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P:\1. Vamos\Relações com Investidores\Divulgação de Resultados\2020\1T20\Backup\Fundamentos\Site\"/>
    </mc:Choice>
  </mc:AlternateContent>
  <xr:revisionPtr revIDLastSave="0" documentId="13_ncr:1_{8BD718F0-D6BF-4C44-A2AC-264FDE9CEF81}" xr6:coauthVersionLast="45" xr6:coauthVersionMax="45" xr10:uidLastSave="{00000000-0000-0000-0000-000000000000}"/>
  <bookViews>
    <workbookView xWindow="20370" yWindow="-6780" windowWidth="20730" windowHeight="11160" tabRatio="882" firstSheet="1" activeTab="1" xr2:uid="{00000000-000D-0000-FFFF-FFFF00000000}"/>
  </bookViews>
  <sheets>
    <sheet name="Sumário" sheetId="46" state="hidden" r:id="rId1"/>
    <sheet name="VAMOS" sheetId="85" r:id="rId2"/>
    <sheet name="VAMOS Operational Data" sheetId="93" r:id="rId3"/>
    <sheet name="CAPEX até dez-2017" sheetId="47" state="hidden" r:id="rId4"/>
    <sheet name="DRE Logística até dez-2017" sheetId="55" state="hidden" r:id="rId5"/>
    <sheet name="Ativo Logística até dez-2017" sheetId="72" state="hidden" r:id="rId6"/>
    <sheet name="Passivo Logística até dez-2017" sheetId="73" state="hidden" r:id="rId7"/>
    <sheet name="DRE Logística - Até 4T14" sheetId="56" state="hidden" r:id="rId8"/>
    <sheet name="Ativo Logística - Até 4T14" sheetId="61" state="hidden" r:id="rId9"/>
    <sheet name="Passivo Logística - Até 4T14" sheetId="62" state="hidden" r:id="rId10"/>
    <sheet name="DRE Concessionárias até dez17" sheetId="66" state="hidden" r:id="rId11"/>
    <sheet name="Ativo Concessionarias até dez17" sheetId="70" state="hidden" r:id="rId12"/>
    <sheet name="Passivo Concessionari até dez17" sheetId="71" state="hidden" r:id="rId13"/>
    <sheet name="DRE JSL Leasing até dez17" sheetId="49" state="hidden" r:id="rId14"/>
    <sheet name="Ativo JSL Leasing até dez17" sheetId="74" state="hidden" r:id="rId15"/>
    <sheet name="Passivo JSL Leasing até dez17" sheetId="75" state="hidden" r:id="rId16"/>
  </sheets>
  <definedNames>
    <definedName name="_xlnm._FilterDatabase" localSheetId="7" hidden="1">'DRE Logística - Até 4T14'!$A$5:$BQ$5</definedName>
    <definedName name="_xlnm._FilterDatabase" localSheetId="4" hidden="1">'DRE Logística até dez-2017'!$A$5:$BA$5</definedName>
    <definedName name="_xlnm._FilterDatabase" localSheetId="1" hidden="1">VAMOS!#REF!</definedName>
    <definedName name="_xlnm._FilterDatabase" localSheetId="2" hidden="1">'VAMOS Operational Data'!#REF!</definedName>
    <definedName name="_xlnm.Print_Area" localSheetId="8">'Ativo Logística - Até 4T14'!$A$4:$K$45</definedName>
    <definedName name="_xlnm.Print_Area" localSheetId="5">'Ativo Logística até dez-2017'!$A$4:$B$45</definedName>
    <definedName name="_xlnm.Print_Area" localSheetId="10">'DRE Concessionárias até dez17'!$A$1:$Q$41</definedName>
    <definedName name="_xlnm.Print_Area" localSheetId="7">'DRE Logística - Até 4T14'!$A$1:$AI$89</definedName>
    <definedName name="_xlnm.Print_Area" localSheetId="4">'DRE Logística até dez-2017'!$A$1:$G$84</definedName>
    <definedName name="_xlnm.Print_Area" localSheetId="9">'Passivo Logística - Até 4T14'!$A$4:$Z$50</definedName>
    <definedName name="_xlnm.Print_Area" localSheetId="6">'Passivo Logística até dez-2017'!$A$4:$E$51</definedName>
    <definedName name="_xlnm.Print_Area" localSheetId="1">VAMOS!$B$1:$B$119</definedName>
    <definedName name="_xlnm.Print_Area" localSheetId="2">'VAMOS Operational Data'!$B$1:$B$19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35" i="93" l="1"/>
  <c r="P36" i="93"/>
  <c r="P25" i="93"/>
  <c r="P26" i="93"/>
  <c r="P18" i="93" l="1"/>
  <c r="P17" i="93"/>
  <c r="P6" i="93"/>
  <c r="P20" i="93" s="1"/>
  <c r="P28" i="93" s="1"/>
  <c r="O232" i="85"/>
  <c r="N232" i="85"/>
  <c r="M232" i="85"/>
  <c r="L232" i="85"/>
  <c r="K232" i="85"/>
  <c r="O230" i="85"/>
  <c r="N230" i="85"/>
  <c r="M230" i="85"/>
  <c r="L230" i="85"/>
  <c r="K230" i="85"/>
  <c r="X206" i="85" l="1"/>
  <c r="AD110" i="85"/>
  <c r="AD111" i="85"/>
  <c r="AD112" i="85"/>
  <c r="AD103" i="85"/>
  <c r="AD104" i="85"/>
  <c r="AD102" i="85"/>
  <c r="AD94" i="85"/>
  <c r="AD95" i="85"/>
  <c r="AD90" i="85"/>
  <c r="AD91" i="85"/>
  <c r="AD77" i="85"/>
  <c r="AD78" i="85"/>
  <c r="AD79" i="85"/>
  <c r="AD70" i="85"/>
  <c r="AD71" i="85"/>
  <c r="AD69" i="85"/>
  <c r="AD61" i="85"/>
  <c r="AD62" i="85"/>
  <c r="AD57" i="85"/>
  <c r="AD58" i="85"/>
  <c r="AD66" i="85" s="1"/>
  <c r="AD38" i="85"/>
  <c r="AD37" i="85"/>
  <c r="AD29" i="85"/>
  <c r="AD30" i="85"/>
  <c r="AD28" i="85"/>
  <c r="AD21" i="85"/>
  <c r="AD22" i="85"/>
  <c r="AD20" i="85"/>
  <c r="AD12" i="85"/>
  <c r="AD13" i="85"/>
  <c r="AD8" i="85"/>
  <c r="AD9" i="85"/>
  <c r="AD36" i="85" l="1"/>
  <c r="AD41" i="85"/>
  <c r="AD68" i="85"/>
  <c r="AD93" i="85"/>
  <c r="AD11" i="85"/>
  <c r="AD101" i="85"/>
  <c r="AD16" i="85"/>
  <c r="AD7" i="85"/>
  <c r="AD19" i="85"/>
  <c r="AD56" i="85"/>
  <c r="AD65" i="85"/>
  <c r="AD64" i="85" s="1"/>
  <c r="AD73" i="85" s="1"/>
  <c r="AD76" i="85"/>
  <c r="AD27" i="85"/>
  <c r="AD99" i="85"/>
  <c r="AD17" i="85"/>
  <c r="AD60" i="85"/>
  <c r="AD98" i="85"/>
  <c r="AD89" i="85"/>
  <c r="AD109" i="85"/>
  <c r="X225" i="85"/>
  <c r="X224" i="85"/>
  <c r="X223" i="85"/>
  <c r="X219" i="85"/>
  <c r="X217" i="85"/>
  <c r="X215" i="85"/>
  <c r="X214" i="85"/>
  <c r="X213" i="85"/>
  <c r="X212" i="85"/>
  <c r="X211" i="85"/>
  <c r="X210" i="85"/>
  <c r="X209" i="85"/>
  <c r="X200" i="85"/>
  <c r="X190" i="85"/>
  <c r="X177" i="85"/>
  <c r="X155" i="85"/>
  <c r="X150" i="85"/>
  <c r="X136" i="85"/>
  <c r="X109" i="85"/>
  <c r="X101" i="85"/>
  <c r="X99" i="85"/>
  <c r="X98" i="85"/>
  <c r="X93" i="85"/>
  <c r="X89" i="85"/>
  <c r="X76" i="85"/>
  <c r="X68" i="85"/>
  <c r="X66" i="85"/>
  <c r="X65" i="85"/>
  <c r="X64" i="85" s="1"/>
  <c r="X60" i="85"/>
  <c r="X56" i="85"/>
  <c r="X36" i="85"/>
  <c r="X27" i="85"/>
  <c r="X19" i="85"/>
  <c r="X17" i="85"/>
  <c r="X16" i="85"/>
  <c r="X15" i="85" s="1"/>
  <c r="X11" i="85"/>
  <c r="X7" i="85"/>
  <c r="X97" i="85" l="1"/>
  <c r="AD97" i="85"/>
  <c r="AD106" i="85" s="1"/>
  <c r="AD115" i="85" s="1"/>
  <c r="AD15" i="85"/>
  <c r="AD24" i="85" s="1"/>
  <c r="AD82" i="85"/>
  <c r="AD74" i="85"/>
  <c r="X157" i="85"/>
  <c r="X159" i="85" s="1"/>
  <c r="X220" i="85"/>
  <c r="X202" i="85"/>
  <c r="X226" i="85"/>
  <c r="X106" i="85"/>
  <c r="X115" i="85" s="1"/>
  <c r="X118" i="85" s="1"/>
  <c r="X119" i="85" s="1"/>
  <c r="X73" i="85"/>
  <c r="X74" i="85" s="1"/>
  <c r="X82" i="85"/>
  <c r="X85" i="85" s="1"/>
  <c r="X86" i="85" s="1"/>
  <c r="X24" i="85"/>
  <c r="X33" i="85" s="1"/>
  <c r="K18" i="93"/>
  <c r="L18" i="93" s="1"/>
  <c r="M18" i="93" s="1"/>
  <c r="K17" i="93"/>
  <c r="L17" i="93" s="1"/>
  <c r="M17" i="93" s="1"/>
  <c r="AD107" i="85" l="1"/>
  <c r="X46" i="85"/>
  <c r="X52" i="85" s="1"/>
  <c r="X53" i="85" s="1"/>
  <c r="X25" i="85"/>
  <c r="X34" i="85"/>
  <c r="AD33" i="85"/>
  <c r="AD25" i="85"/>
  <c r="AD85" i="85"/>
  <c r="AD86" i="85" s="1"/>
  <c r="AD83" i="85"/>
  <c r="X40" i="85"/>
  <c r="AD118" i="85"/>
  <c r="AD119" i="85" s="1"/>
  <c r="AD116" i="85"/>
  <c r="X228" i="85"/>
  <c r="X116" i="85"/>
  <c r="X107" i="85"/>
  <c r="X83" i="85"/>
  <c r="E17" i="93"/>
  <c r="F17" i="93" s="1"/>
  <c r="G17" i="93" s="1"/>
  <c r="H17" i="93" s="1"/>
  <c r="I17" i="93" s="1"/>
  <c r="E18" i="93"/>
  <c r="F18" i="93" s="1"/>
  <c r="G18" i="93" s="1"/>
  <c r="H18" i="93" s="1"/>
  <c r="I18" i="93" s="1"/>
  <c r="X47" i="85" l="1"/>
  <c r="X43" i="85"/>
  <c r="X49" i="85"/>
  <c r="X50" i="85" s="1"/>
  <c r="AD46" i="85"/>
  <c r="AD34" i="85"/>
  <c r="AD40" i="85"/>
  <c r="X44" i="85" l="1"/>
  <c r="AD43" i="85"/>
  <c r="AD44" i="85" s="1"/>
  <c r="AD52" i="85"/>
  <c r="AD53" i="85" s="1"/>
  <c r="AD49" i="85"/>
  <c r="AD50" i="85" s="1"/>
  <c r="AD47" i="85"/>
  <c r="T24" i="85"/>
  <c r="V19" i="85"/>
  <c r="U19" i="85"/>
  <c r="U38" i="85" l="1"/>
  <c r="V38" i="85"/>
  <c r="P7" i="93" l="1"/>
  <c r="P9" i="93" s="1"/>
  <c r="P16" i="93" s="1"/>
  <c r="N7" i="93"/>
  <c r="O28" i="93"/>
  <c r="O20" i="93"/>
  <c r="O6" i="93"/>
  <c r="N28" i="93"/>
  <c r="N20" i="93"/>
  <c r="N6" i="93"/>
  <c r="S224" i="85"/>
  <c r="S223" i="85"/>
  <c r="S217" i="85"/>
  <c r="S214" i="85"/>
  <c r="S212" i="85"/>
  <c r="S210" i="85"/>
  <c r="S136" i="85"/>
  <c r="S219" i="85"/>
  <c r="S225" i="85"/>
  <c r="S150" i="85"/>
  <c r="S155" i="85"/>
  <c r="S209" i="85"/>
  <c r="S211" i="85"/>
  <c r="S213" i="85"/>
  <c r="S215" i="85"/>
  <c r="N17" i="93" l="1"/>
  <c r="N18" i="93"/>
  <c r="S220" i="85"/>
  <c r="S190" i="85"/>
  <c r="S177" i="85"/>
  <c r="S202" i="85" s="1"/>
  <c r="S226" i="85"/>
  <c r="S200" i="85"/>
  <c r="N9" i="93"/>
  <c r="N16" i="93" s="1"/>
  <c r="S157" i="85"/>
  <c r="S159" i="85"/>
  <c r="S228" i="85" l="1"/>
  <c r="AB110" i="85"/>
  <c r="AB112" i="85"/>
  <c r="AB103" i="85"/>
  <c r="AB104" i="85"/>
  <c r="AB95" i="85"/>
  <c r="AB90" i="85"/>
  <c r="AB91" i="85"/>
  <c r="AB78" i="85"/>
  <c r="AB79" i="85"/>
  <c r="AB70" i="85"/>
  <c r="AB71" i="85"/>
  <c r="AB69" i="85"/>
  <c r="AB61" i="85"/>
  <c r="AB58" i="85"/>
  <c r="AB41" i="85"/>
  <c r="W37" i="85"/>
  <c r="AC37" i="85" s="1"/>
  <c r="AB37" i="85" l="1"/>
  <c r="AB38" i="85"/>
  <c r="AC38" i="85"/>
  <c r="S98" i="85"/>
  <c r="AB98" i="85" s="1"/>
  <c r="AB22" i="85"/>
  <c r="W22" i="85"/>
  <c r="AC22" i="85" s="1"/>
  <c r="AB21" i="85"/>
  <c r="AC21" i="85"/>
  <c r="AB30" i="85"/>
  <c r="W30" i="85"/>
  <c r="AC30" i="85" s="1"/>
  <c r="AB29" i="85"/>
  <c r="AC29" i="85"/>
  <c r="AB28" i="85"/>
  <c r="AC28" i="85"/>
  <c r="S93" i="85"/>
  <c r="AB93" i="85" s="1"/>
  <c r="S36" i="85"/>
  <c r="AB36" i="85" s="1"/>
  <c r="AB20" i="85"/>
  <c r="AB94" i="85"/>
  <c r="S66" i="85"/>
  <c r="AB66" i="85" s="1"/>
  <c r="S56" i="85"/>
  <c r="AB56" i="85" s="1"/>
  <c r="AB57" i="85"/>
  <c r="S109" i="85"/>
  <c r="AB109" i="85" s="1"/>
  <c r="AB111" i="85"/>
  <c r="S89" i="85"/>
  <c r="AB89" i="85" s="1"/>
  <c r="S68" i="85"/>
  <c r="AB62" i="85"/>
  <c r="S76" i="85"/>
  <c r="AB76" i="85" s="1"/>
  <c r="S101" i="85"/>
  <c r="AB101" i="85" s="1"/>
  <c r="AB102" i="85"/>
  <c r="AB77" i="85"/>
  <c r="S27" i="85"/>
  <c r="AB27" i="85" s="1"/>
  <c r="S99" i="85"/>
  <c r="AB99" i="85" s="1"/>
  <c r="S65" i="85"/>
  <c r="S60" i="85"/>
  <c r="AB60" i="85" s="1"/>
  <c r="S19" i="85"/>
  <c r="AC20" i="85" l="1"/>
  <c r="W19" i="85"/>
  <c r="AC19" i="85" s="1"/>
  <c r="W36" i="85"/>
  <c r="AC36" i="85" s="1"/>
  <c r="W27" i="85"/>
  <c r="AC27" i="85" s="1"/>
  <c r="S64" i="85"/>
  <c r="AB65" i="85"/>
  <c r="S97" i="85"/>
  <c r="S106" i="85" l="1"/>
  <c r="AB97" i="85"/>
  <c r="AB64" i="85"/>
  <c r="S73" i="85"/>
  <c r="W12" i="85"/>
  <c r="AB8" i="85" l="1"/>
  <c r="W8" i="85"/>
  <c r="AB13" i="85"/>
  <c r="W13" i="85"/>
  <c r="AB9" i="85"/>
  <c r="W9" i="85"/>
  <c r="S74" i="85"/>
  <c r="S82" i="85"/>
  <c r="S11" i="85"/>
  <c r="AB12" i="85"/>
  <c r="S107" i="85"/>
  <c r="AB106" i="85"/>
  <c r="S115" i="85"/>
  <c r="S7" i="85"/>
  <c r="W7" i="85" s="1"/>
  <c r="S16" i="85"/>
  <c r="S17" i="85"/>
  <c r="AB16" i="85" l="1"/>
  <c r="W16" i="85"/>
  <c r="AB11" i="85"/>
  <c r="W11" i="85"/>
  <c r="AB17" i="85"/>
  <c r="W17" i="85"/>
  <c r="S85" i="85"/>
  <c r="S83" i="85"/>
  <c r="S116" i="85"/>
  <c r="AB115" i="85"/>
  <c r="S118" i="85"/>
  <c r="S15" i="85"/>
  <c r="W15" i="85" s="1"/>
  <c r="W24" i="85" s="1"/>
  <c r="S24" i="85" l="1"/>
  <c r="AB15" i="85"/>
  <c r="S119" i="85"/>
  <c r="AB118" i="85"/>
  <c r="S86" i="85"/>
  <c r="S25" i="85"/>
  <c r="W25" i="85" l="1"/>
  <c r="W33" i="85"/>
  <c r="S40" i="85"/>
  <c r="S33" i="85"/>
  <c r="W40" i="85" l="1"/>
  <c r="W46" i="85"/>
  <c r="W230" i="85" s="1"/>
  <c r="W232" i="85" s="1"/>
  <c r="W34" i="85"/>
  <c r="S34" i="85"/>
  <c r="S46" i="85"/>
  <c r="S43" i="85"/>
  <c r="R225" i="85"/>
  <c r="R224" i="85"/>
  <c r="R223" i="85"/>
  <c r="R219" i="85"/>
  <c r="R217" i="85"/>
  <c r="R215" i="85"/>
  <c r="R214" i="85"/>
  <c r="R213" i="85"/>
  <c r="R212" i="85"/>
  <c r="R211" i="85"/>
  <c r="R210" i="85"/>
  <c r="R209" i="85"/>
  <c r="Q226" i="85"/>
  <c r="Q225" i="85"/>
  <c r="Q224" i="85"/>
  <c r="Q223" i="85"/>
  <c r="Q219" i="85"/>
  <c r="Q217" i="85"/>
  <c r="Q215" i="85"/>
  <c r="Q214" i="85"/>
  <c r="Q213" i="85"/>
  <c r="Q212" i="85"/>
  <c r="Q211" i="85"/>
  <c r="Q210" i="85"/>
  <c r="Q209" i="85"/>
  <c r="P225" i="85"/>
  <c r="P224" i="85"/>
  <c r="P223" i="85"/>
  <c r="P219" i="85"/>
  <c r="P217" i="85"/>
  <c r="P215" i="85"/>
  <c r="P214" i="85"/>
  <c r="P213" i="85"/>
  <c r="P212" i="85"/>
  <c r="P211" i="85"/>
  <c r="P210" i="85"/>
  <c r="P209" i="85"/>
  <c r="O225" i="85"/>
  <c r="O226" i="85" s="1"/>
  <c r="O224" i="85"/>
  <c r="O223" i="85"/>
  <c r="O219" i="85"/>
  <c r="O217" i="85"/>
  <c r="O215" i="85"/>
  <c r="O214" i="85"/>
  <c r="O213" i="85"/>
  <c r="O212" i="85"/>
  <c r="O211" i="85"/>
  <c r="O210" i="85"/>
  <c r="O209" i="85"/>
  <c r="N225" i="85"/>
  <c r="N224" i="85"/>
  <c r="N223" i="85"/>
  <c r="N226" i="85" s="1"/>
  <c r="N219" i="85"/>
  <c r="N217" i="85"/>
  <c r="N215" i="85"/>
  <c r="N214" i="85"/>
  <c r="N213" i="85"/>
  <c r="N212" i="85"/>
  <c r="N211" i="85"/>
  <c r="N210" i="85"/>
  <c r="N209" i="85"/>
  <c r="M226" i="85"/>
  <c r="M225" i="85"/>
  <c r="M224" i="85"/>
  <c r="M223" i="85"/>
  <c r="M219" i="85"/>
  <c r="M217" i="85"/>
  <c r="M215" i="85"/>
  <c r="M214" i="85"/>
  <c r="M213" i="85"/>
  <c r="M212" i="85"/>
  <c r="M211" i="85"/>
  <c r="M210" i="85"/>
  <c r="M209" i="85"/>
  <c r="L225" i="85"/>
  <c r="L224" i="85"/>
  <c r="L223" i="85"/>
  <c r="L226" i="85" s="1"/>
  <c r="L219" i="85"/>
  <c r="L217" i="85"/>
  <c r="L215" i="85"/>
  <c r="L214" i="85"/>
  <c r="L213" i="85"/>
  <c r="L212" i="85"/>
  <c r="L211" i="85"/>
  <c r="L210" i="85"/>
  <c r="L209" i="85"/>
  <c r="L220" i="85" s="1"/>
  <c r="K225" i="85"/>
  <c r="K226" i="85" s="1"/>
  <c r="K224" i="85"/>
  <c r="K223" i="85"/>
  <c r="K219" i="85"/>
  <c r="K217" i="85"/>
  <c r="K215" i="85"/>
  <c r="K214" i="85"/>
  <c r="K213" i="85"/>
  <c r="K212" i="85"/>
  <c r="K211" i="85"/>
  <c r="K210" i="85"/>
  <c r="K209" i="85"/>
  <c r="J225" i="85"/>
  <c r="J224" i="85"/>
  <c r="J223" i="85"/>
  <c r="J219" i="85"/>
  <c r="J217" i="85"/>
  <c r="J215" i="85"/>
  <c r="J214" i="85"/>
  <c r="J213" i="85"/>
  <c r="J212" i="85"/>
  <c r="J211" i="85"/>
  <c r="J210" i="85"/>
  <c r="J209" i="85"/>
  <c r="J220" i="85" s="1"/>
  <c r="I226" i="85"/>
  <c r="I225" i="85"/>
  <c r="I224" i="85"/>
  <c r="I223" i="85"/>
  <c r="I219" i="85"/>
  <c r="I217" i="85"/>
  <c r="I215" i="85"/>
  <c r="I214" i="85"/>
  <c r="I213" i="85"/>
  <c r="I212" i="85"/>
  <c r="I211" i="85"/>
  <c r="I210" i="85"/>
  <c r="I209" i="85"/>
  <c r="H223" i="85"/>
  <c r="H226" i="85" s="1"/>
  <c r="H224" i="85"/>
  <c r="H225" i="85"/>
  <c r="H219" i="85"/>
  <c r="H217" i="85"/>
  <c r="H213" i="85"/>
  <c r="H214" i="85"/>
  <c r="H215" i="85"/>
  <c r="H212" i="85"/>
  <c r="H209" i="85"/>
  <c r="H220" i="85" s="1"/>
  <c r="H228" i="85" s="1"/>
  <c r="H210" i="85"/>
  <c r="H211" i="85"/>
  <c r="G225" i="85"/>
  <c r="F225" i="85"/>
  <c r="E225" i="85"/>
  <c r="D225" i="85"/>
  <c r="G224" i="85"/>
  <c r="F224" i="85"/>
  <c r="E224" i="85"/>
  <c r="D224" i="85"/>
  <c r="G223" i="85"/>
  <c r="F223" i="85"/>
  <c r="F226" i="85" s="1"/>
  <c r="E223" i="85"/>
  <c r="E226" i="85" s="1"/>
  <c r="D223" i="85"/>
  <c r="D226" i="85" s="1"/>
  <c r="G219" i="85"/>
  <c r="F219" i="85"/>
  <c r="E219" i="85"/>
  <c r="D219" i="85"/>
  <c r="G218" i="85"/>
  <c r="F218" i="85"/>
  <c r="E218" i="85"/>
  <c r="D218" i="85"/>
  <c r="G217" i="85"/>
  <c r="F217" i="85"/>
  <c r="E217" i="85"/>
  <c r="D217" i="85"/>
  <c r="G215" i="85"/>
  <c r="F215" i="85"/>
  <c r="E215" i="85"/>
  <c r="D215" i="85"/>
  <c r="G214" i="85"/>
  <c r="F214" i="85"/>
  <c r="E214" i="85"/>
  <c r="D214" i="85"/>
  <c r="G213" i="85"/>
  <c r="F213" i="85"/>
  <c r="E213" i="85"/>
  <c r="D213" i="85"/>
  <c r="G212" i="85"/>
  <c r="F212" i="85"/>
  <c r="E212" i="85"/>
  <c r="D212" i="85"/>
  <c r="G211" i="85"/>
  <c r="F211" i="85"/>
  <c r="E211" i="85"/>
  <c r="D211" i="85"/>
  <c r="G210" i="85"/>
  <c r="F210" i="85"/>
  <c r="E210" i="85"/>
  <c r="D210" i="85"/>
  <c r="G209" i="85"/>
  <c r="F209" i="85"/>
  <c r="E209" i="85"/>
  <c r="E220" i="85" s="1"/>
  <c r="E228" i="85" s="1"/>
  <c r="D209" i="85"/>
  <c r="D220" i="85" s="1"/>
  <c r="D228" i="85" s="1"/>
  <c r="V230" i="85" l="1"/>
  <c r="V232" i="85" s="1"/>
  <c r="W52" i="85"/>
  <c r="W47" i="85"/>
  <c r="W49" i="85"/>
  <c r="S44" i="85"/>
  <c r="S52" i="85"/>
  <c r="S49" i="85"/>
  <c r="S47" i="85"/>
  <c r="N220" i="85"/>
  <c r="N228" i="85" s="1"/>
  <c r="P220" i="85"/>
  <c r="F220" i="85"/>
  <c r="M220" i="85"/>
  <c r="M228" i="85" s="1"/>
  <c r="G220" i="85"/>
  <c r="G228" i="85" s="1"/>
  <c r="G226" i="85"/>
  <c r="I220" i="85"/>
  <c r="I228" i="85" s="1"/>
  <c r="J226" i="85"/>
  <c r="J228" i="85" s="1"/>
  <c r="P226" i="85"/>
  <c r="K220" i="85"/>
  <c r="R220" i="85"/>
  <c r="O220" i="85"/>
  <c r="O228" i="85" s="1"/>
  <c r="Q220" i="85"/>
  <c r="Q228" i="85" s="1"/>
  <c r="R226" i="85"/>
  <c r="R228" i="85"/>
  <c r="L228" i="85"/>
  <c r="K228" i="85"/>
  <c r="F228" i="85"/>
  <c r="W50" i="85" l="1"/>
  <c r="W53" i="85"/>
  <c r="S50" i="85"/>
  <c r="S53" i="85"/>
  <c r="P228" i="85"/>
  <c r="V37" i="85" l="1"/>
  <c r="L6" i="93" l="1"/>
  <c r="L28" i="93" s="1"/>
  <c r="K6" i="93"/>
  <c r="K28" i="93" s="1"/>
  <c r="I6" i="93"/>
  <c r="I28" i="93" s="1"/>
  <c r="H6" i="93"/>
  <c r="H28" i="93" s="1"/>
  <c r="G6" i="93"/>
  <c r="G28" i="93" s="1"/>
  <c r="F6" i="93"/>
  <c r="F28" i="93" s="1"/>
  <c r="H20" i="93" l="1"/>
  <c r="I20" i="93"/>
  <c r="F20" i="93"/>
  <c r="G20" i="93"/>
  <c r="K20" i="93"/>
  <c r="L20" i="93"/>
  <c r="Q190" i="85" l="1"/>
  <c r="Q177" i="85"/>
  <c r="Q200" i="85"/>
  <c r="Q155" i="85"/>
  <c r="Q150" i="85" l="1"/>
  <c r="Q157" i="85" s="1"/>
  <c r="Q202" i="85"/>
  <c r="Q136" i="85"/>
  <c r="Q159" i="85" l="1"/>
  <c r="U37" i="85"/>
  <c r="T37" i="85" l="1"/>
  <c r="T17" i="85" l="1"/>
  <c r="T16" i="85"/>
  <c r="T11" i="85"/>
  <c r="T7" i="85"/>
  <c r="T15" i="85" l="1"/>
  <c r="F101" i="85" l="1"/>
  <c r="D27" i="85"/>
  <c r="G19" i="85"/>
  <c r="E68" i="85" l="1"/>
  <c r="E109" i="85"/>
  <c r="G68" i="85"/>
  <c r="F19" i="85"/>
  <c r="E101" i="85"/>
  <c r="D101" i="85"/>
  <c r="D19" i="85"/>
  <c r="F68" i="85"/>
  <c r="Y29" i="85"/>
  <c r="Y38" i="85"/>
  <c r="Y36" i="85"/>
  <c r="E76" i="85"/>
  <c r="E27" i="85"/>
  <c r="G101" i="85"/>
  <c r="G76" i="85"/>
  <c r="D68" i="85"/>
  <c r="Y77" i="85"/>
  <c r="G109" i="85"/>
  <c r="Y41" i="85"/>
  <c r="Y110" i="85"/>
  <c r="Y20" i="85"/>
  <c r="Y104" i="85"/>
  <c r="Y111" i="85"/>
  <c r="Y30" i="85"/>
  <c r="Y112" i="85"/>
  <c r="Y22" i="85"/>
  <c r="Y21" i="85"/>
  <c r="Y28" i="85"/>
  <c r="Y37" i="85"/>
  <c r="D76" i="85"/>
  <c r="F27" i="85"/>
  <c r="Y71" i="85"/>
  <c r="Y70" i="85"/>
  <c r="Y78" i="85"/>
  <c r="F76" i="85"/>
  <c r="Y79" i="85"/>
  <c r="D109" i="85"/>
  <c r="E19" i="85"/>
  <c r="Y103" i="85"/>
  <c r="G27" i="85"/>
  <c r="Y69" i="85"/>
  <c r="F109" i="85"/>
  <c r="Y102" i="85"/>
  <c r="J31" i="93"/>
  <c r="E31" i="93"/>
  <c r="D31" i="93"/>
  <c r="J21" i="93"/>
  <c r="E21" i="93"/>
  <c r="D21" i="93"/>
  <c r="D9" i="93"/>
  <c r="D16" i="93" s="1"/>
  <c r="E7" i="93" s="1"/>
  <c r="E9" i="93" s="1"/>
  <c r="E16" i="93" s="1"/>
  <c r="J7" i="93" s="1"/>
  <c r="J9" i="93" s="1"/>
  <c r="J16" i="93" s="1"/>
  <c r="Y27" i="85" l="1"/>
  <c r="Y76" i="85"/>
  <c r="Y68" i="85"/>
  <c r="Y109" i="85"/>
  <c r="Y19" i="85"/>
  <c r="Y101" i="85"/>
  <c r="Z37" i="85" l="1"/>
  <c r="AA37" i="85"/>
  <c r="Z38" i="85"/>
  <c r="AA38" i="85"/>
  <c r="I177" i="85" l="1"/>
  <c r="I190" i="85"/>
  <c r="M200" i="85"/>
  <c r="I200" i="85"/>
  <c r="H177" i="85"/>
  <c r="H190" i="85"/>
  <c r="L200" i="85"/>
  <c r="H200" i="85"/>
  <c r="M190" i="85"/>
  <c r="O200" i="85"/>
  <c r="K200" i="85"/>
  <c r="L190" i="85"/>
  <c r="N200" i="85"/>
  <c r="J200" i="85"/>
  <c r="M177" i="85"/>
  <c r="L150" i="85"/>
  <c r="H150" i="85"/>
  <c r="L177" i="85"/>
  <c r="O190" i="85"/>
  <c r="K190" i="85"/>
  <c r="L136" i="85"/>
  <c r="H136" i="85"/>
  <c r="N177" i="85"/>
  <c r="J177" i="85"/>
  <c r="N190" i="85"/>
  <c r="J190" i="85"/>
  <c r="I155" i="85"/>
  <c r="O177" i="85"/>
  <c r="K177" i="85"/>
  <c r="L155" i="85"/>
  <c r="H155" i="85"/>
  <c r="M136" i="85"/>
  <c r="M155" i="85"/>
  <c r="J150" i="85"/>
  <c r="K150" i="85"/>
  <c r="O136" i="85"/>
  <c r="K136" i="85"/>
  <c r="M150" i="85"/>
  <c r="I150" i="85"/>
  <c r="O155" i="85"/>
  <c r="K155" i="85"/>
  <c r="I136" i="85"/>
  <c r="O150" i="85"/>
  <c r="N150" i="85"/>
  <c r="N136" i="85"/>
  <c r="J136" i="85"/>
  <c r="N155" i="85"/>
  <c r="J155" i="85"/>
  <c r="Q43" i="75"/>
  <c r="Q34" i="75"/>
  <c r="Q21" i="75"/>
  <c r="AA43" i="61"/>
  <c r="AJ62" i="56"/>
  <c r="AJ66" i="56" s="1"/>
  <c r="AJ79" i="56" s="1"/>
  <c r="AI62" i="56"/>
  <c r="AI66" i="56" s="1"/>
  <c r="AI79" i="56" s="1"/>
  <c r="AH62" i="56"/>
  <c r="AH66" i="56" s="1"/>
  <c r="AH79" i="56" s="1"/>
  <c r="AG62" i="56"/>
  <c r="AG66" i="56" s="1"/>
  <c r="AG79" i="56" s="1"/>
  <c r="AF62" i="56"/>
  <c r="AF66" i="56" s="1"/>
  <c r="AF79" i="56" s="1"/>
  <c r="AE62" i="56"/>
  <c r="AE66" i="56" s="1"/>
  <c r="AE79" i="56" s="1"/>
  <c r="AD62" i="56"/>
  <c r="AD66" i="56" s="1"/>
  <c r="AD79" i="56" s="1"/>
  <c r="AC62" i="56"/>
  <c r="AC66" i="56" s="1"/>
  <c r="AC79" i="56" s="1"/>
  <c r="AB62" i="56"/>
  <c r="AB66" i="56" s="1"/>
  <c r="AB79" i="56" s="1"/>
  <c r="AA62" i="56"/>
  <c r="AA66" i="56" s="1"/>
  <c r="AA79" i="56" s="1"/>
  <c r="Z62" i="56"/>
  <c r="Z66" i="56" s="1"/>
  <c r="Z79" i="56" s="1"/>
  <c r="Y62" i="56"/>
  <c r="Y66" i="56" s="1"/>
  <c r="Y79" i="56" s="1"/>
  <c r="X62" i="56"/>
  <c r="X66" i="56" s="1"/>
  <c r="X79" i="56" s="1"/>
  <c r="W62" i="56"/>
  <c r="W66" i="56" s="1"/>
  <c r="W79" i="56" s="1"/>
  <c r="V62" i="56"/>
  <c r="V66" i="56" s="1"/>
  <c r="V79" i="56" s="1"/>
  <c r="U62" i="56"/>
  <c r="U66" i="56" s="1"/>
  <c r="U79" i="56" s="1"/>
  <c r="T62" i="56"/>
  <c r="T66" i="56" s="1"/>
  <c r="T79" i="56" s="1"/>
  <c r="S62" i="56"/>
  <c r="S66" i="56" s="1"/>
  <c r="S79" i="56" s="1"/>
  <c r="R62" i="56"/>
  <c r="R66" i="56" s="1"/>
  <c r="R79" i="56" s="1"/>
  <c r="Q62" i="56"/>
  <c r="Q66" i="56" s="1"/>
  <c r="Q79" i="56" s="1"/>
  <c r="P62" i="56"/>
  <c r="P66" i="56" s="1"/>
  <c r="P79" i="56" s="1"/>
  <c r="O62" i="56"/>
  <c r="O66" i="56" s="1"/>
  <c r="O79" i="56" s="1"/>
  <c r="N62" i="56"/>
  <c r="N66" i="56" s="1"/>
  <c r="N79" i="56" s="1"/>
  <c r="M62" i="56"/>
  <c r="M66" i="56" s="1"/>
  <c r="M79" i="56" s="1"/>
  <c r="L62" i="56"/>
  <c r="L66" i="56" s="1"/>
  <c r="L79" i="56" s="1"/>
  <c r="K62" i="56"/>
  <c r="K66" i="56" s="1"/>
  <c r="K79" i="56" s="1"/>
  <c r="J62" i="56"/>
  <c r="J66" i="56" s="1"/>
  <c r="J79" i="56" s="1"/>
  <c r="I62" i="56"/>
  <c r="I66" i="56" s="1"/>
  <c r="I79" i="56" s="1"/>
  <c r="H62" i="56"/>
  <c r="H66" i="56" s="1"/>
  <c r="H79" i="56" s="1"/>
  <c r="G62" i="56"/>
  <c r="G66" i="56" s="1"/>
  <c r="G79" i="56" s="1"/>
  <c r="F62" i="56"/>
  <c r="F66" i="56" s="1"/>
  <c r="F79" i="56" s="1"/>
  <c r="E62" i="56"/>
  <c r="E66" i="56" s="1"/>
  <c r="E79" i="56" s="1"/>
  <c r="AH57" i="47"/>
  <c r="O109" i="85"/>
  <c r="N109" i="85"/>
  <c r="L109" i="85"/>
  <c r="K109" i="85"/>
  <c r="K101" i="85"/>
  <c r="J101" i="85"/>
  <c r="H101" i="85"/>
  <c r="N93" i="85"/>
  <c r="L93" i="85"/>
  <c r="K93" i="85"/>
  <c r="J93" i="85"/>
  <c r="I93" i="85"/>
  <c r="H93" i="85"/>
  <c r="M89" i="85"/>
  <c r="K89" i="85"/>
  <c r="I89" i="85"/>
  <c r="H89" i="85"/>
  <c r="K68" i="85"/>
  <c r="O60" i="85"/>
  <c r="N60" i="85"/>
  <c r="K60" i="85"/>
  <c r="J60" i="85"/>
  <c r="I60" i="85"/>
  <c r="H60" i="85"/>
  <c r="M56" i="85"/>
  <c r="I56" i="85"/>
  <c r="H56" i="85"/>
  <c r="K27" i="85"/>
  <c r="J27" i="85"/>
  <c r="I27" i="85"/>
  <c r="H27" i="85"/>
  <c r="L19" i="85"/>
  <c r="J19" i="85"/>
  <c r="I19" i="85"/>
  <c r="O19" i="85"/>
  <c r="N11" i="85"/>
  <c r="L11" i="85"/>
  <c r="J11" i="85"/>
  <c r="I11" i="85"/>
  <c r="N7" i="85"/>
  <c r="I7" i="85"/>
  <c r="H7" i="85"/>
  <c r="M7" i="85" l="1"/>
  <c r="N27" i="85"/>
  <c r="K11" i="85"/>
  <c r="L101" i="85"/>
  <c r="H109" i="85"/>
  <c r="L68" i="85"/>
  <c r="L56" i="85"/>
  <c r="O93" i="85"/>
  <c r="O27" i="85"/>
  <c r="K19" i="85"/>
  <c r="O89" i="85"/>
  <c r="M93" i="85"/>
  <c r="M60" i="85"/>
  <c r="M68" i="85"/>
  <c r="N101" i="85"/>
  <c r="N68" i="85"/>
  <c r="O101" i="85"/>
  <c r="O68" i="85"/>
  <c r="J109" i="85"/>
  <c r="K202" i="85"/>
  <c r="N56" i="85"/>
  <c r="Q46" i="75"/>
  <c r="J76" i="85"/>
  <c r="J68" i="85"/>
  <c r="M27" i="85"/>
  <c r="L60" i="85"/>
  <c r="H68" i="85"/>
  <c r="I99" i="85"/>
  <c r="M99" i="85"/>
  <c r="O11" i="85"/>
  <c r="N76" i="85"/>
  <c r="L76" i="85"/>
  <c r="M109" i="85"/>
  <c r="L89" i="85"/>
  <c r="M202" i="85"/>
  <c r="O157" i="85"/>
  <c r="O159" i="85" s="1"/>
  <c r="H157" i="85"/>
  <c r="H159" i="85" s="1"/>
  <c r="M157" i="85"/>
  <c r="M159" i="85" s="1"/>
  <c r="L157" i="85"/>
  <c r="L159" i="85" s="1"/>
  <c r="H76" i="85"/>
  <c r="J17" i="85"/>
  <c r="I157" i="85"/>
  <c r="I159" i="85" s="1"/>
  <c r="L202" i="85"/>
  <c r="O202" i="85"/>
  <c r="H202" i="85"/>
  <c r="I202" i="85"/>
  <c r="J157" i="85"/>
  <c r="J159" i="85" s="1"/>
  <c r="J202" i="85"/>
  <c r="K99" i="85"/>
  <c r="O99" i="85"/>
  <c r="N202" i="85"/>
  <c r="Z20" i="85"/>
  <c r="Z21" i="85"/>
  <c r="AA21" i="85"/>
  <c r="Z22" i="85"/>
  <c r="Z29" i="85"/>
  <c r="Z30" i="85"/>
  <c r="AA30" i="85"/>
  <c r="Z36" i="85"/>
  <c r="AA36" i="85"/>
  <c r="Z41" i="85"/>
  <c r="AA41" i="85"/>
  <c r="K16" i="85"/>
  <c r="O16" i="85"/>
  <c r="K17" i="85"/>
  <c r="O17" i="85"/>
  <c r="K65" i="85"/>
  <c r="O65" i="85"/>
  <c r="K66" i="85"/>
  <c r="O66" i="85"/>
  <c r="I16" i="85"/>
  <c r="M16" i="85"/>
  <c r="I17" i="85"/>
  <c r="M17" i="85"/>
  <c r="J65" i="85"/>
  <c r="N65" i="85"/>
  <c r="J66" i="85"/>
  <c r="N66" i="85"/>
  <c r="AA102" i="85"/>
  <c r="N157" i="85"/>
  <c r="N159" i="85" s="1"/>
  <c r="Z13" i="85"/>
  <c r="AA13" i="85"/>
  <c r="AA62" i="85"/>
  <c r="AA79" i="85"/>
  <c r="AA104" i="85"/>
  <c r="N17" i="85"/>
  <c r="H98" i="85"/>
  <c r="H99" i="85"/>
  <c r="L99" i="85"/>
  <c r="Z112" i="85"/>
  <c r="AA112" i="85"/>
  <c r="K157" i="85"/>
  <c r="K159" i="85" s="1"/>
  <c r="AA20" i="85"/>
  <c r="AA29" i="85"/>
  <c r="J56" i="85"/>
  <c r="H65" i="85"/>
  <c r="L65" i="85"/>
  <c r="H66" i="85"/>
  <c r="J98" i="85"/>
  <c r="N98" i="85"/>
  <c r="J99" i="85"/>
  <c r="N99" i="85"/>
  <c r="I109" i="85"/>
  <c r="AA111" i="85"/>
  <c r="K56" i="85"/>
  <c r="I66" i="85"/>
  <c r="M66" i="85"/>
  <c r="Z71" i="85"/>
  <c r="AA71" i="85"/>
  <c r="Z78" i="85"/>
  <c r="AA78" i="85"/>
  <c r="Z79" i="85"/>
  <c r="K76" i="85"/>
  <c r="O76" i="85"/>
  <c r="Z95" i="85"/>
  <c r="AA95" i="85"/>
  <c r="O98" i="85"/>
  <c r="Z102" i="85"/>
  <c r="J7" i="85"/>
  <c r="Z61" i="85"/>
  <c r="AA61" i="85"/>
  <c r="Z62" i="85"/>
  <c r="I68" i="85"/>
  <c r="AA70" i="85"/>
  <c r="I76" i="85"/>
  <c r="M76" i="85"/>
  <c r="AA90" i="85"/>
  <c r="AA91" i="85"/>
  <c r="Z8" i="85"/>
  <c r="H17" i="85"/>
  <c r="L17" i="85"/>
  <c r="H11" i="85"/>
  <c r="H16" i="85"/>
  <c r="N19" i="85"/>
  <c r="AA22" i="85"/>
  <c r="L7" i="85"/>
  <c r="AA8" i="85"/>
  <c r="J16" i="85"/>
  <c r="N16" i="85"/>
  <c r="Z12" i="85"/>
  <c r="L16" i="85"/>
  <c r="H19" i="85"/>
  <c r="AA12" i="85"/>
  <c r="L27" i="85"/>
  <c r="AA28" i="85"/>
  <c r="Z28" i="85"/>
  <c r="K7" i="85"/>
  <c r="O7" i="85"/>
  <c r="M11" i="85"/>
  <c r="M19" i="85"/>
  <c r="O56" i="85"/>
  <c r="I65" i="85"/>
  <c r="Z69" i="85"/>
  <c r="AA69" i="85"/>
  <c r="Z70" i="85"/>
  <c r="I98" i="85"/>
  <c r="M98" i="85"/>
  <c r="Z110" i="85"/>
  <c r="AA110" i="85"/>
  <c r="Z111" i="85"/>
  <c r="Z9" i="85"/>
  <c r="AA57" i="85"/>
  <c r="M65" i="85"/>
  <c r="AA9" i="85"/>
  <c r="AA58" i="85"/>
  <c r="Z77" i="85"/>
  <c r="AA77" i="85"/>
  <c r="Z94" i="85"/>
  <c r="AA94" i="85"/>
  <c r="K98" i="85"/>
  <c r="I101" i="85"/>
  <c r="M101" i="85"/>
  <c r="Z103" i="85"/>
  <c r="AA103" i="85"/>
  <c r="Z104" i="85"/>
  <c r="Z58" i="85"/>
  <c r="L66" i="85"/>
  <c r="J89" i="85"/>
  <c r="N89" i="85"/>
  <c r="Z90" i="85"/>
  <c r="L98" i="85"/>
  <c r="Z57" i="85"/>
  <c r="Z91" i="85"/>
  <c r="I97" i="85" l="1"/>
  <c r="M97" i="85"/>
  <c r="M106" i="85" s="1"/>
  <c r="AA11" i="85"/>
  <c r="J15" i="85"/>
  <c r="J24" i="85" s="1"/>
  <c r="J25" i="85" s="1"/>
  <c r="AA66" i="85"/>
  <c r="Z93" i="85"/>
  <c r="M64" i="85"/>
  <c r="M73" i="85" s="1"/>
  <c r="O97" i="85"/>
  <c r="AA93" i="85"/>
  <c r="Z99" i="85"/>
  <c r="O64" i="85"/>
  <c r="O15" i="85"/>
  <c r="M15" i="85"/>
  <c r="M24" i="85" s="1"/>
  <c r="M25" i="85" s="1"/>
  <c r="K97" i="85"/>
  <c r="K106" i="85" s="1"/>
  <c r="K15" i="85"/>
  <c r="K24" i="85" s="1"/>
  <c r="Z19" i="85"/>
  <c r="Z27" i="85"/>
  <c r="I15" i="85"/>
  <c r="I24" i="85" s="1"/>
  <c r="K64" i="85"/>
  <c r="K73" i="85" s="1"/>
  <c r="AA101" i="85"/>
  <c r="N15" i="85"/>
  <c r="N24" i="85" s="1"/>
  <c r="AA19" i="85"/>
  <c r="AA17" i="85"/>
  <c r="AA60" i="85"/>
  <c r="AA99" i="85"/>
  <c r="H64" i="85"/>
  <c r="H73" i="85" s="1"/>
  <c r="H97" i="85"/>
  <c r="H106" i="85" s="1"/>
  <c r="N64" i="85"/>
  <c r="N73" i="85" s="1"/>
  <c r="I64" i="85"/>
  <c r="I73" i="85" s="1"/>
  <c r="Z11" i="85"/>
  <c r="AA89" i="85"/>
  <c r="Z17" i="85"/>
  <c r="AA65" i="85"/>
  <c r="N97" i="85"/>
  <c r="N106" i="85" s="1"/>
  <c r="J64" i="85"/>
  <c r="J73" i="85" s="1"/>
  <c r="Z76" i="85"/>
  <c r="Z66" i="85"/>
  <c r="AA109" i="85"/>
  <c r="AA27" i="85"/>
  <c r="Z101" i="85"/>
  <c r="Z89" i="85"/>
  <c r="Z65" i="85"/>
  <c r="J97" i="85"/>
  <c r="J106" i="85" s="1"/>
  <c r="AA76" i="85"/>
  <c r="AA68" i="85"/>
  <c r="Z60" i="85"/>
  <c r="L64" i="85"/>
  <c r="L73" i="85" s="1"/>
  <c r="Z98" i="85"/>
  <c r="I106" i="85"/>
  <c r="L15" i="85"/>
  <c r="L24" i="85" s="1"/>
  <c r="L25" i="85" s="1"/>
  <c r="AA16" i="85"/>
  <c r="Z56" i="85"/>
  <c r="Z68" i="85"/>
  <c r="AA7" i="85"/>
  <c r="H15" i="85"/>
  <c r="H24" i="85" s="1"/>
  <c r="H25" i="85" s="1"/>
  <c r="Z16" i="85"/>
  <c r="Z7" i="85"/>
  <c r="AA56" i="85"/>
  <c r="L97" i="85"/>
  <c r="L106" i="85" s="1"/>
  <c r="AA98" i="85"/>
  <c r="Z109" i="85"/>
  <c r="O106" i="85" l="1"/>
  <c r="O24" i="85"/>
  <c r="O33" i="85" s="1"/>
  <c r="O73" i="85"/>
  <c r="O82" i="85" s="1"/>
  <c r="J40" i="85"/>
  <c r="J43" i="85" s="1"/>
  <c r="J44" i="85" s="1"/>
  <c r="J33" i="85"/>
  <c r="J46" i="85" s="1"/>
  <c r="AA64" i="85"/>
  <c r="AA73" i="85" s="1"/>
  <c r="I115" i="85"/>
  <c r="I116" i="85" s="1"/>
  <c r="I107" i="85"/>
  <c r="N115" i="85"/>
  <c r="N116" i="85" s="1"/>
  <c r="N107" i="85"/>
  <c r="L115" i="85"/>
  <c r="L118" i="85" s="1"/>
  <c r="L119" i="85" s="1"/>
  <c r="L107" i="85"/>
  <c r="O115" i="85"/>
  <c r="O107" i="85"/>
  <c r="M115" i="85"/>
  <c r="M116" i="85" s="1"/>
  <c r="M107" i="85"/>
  <c r="J115" i="85"/>
  <c r="J118" i="85" s="1"/>
  <c r="J119" i="85" s="1"/>
  <c r="J107" i="85"/>
  <c r="H115" i="85"/>
  <c r="H118" i="85" s="1"/>
  <c r="H119" i="85" s="1"/>
  <c r="H107" i="85"/>
  <c r="K115" i="85"/>
  <c r="K116" i="85" s="1"/>
  <c r="K107" i="85"/>
  <c r="N33" i="85"/>
  <c r="N46" i="85" s="1"/>
  <c r="N25" i="85"/>
  <c r="N82" i="85"/>
  <c r="N83" i="85" s="1"/>
  <c r="N74" i="85"/>
  <c r="K33" i="85"/>
  <c r="K34" i="85" s="1"/>
  <c r="K25" i="85"/>
  <c r="H82" i="85"/>
  <c r="H74" i="85"/>
  <c r="K82" i="85"/>
  <c r="K83" i="85" s="1"/>
  <c r="K74" i="85"/>
  <c r="I82" i="85"/>
  <c r="I83" i="85" s="1"/>
  <c r="I74" i="85"/>
  <c r="I33" i="85"/>
  <c r="I34" i="85" s="1"/>
  <c r="I25" i="85"/>
  <c r="L82" i="85"/>
  <c r="L85" i="85" s="1"/>
  <c r="L86" i="85" s="1"/>
  <c r="L74" i="85"/>
  <c r="J82" i="85"/>
  <c r="J83" i="85" s="1"/>
  <c r="J74" i="85"/>
  <c r="M82" i="85"/>
  <c r="M83" i="85" s="1"/>
  <c r="M74" i="85"/>
  <c r="Z97" i="85"/>
  <c r="Z106" i="85" s="1"/>
  <c r="Z107" i="85" s="1"/>
  <c r="I40" i="85"/>
  <c r="I43" i="85" s="1"/>
  <c r="I44" i="85" s="1"/>
  <c r="K40" i="85"/>
  <c r="K43" i="85" s="1"/>
  <c r="K44" i="85" s="1"/>
  <c r="Z64" i="85"/>
  <c r="Z73" i="85" s="1"/>
  <c r="AA97" i="85"/>
  <c r="AA106" i="85" s="1"/>
  <c r="N40" i="85"/>
  <c r="N43" i="85" s="1"/>
  <c r="N44" i="85" s="1"/>
  <c r="Z15" i="85"/>
  <c r="Z24" i="85" s="1"/>
  <c r="AA15" i="85"/>
  <c r="AA24" i="85" s="1"/>
  <c r="M33" i="85"/>
  <c r="M40" i="85"/>
  <c r="M43" i="85" s="1"/>
  <c r="M44" i="85" s="1"/>
  <c r="H33" i="85"/>
  <c r="H40" i="85"/>
  <c r="H43" i="85" s="1"/>
  <c r="H44" i="85" s="1"/>
  <c r="L33" i="85"/>
  <c r="L40" i="85"/>
  <c r="L43" i="85" s="1"/>
  <c r="L44" i="85" s="1"/>
  <c r="O25" i="85" l="1"/>
  <c r="O83" i="85"/>
  <c r="O74" i="85"/>
  <c r="O34" i="85"/>
  <c r="O40" i="85"/>
  <c r="J34" i="85"/>
  <c r="O85" i="85"/>
  <c r="H116" i="85"/>
  <c r="J116" i="85"/>
  <c r="M118" i="85"/>
  <c r="M119" i="85" s="1"/>
  <c r="N34" i="85"/>
  <c r="L116" i="85"/>
  <c r="I118" i="85"/>
  <c r="I119" i="85" s="1"/>
  <c r="I85" i="85"/>
  <c r="I86" i="85" s="1"/>
  <c r="K46" i="85"/>
  <c r="K47" i="85" s="1"/>
  <c r="L83" i="85"/>
  <c r="K85" i="85"/>
  <c r="K86" i="85" s="1"/>
  <c r="M85" i="85"/>
  <c r="M86" i="85" s="1"/>
  <c r="N118" i="85"/>
  <c r="N119" i="85" s="1"/>
  <c r="K118" i="85"/>
  <c r="K119" i="85" s="1"/>
  <c r="I46" i="85"/>
  <c r="I52" i="85" s="1"/>
  <c r="I53" i="85" s="1"/>
  <c r="AA115" i="85"/>
  <c r="AA116" i="85" s="1"/>
  <c r="AA107" i="85"/>
  <c r="O118" i="85"/>
  <c r="O116" i="85"/>
  <c r="Z115" i="85"/>
  <c r="Z118" i="85" s="1"/>
  <c r="Z119" i="85" s="1"/>
  <c r="AA82" i="85"/>
  <c r="AA74" i="85"/>
  <c r="AA33" i="85"/>
  <c r="AA46" i="85" s="1"/>
  <c r="AA25" i="85"/>
  <c r="Z82" i="85"/>
  <c r="Z85" i="85" s="1"/>
  <c r="Z86" i="85" s="1"/>
  <c r="Z74" i="85"/>
  <c r="Z33" i="85"/>
  <c r="Z34" i="85" s="1"/>
  <c r="Z25" i="85"/>
  <c r="O46" i="85"/>
  <c r="J85" i="85"/>
  <c r="J86" i="85" s="1"/>
  <c r="N85" i="85"/>
  <c r="N86" i="85" s="1"/>
  <c r="H83" i="85"/>
  <c r="H85" i="85"/>
  <c r="H86" i="85" s="1"/>
  <c r="AA40" i="85"/>
  <c r="AA43" i="85" s="1"/>
  <c r="AA44" i="85" s="1"/>
  <c r="Z40" i="85"/>
  <c r="Z43" i="85" s="1"/>
  <c r="Z44" i="85" s="1"/>
  <c r="L46" i="85"/>
  <c r="L34" i="85"/>
  <c r="N52" i="85"/>
  <c r="N53" i="85" s="1"/>
  <c r="N49" i="85"/>
  <c r="N50" i="85" s="1"/>
  <c r="N47" i="85"/>
  <c r="H46" i="85"/>
  <c r="H34" i="85"/>
  <c r="M46" i="85"/>
  <c r="M34" i="85"/>
  <c r="J52" i="85"/>
  <c r="J53" i="85" s="1"/>
  <c r="J49" i="85"/>
  <c r="J50" i="85" s="1"/>
  <c r="J47" i="85"/>
  <c r="O43" i="85" l="1"/>
  <c r="O47" i="85"/>
  <c r="O119" i="85"/>
  <c r="O86" i="85"/>
  <c r="O52" i="85"/>
  <c r="AA118" i="85"/>
  <c r="AA119" i="85" s="1"/>
  <c r="K49" i="85"/>
  <c r="K50" i="85" s="1"/>
  <c r="K52" i="85"/>
  <c r="K53" i="85" s="1"/>
  <c r="Z116" i="85"/>
  <c r="O49" i="85"/>
  <c r="Z83" i="85"/>
  <c r="Z46" i="85"/>
  <c r="Z47" i="85" s="1"/>
  <c r="I49" i="85"/>
  <c r="I50" i="85" s="1"/>
  <c r="I47" i="85"/>
  <c r="AA34" i="85"/>
  <c r="AA85" i="85"/>
  <c r="AA86" i="85" s="1"/>
  <c r="AA83" i="85"/>
  <c r="AA52" i="85"/>
  <c r="AA53" i="85" s="1"/>
  <c r="AA49" i="85"/>
  <c r="AA50" i="85" s="1"/>
  <c r="AA47" i="85"/>
  <c r="H47" i="85"/>
  <c r="H52" i="85"/>
  <c r="H53" i="85" s="1"/>
  <c r="H49" i="85"/>
  <c r="H50" i="85" s="1"/>
  <c r="M52" i="85"/>
  <c r="M53" i="85" s="1"/>
  <c r="M49" i="85"/>
  <c r="M50" i="85" s="1"/>
  <c r="M47" i="85"/>
  <c r="L47" i="85"/>
  <c r="L52" i="85"/>
  <c r="L53" i="85" s="1"/>
  <c r="L49" i="85"/>
  <c r="L50" i="85" s="1"/>
  <c r="O50" i="85" l="1"/>
  <c r="O53" i="85"/>
  <c r="O44" i="85"/>
  <c r="Z49" i="85"/>
  <c r="Z50" i="85" s="1"/>
  <c r="Z52" i="85"/>
  <c r="Z53" i="85" s="1"/>
  <c r="F66" i="85" l="1"/>
  <c r="E93" i="85" l="1"/>
  <c r="E66" i="85"/>
  <c r="E99" i="85"/>
  <c r="G93" i="85"/>
  <c r="G99" i="85"/>
  <c r="Y95" i="85"/>
  <c r="F99" i="85"/>
  <c r="F60" i="85"/>
  <c r="D98" i="85"/>
  <c r="D89" i="85"/>
  <c r="Y90" i="85"/>
  <c r="G98" i="85"/>
  <c r="G89" i="85"/>
  <c r="E98" i="85"/>
  <c r="E97" i="85" s="1"/>
  <c r="E106" i="85" s="1"/>
  <c r="E89" i="85"/>
  <c r="F98" i="85"/>
  <c r="F97" i="85" s="1"/>
  <c r="F106" i="85" s="1"/>
  <c r="F89" i="85"/>
  <c r="D99" i="85"/>
  <c r="Y91" i="85"/>
  <c r="F93" i="85"/>
  <c r="D93" i="85"/>
  <c r="Y94" i="85"/>
  <c r="Y93" i="85" s="1"/>
  <c r="F65" i="85"/>
  <c r="F64" i="85" s="1"/>
  <c r="F73" i="85" s="1"/>
  <c r="F56" i="85"/>
  <c r="D65" i="85"/>
  <c r="D56" i="85"/>
  <c r="Y57" i="85"/>
  <c r="Y61" i="85"/>
  <c r="D60" i="85"/>
  <c r="Y58" i="85"/>
  <c r="D66" i="85"/>
  <c r="G60" i="85"/>
  <c r="Y62" i="85"/>
  <c r="E65" i="85"/>
  <c r="E64" i="85" s="1"/>
  <c r="E73" i="85" s="1"/>
  <c r="E56" i="85"/>
  <c r="G65" i="85"/>
  <c r="G56" i="85"/>
  <c r="G66" i="85"/>
  <c r="E60" i="85"/>
  <c r="E11" i="85" l="1"/>
  <c r="G97" i="85"/>
  <c r="G106" i="85" s="1"/>
  <c r="G107" i="85" s="1"/>
  <c r="Y99" i="85"/>
  <c r="E17" i="85"/>
  <c r="F11" i="85"/>
  <c r="E74" i="85"/>
  <c r="E82" i="85"/>
  <c r="E115" i="85"/>
  <c r="E107" i="85"/>
  <c r="F107" i="85"/>
  <c r="F115" i="85"/>
  <c r="G115" i="85"/>
  <c r="G11" i="85"/>
  <c r="F74" i="85"/>
  <c r="F82" i="85"/>
  <c r="Y89" i="85"/>
  <c r="Y98" i="85"/>
  <c r="D97" i="85"/>
  <c r="D106" i="85" s="1"/>
  <c r="D11" i="85"/>
  <c r="Y12" i="85"/>
  <c r="G17" i="85"/>
  <c r="E7" i="85"/>
  <c r="E16" i="85"/>
  <c r="E15" i="85" s="1"/>
  <c r="E24" i="85" s="1"/>
  <c r="Y8" i="85"/>
  <c r="D16" i="85"/>
  <c r="D7" i="85"/>
  <c r="Y65" i="85"/>
  <c r="D64" i="85"/>
  <c r="D73" i="85" s="1"/>
  <c r="Y13" i="85"/>
  <c r="F16" i="85"/>
  <c r="F7" i="85"/>
  <c r="D17" i="85"/>
  <c r="Y9" i="85"/>
  <c r="G16" i="85"/>
  <c r="G7" i="85"/>
  <c r="F17" i="85"/>
  <c r="G64" i="85"/>
  <c r="G73" i="85" s="1"/>
  <c r="Y60" i="85"/>
  <c r="Y66" i="85"/>
  <c r="Y56" i="85"/>
  <c r="Y97" i="85" l="1"/>
  <c r="Y106" i="85" s="1"/>
  <c r="G116" i="85"/>
  <c r="G118" i="85"/>
  <c r="G119" i="85" s="1"/>
  <c r="G74" i="85"/>
  <c r="G82" i="85"/>
  <c r="D115" i="85"/>
  <c r="D107" i="85"/>
  <c r="F116" i="85"/>
  <c r="F118" i="85"/>
  <c r="F119" i="85" s="1"/>
  <c r="E83" i="85"/>
  <c r="E85" i="85"/>
  <c r="E86" i="85" s="1"/>
  <c r="F83" i="85"/>
  <c r="F85" i="85"/>
  <c r="F86" i="85" s="1"/>
  <c r="E116" i="85"/>
  <c r="E118" i="85"/>
  <c r="E119" i="85" s="1"/>
  <c r="D74" i="85"/>
  <c r="D82" i="85"/>
  <c r="Y7" i="85"/>
  <c r="Y107" i="85"/>
  <c r="Y115" i="85"/>
  <c r="Y16" i="85"/>
  <c r="D15" i="85"/>
  <c r="D24" i="85" s="1"/>
  <c r="Y17" i="85"/>
  <c r="E25" i="85"/>
  <c r="E33" i="85"/>
  <c r="E40" i="85"/>
  <c r="E43" i="85" s="1"/>
  <c r="E44" i="85" s="1"/>
  <c r="Y64" i="85"/>
  <c r="Y73" i="85" s="1"/>
  <c r="Y11" i="85"/>
  <c r="G15" i="85"/>
  <c r="G24" i="85" s="1"/>
  <c r="F15" i="85"/>
  <c r="F24" i="85" s="1"/>
  <c r="D83" i="85" l="1"/>
  <c r="D85" i="85"/>
  <c r="D86" i="85" s="1"/>
  <c r="G83" i="85"/>
  <c r="G85" i="85"/>
  <c r="G86" i="85" s="1"/>
  <c r="D116" i="85"/>
  <c r="D118" i="85"/>
  <c r="D119" i="85" s="1"/>
  <c r="Y116" i="85"/>
  <c r="Y118" i="85"/>
  <c r="Y119" i="85" s="1"/>
  <c r="Y82" i="85"/>
  <c r="Y74" i="85"/>
  <c r="F25" i="85"/>
  <c r="F33" i="85"/>
  <c r="F40" i="85"/>
  <c r="F43" i="85" s="1"/>
  <c r="F44" i="85" s="1"/>
  <c r="D25" i="85"/>
  <c r="D40" i="85"/>
  <c r="D43" i="85" s="1"/>
  <c r="D44" i="85" s="1"/>
  <c r="D33" i="85"/>
  <c r="G25" i="85"/>
  <c r="G33" i="85"/>
  <c r="G40" i="85"/>
  <c r="G43" i="85" s="1"/>
  <c r="G44" i="85" s="1"/>
  <c r="E34" i="85"/>
  <c r="E46" i="85"/>
  <c r="Y15" i="85"/>
  <c r="Y24" i="85" s="1"/>
  <c r="D34" i="85" l="1"/>
  <c r="D46" i="85"/>
  <c r="F34" i="85"/>
  <c r="F46" i="85"/>
  <c r="Y33" i="85"/>
  <c r="Y40" i="85"/>
  <c r="Y43" i="85" s="1"/>
  <c r="Y44" i="85" s="1"/>
  <c r="Y25" i="85"/>
  <c r="G34" i="85"/>
  <c r="G46" i="85"/>
  <c r="E47" i="85"/>
  <c r="E52" i="85"/>
  <c r="E53" i="85" s="1"/>
  <c r="E49" i="85"/>
  <c r="E50" i="85" s="1"/>
  <c r="Y85" i="85"/>
  <c r="Y86" i="85" s="1"/>
  <c r="Y83" i="85"/>
  <c r="F47" i="85" l="1"/>
  <c r="F52" i="85"/>
  <c r="F53" i="85" s="1"/>
  <c r="F49" i="85"/>
  <c r="F50" i="85" s="1"/>
  <c r="D47" i="85"/>
  <c r="D52" i="85"/>
  <c r="D53" i="85" s="1"/>
  <c r="D49" i="85"/>
  <c r="D50" i="85" s="1"/>
  <c r="G47" i="85"/>
  <c r="G52" i="85"/>
  <c r="G53" i="85" s="1"/>
  <c r="G49" i="85"/>
  <c r="G50" i="85" s="1"/>
  <c r="Y46" i="85"/>
  <c r="Y34" i="85"/>
  <c r="Y47" i="85" l="1"/>
  <c r="Y52" i="85"/>
  <c r="Y53" i="85" s="1"/>
  <c r="Y49" i="85"/>
  <c r="Y50" i="85" s="1"/>
  <c r="P150" i="85" l="1"/>
  <c r="P200" i="85"/>
  <c r="P155" i="85"/>
  <c r="P190" i="85"/>
  <c r="P177" i="85"/>
  <c r="P136" i="85"/>
  <c r="P157" i="85" l="1"/>
  <c r="P159" i="85" s="1"/>
  <c r="P202" i="85"/>
  <c r="P68" i="85" l="1"/>
  <c r="P109" i="85"/>
  <c r="P19" i="85"/>
  <c r="P66" i="85"/>
  <c r="P101" i="85"/>
  <c r="P99" i="85"/>
  <c r="P27" i="85"/>
  <c r="P56" i="85"/>
  <c r="P65" i="85"/>
  <c r="P76" i="85"/>
  <c r="P89" i="85"/>
  <c r="P98" i="85"/>
  <c r="P60" i="85"/>
  <c r="P93" i="85"/>
  <c r="P97" i="85" l="1"/>
  <c r="P11" i="85"/>
  <c r="P17" i="85"/>
  <c r="P64" i="85"/>
  <c r="P16" i="85"/>
  <c r="P7" i="85"/>
  <c r="P106" i="85" l="1"/>
  <c r="P73" i="85"/>
  <c r="P15" i="85"/>
  <c r="P115" i="85" l="1"/>
  <c r="P24" i="85"/>
  <c r="P82" i="85"/>
  <c r="P74" i="85"/>
  <c r="P107" i="85"/>
  <c r="P83" i="85" l="1"/>
  <c r="P25" i="85"/>
  <c r="P40" i="85"/>
  <c r="P85" i="85"/>
  <c r="P33" i="85"/>
  <c r="P118" i="85"/>
  <c r="P116" i="85"/>
  <c r="P43" i="85" l="1"/>
  <c r="P34" i="85"/>
  <c r="P46" i="85"/>
  <c r="P52" i="85" s="1"/>
  <c r="P86" i="85"/>
  <c r="P119" i="85"/>
  <c r="P230" i="85" l="1"/>
  <c r="P232" i="85" s="1"/>
  <c r="P47" i="85"/>
  <c r="P44" i="85"/>
  <c r="P49" i="85"/>
  <c r="P53" i="85"/>
  <c r="T38" i="85"/>
  <c r="P50" i="85" l="1"/>
  <c r="T19" i="85"/>
  <c r="T25" i="85" s="1"/>
  <c r="T27" i="85"/>
  <c r="T33" i="85" l="1"/>
  <c r="T34" i="85" l="1"/>
  <c r="T46" i="85"/>
  <c r="T40" i="85"/>
  <c r="T49" i="85" l="1"/>
  <c r="T50" i="85" s="1"/>
  <c r="T52" i="85"/>
  <c r="T53" i="85" s="1"/>
  <c r="T47" i="85"/>
  <c r="T44" i="85" l="1"/>
  <c r="T41" i="85"/>
  <c r="U30" i="85" l="1"/>
  <c r="U13" i="85"/>
  <c r="Q68" i="85"/>
  <c r="Q66" i="85" l="1"/>
  <c r="Q60" i="85"/>
  <c r="U8" i="85"/>
  <c r="Q7" i="85"/>
  <c r="Q16" i="85"/>
  <c r="Q93" i="85"/>
  <c r="U22" i="85"/>
  <c r="Q65" i="85"/>
  <c r="Q56" i="85"/>
  <c r="Q99" i="85"/>
  <c r="Q109" i="85"/>
  <c r="Q89" i="85"/>
  <c r="Q98" i="85"/>
  <c r="Q101" i="85"/>
  <c r="U12" i="85"/>
  <c r="Q11" i="85"/>
  <c r="Q27" i="85"/>
  <c r="U27" i="85"/>
  <c r="Q76" i="85"/>
  <c r="U9" i="85"/>
  <c r="Q17" i="85"/>
  <c r="U17" i="85" l="1"/>
  <c r="Q97" i="85"/>
  <c r="U7" i="85"/>
  <c r="U11" i="85"/>
  <c r="Q64" i="85"/>
  <c r="Q106" i="85"/>
  <c r="Q19" i="85"/>
  <c r="U16" i="85"/>
  <c r="Q15" i="85"/>
  <c r="Q73" i="85" l="1"/>
  <c r="U15" i="85"/>
  <c r="Q24" i="85"/>
  <c r="Q107" i="85"/>
  <c r="Q115" i="85"/>
  <c r="U24" i="85" l="1"/>
  <c r="Q82" i="85"/>
  <c r="Q74" i="85"/>
  <c r="Q118" i="85"/>
  <c r="Q116" i="85"/>
  <c r="Q25" i="85"/>
  <c r="Q33" i="85"/>
  <c r="Q40" i="85"/>
  <c r="Q43" i="85" l="1"/>
  <c r="Q85" i="85"/>
  <c r="Q83" i="85"/>
  <c r="Q119" i="85"/>
  <c r="U25" i="85"/>
  <c r="U33" i="85"/>
  <c r="Q46" i="85"/>
  <c r="Q34" i="85"/>
  <c r="Q230" i="85" l="1"/>
  <c r="Q232" i="85" s="1"/>
  <c r="Q86" i="85"/>
  <c r="Q44" i="85"/>
  <c r="Q49" i="85"/>
  <c r="Q52" i="85"/>
  <c r="Q47" i="85"/>
  <c r="U34" i="85"/>
  <c r="U40" i="85"/>
  <c r="U46" i="85"/>
  <c r="U44" i="85" l="1"/>
  <c r="U41" i="85"/>
  <c r="Q53" i="85"/>
  <c r="Q50" i="85"/>
  <c r="U52" i="85"/>
  <c r="U53" i="85" s="1"/>
  <c r="U49" i="85"/>
  <c r="U50" i="85" s="1"/>
  <c r="U47" i="85"/>
  <c r="R155" i="85" l="1"/>
  <c r="R200" i="85" l="1"/>
  <c r="R136" i="85"/>
  <c r="R190" i="85"/>
  <c r="R177" i="85"/>
  <c r="R150" i="85"/>
  <c r="R157" i="85" s="1"/>
  <c r="R159" i="85" l="1"/>
  <c r="R202" i="85"/>
  <c r="V30" i="85" l="1"/>
  <c r="V22" i="85"/>
  <c r="V13" i="85"/>
  <c r="AC13" i="85" s="1"/>
  <c r="R109" i="85"/>
  <c r="R101" i="85"/>
  <c r="R93" i="85"/>
  <c r="R99" i="85"/>
  <c r="R76" i="85"/>
  <c r="R66" i="85" l="1"/>
  <c r="R68" i="85"/>
  <c r="AB68" i="85" s="1"/>
  <c r="V9" i="85"/>
  <c r="AC9" i="85" s="1"/>
  <c r="R17" i="85"/>
  <c r="R19" i="85"/>
  <c r="AB19" i="85" s="1"/>
  <c r="R38" i="85"/>
  <c r="R89" i="85"/>
  <c r="R98" i="85"/>
  <c r="R56" i="85"/>
  <c r="R65" i="85"/>
  <c r="R7" i="85"/>
  <c r="AB7" i="85" s="1"/>
  <c r="V8" i="85"/>
  <c r="AC8" i="85" s="1"/>
  <c r="R16" i="85"/>
  <c r="R27" i="85"/>
  <c r="V27" i="85"/>
  <c r="R60" i="85"/>
  <c r="R11" i="85"/>
  <c r="V12" i="85"/>
  <c r="AC12" i="85" s="1"/>
  <c r="R97" i="85" l="1"/>
  <c r="V7" i="85"/>
  <c r="AC7" i="85" s="1"/>
  <c r="V11" i="85"/>
  <c r="AC11" i="85" s="1"/>
  <c r="V17" i="85"/>
  <c r="AC17" i="85" s="1"/>
  <c r="R64" i="85"/>
  <c r="R15" i="85"/>
  <c r="V16" i="85"/>
  <c r="AC16" i="85" s="1"/>
  <c r="R73" i="85" l="1"/>
  <c r="AB73" i="85" s="1"/>
  <c r="R106" i="85"/>
  <c r="R24" i="85"/>
  <c r="V15" i="85"/>
  <c r="AB24" i="85" l="1"/>
  <c r="AB25" i="85" s="1"/>
  <c r="V24" i="85"/>
  <c r="AC24" i="85" s="1"/>
  <c r="AC25" i="85" s="1"/>
  <c r="AC15" i="85"/>
  <c r="AB74" i="85"/>
  <c r="R74" i="85"/>
  <c r="R82" i="85"/>
  <c r="AB82" i="85" s="1"/>
  <c r="AB107" i="85"/>
  <c r="R107" i="85"/>
  <c r="R115" i="85"/>
  <c r="R25" i="85"/>
  <c r="R33" i="85"/>
  <c r="R40" i="85"/>
  <c r="AB40" i="85" s="1"/>
  <c r="AB33" i="85" l="1"/>
  <c r="AB116" i="85"/>
  <c r="R118" i="85"/>
  <c r="R116" i="85"/>
  <c r="AB83" i="85"/>
  <c r="R83" i="85"/>
  <c r="R85" i="85"/>
  <c r="AB85" i="85" s="1"/>
  <c r="R43" i="85"/>
  <c r="V25" i="85"/>
  <c r="V33" i="85"/>
  <c r="R46" i="85"/>
  <c r="R34" i="85"/>
  <c r="AB34" i="85" l="1"/>
  <c r="U230" i="85"/>
  <c r="U232" i="85" s="1"/>
  <c r="X230" i="85"/>
  <c r="X232" i="85" s="1"/>
  <c r="T230" i="85"/>
  <c r="T232" i="85" s="1"/>
  <c r="AB46" i="85"/>
  <c r="AB47" i="85" s="1"/>
  <c r="S230" i="85"/>
  <c r="S232" i="85" s="1"/>
  <c r="R230" i="85"/>
  <c r="R232" i="85" s="1"/>
  <c r="AB43" i="85"/>
  <c r="AC33" i="85"/>
  <c r="AC34" i="85" s="1"/>
  <c r="R86" i="85"/>
  <c r="AB86" i="85"/>
  <c r="R119" i="85"/>
  <c r="AB119" i="85"/>
  <c r="R44" i="85"/>
  <c r="R49" i="85"/>
  <c r="AB49" i="85" s="1"/>
  <c r="R52" i="85"/>
  <c r="AB52" i="85" s="1"/>
  <c r="R47" i="85"/>
  <c r="V34" i="85"/>
  <c r="V46" i="85"/>
  <c r="V40" i="85"/>
  <c r="AB44" i="85" l="1"/>
  <c r="AC43" i="85"/>
  <c r="AC44" i="85" s="1"/>
  <c r="V44" i="85"/>
  <c r="AC46" i="85"/>
  <c r="AC47" i="85" s="1"/>
  <c r="V41" i="85"/>
  <c r="AC40" i="85"/>
  <c r="R50" i="85"/>
  <c r="AB50" i="85"/>
  <c r="R53" i="85"/>
  <c r="AB53" i="85"/>
  <c r="V52" i="85"/>
  <c r="V49" i="85"/>
  <c r="V47" i="85"/>
  <c r="W41" i="85"/>
  <c r="W44" i="85"/>
  <c r="AC41" i="85" l="1"/>
  <c r="V50" i="85"/>
  <c r="AC49" i="85"/>
  <c r="AC50" i="85" s="1"/>
  <c r="V53" i="85"/>
  <c r="AC52" i="85"/>
  <c r="AC53" i="85" s="1"/>
</calcChain>
</file>

<file path=xl/sharedStrings.xml><?xml version="1.0" encoding="utf-8"?>
<sst xmlns="http://schemas.openxmlformats.org/spreadsheetml/2006/main" count="1553" uniqueCount="554">
  <si>
    <t>01 - Receita de Vendas e Prestação de Serviços</t>
  </si>
  <si>
    <t>02 - Receita de Renovação de Frota</t>
  </si>
  <si>
    <t>03 - Deduções da Receita</t>
  </si>
  <si>
    <t>(-)</t>
  </si>
  <si>
    <t>(=)</t>
  </si>
  <si>
    <t>(+/-) Despesas e receitas operacionais:</t>
  </si>
  <si>
    <t>Despesas Tributárias</t>
  </si>
  <si>
    <t>Outras Receitas (Despesas) Operacionais</t>
  </si>
  <si>
    <t>Resultado de Equivalência Patrimonial</t>
  </si>
  <si>
    <t>1T10</t>
  </si>
  <si>
    <t>2T10</t>
  </si>
  <si>
    <t>1T09</t>
  </si>
  <si>
    <t>2T09</t>
  </si>
  <si>
    <t>3T09</t>
  </si>
  <si>
    <t>4T09</t>
  </si>
  <si>
    <t>(em Milhões de reais)</t>
  </si>
  <si>
    <t>Receita Bruta Total</t>
  </si>
  <si>
    <t>Outros</t>
  </si>
  <si>
    <t>Margem Bruta</t>
  </si>
  <si>
    <t>Ativo circulante</t>
  </si>
  <si>
    <t>Títulos e valores mobiliários</t>
  </si>
  <si>
    <t>Contas a receber</t>
  </si>
  <si>
    <t>Impostos a recuperar</t>
  </si>
  <si>
    <t>Outros créditos</t>
  </si>
  <si>
    <t>Total do ativo circulante</t>
  </si>
  <si>
    <t>Ativo não circulante</t>
  </si>
  <si>
    <t>Realizável a longo prazo</t>
  </si>
  <si>
    <t>Partes relacionadas</t>
  </si>
  <si>
    <t xml:space="preserve"> </t>
  </si>
  <si>
    <t xml:space="preserve">Investimentos </t>
  </si>
  <si>
    <t>Imobilizado</t>
  </si>
  <si>
    <t>Intangível</t>
  </si>
  <si>
    <t>Total do ativo não circulante</t>
  </si>
  <si>
    <t>Total do ativo</t>
  </si>
  <si>
    <t>Passivo circulante</t>
  </si>
  <si>
    <t>Empréstimos e financiamentos</t>
  </si>
  <si>
    <t xml:space="preserve">Fornecedores  </t>
  </si>
  <si>
    <t>Obrigações trabalhistas</t>
  </si>
  <si>
    <t>Obrigações tributárias</t>
  </si>
  <si>
    <t>Provisões para perdas Investimentos em operações descontinuadas</t>
  </si>
  <si>
    <t>Total do passivo circulante</t>
  </si>
  <si>
    <t>Passivo não circulante</t>
  </si>
  <si>
    <t>Total do passivo não circulante</t>
  </si>
  <si>
    <t>Patrimônio líquido</t>
  </si>
  <si>
    <t>Capital social</t>
  </si>
  <si>
    <t>Total do passivo e patrimônio líquido</t>
  </si>
  <si>
    <t>Ativo</t>
  </si>
  <si>
    <t>Passivo</t>
  </si>
  <si>
    <t>3T10</t>
  </si>
  <si>
    <t>Debêntures</t>
  </si>
  <si>
    <t>- Salários e encargos sociais</t>
  </si>
  <si>
    <t>- Aluguéis de imóveis e terceiros</t>
  </si>
  <si>
    <t>- Depreciação</t>
  </si>
  <si>
    <t>Total</t>
  </si>
  <si>
    <t>- Comunicação, propaganda e publicidade</t>
  </si>
  <si>
    <t>- Outros</t>
  </si>
  <si>
    <t>Receita bruta de Serviços</t>
  </si>
  <si>
    <t>Receita Líquida de Serviços</t>
  </si>
  <si>
    <t>Receita Líquida de Venda de Ativos</t>
  </si>
  <si>
    <t xml:space="preserve">Receita bruta de Venda de Ativos </t>
  </si>
  <si>
    <t>- Venda de ativos com gestão</t>
  </si>
  <si>
    <t>- Transportes de Passageiros</t>
  </si>
  <si>
    <t>- Com pessoal</t>
  </si>
  <si>
    <t>Custo Total</t>
  </si>
  <si>
    <t>- Serviços Dedicados</t>
  </si>
  <si>
    <t>- Gestão e Terceirização</t>
  </si>
  <si>
    <t>4T10</t>
  </si>
  <si>
    <t>Depósitos judiciais</t>
  </si>
  <si>
    <t>Imposto de renda e contribuição social diferidos</t>
  </si>
  <si>
    <t>Imposto de renda e contribuição social a pagar</t>
  </si>
  <si>
    <t>Passivos de operações descontinuadas</t>
  </si>
  <si>
    <t>Contas a pagar e adiantamentos</t>
  </si>
  <si>
    <t>Participação dos acionistas não controladores</t>
  </si>
  <si>
    <t>Ativos de operações descontinuadas</t>
  </si>
  <si>
    <t>Arrendamento financeiro a pagar</t>
  </si>
  <si>
    <t xml:space="preserve">Provisão para demandas judiciais e administrativas </t>
  </si>
  <si>
    <t xml:space="preserve">Reservas de lucros </t>
  </si>
  <si>
    <t>Total do patrimônio líquido</t>
  </si>
  <si>
    <t>1T11</t>
  </si>
  <si>
    <t>- Aluguel de Máquinas e Equipamentos 
(valor presente)- CPC 06</t>
  </si>
  <si>
    <t>Custo de Serviços</t>
  </si>
  <si>
    <t>- Com agregados e terceiros</t>
  </si>
  <si>
    <t>- Combustíveis e lubrificantes</t>
  </si>
  <si>
    <t>- Peças / pneu / manutenção</t>
  </si>
  <si>
    <t>Estoques / Almoxarifado</t>
  </si>
  <si>
    <t>Despesas antecipadas</t>
  </si>
  <si>
    <t>Avaliação patrimonial</t>
  </si>
  <si>
    <t>Ações em tesouraria</t>
  </si>
  <si>
    <t>2T11</t>
  </si>
  <si>
    <t>Deduções da Receita - Total</t>
  </si>
  <si>
    <t>Deduções da Receita - Serviços</t>
  </si>
  <si>
    <t>3T11</t>
  </si>
  <si>
    <t>- Cargas Gerais</t>
  </si>
  <si>
    <t>- Venda de Ativos com Gestão</t>
  </si>
  <si>
    <t>Custo de Venda de Ativos</t>
  </si>
  <si>
    <t>Receita Líquida Total</t>
  </si>
  <si>
    <t>Lucro Bruto Total</t>
  </si>
  <si>
    <t xml:space="preserve">     - Custo do Aluguel de Máquinas e Equipamentos 
       (valor presente) - CPC 06</t>
  </si>
  <si>
    <t>- Custo da Venda de Ativos (Não Caixa)</t>
  </si>
  <si>
    <t>4T11</t>
  </si>
  <si>
    <t>Reserva de capital</t>
  </si>
  <si>
    <t>Dados recorrentes</t>
  </si>
  <si>
    <t>Anterior ao IFRS</t>
  </si>
  <si>
    <t>Despesas Total</t>
  </si>
  <si>
    <t>1T12</t>
  </si>
  <si>
    <t>Fev+Mar12</t>
  </si>
  <si>
    <t>Receita Bruta</t>
  </si>
  <si>
    <t>Receita Bruta de Veículos Leves</t>
  </si>
  <si>
    <t>Receita Bruta de Veículos Pesados</t>
  </si>
  <si>
    <t>Receita Bruta de F&amp;I</t>
  </si>
  <si>
    <t>Receita Bruta de Pós Vendas</t>
  </si>
  <si>
    <t>(-) Deduções da Receita</t>
  </si>
  <si>
    <t>(=) Receita Líquida</t>
  </si>
  <si>
    <t>Receita Líquida de Veículos Leves</t>
  </si>
  <si>
    <t>Receita Líquida de Veículos Pesados</t>
  </si>
  <si>
    <t>Receita Líquida de F&amp;I</t>
  </si>
  <si>
    <t>Receita Líquida de Pós Vendas</t>
  </si>
  <si>
    <t>(-) Custos Totais</t>
  </si>
  <si>
    <t>Custos de Veículos Leves</t>
  </si>
  <si>
    <t>Custos de Veículos Pesados</t>
  </si>
  <si>
    <t>Custos de F&amp;I</t>
  </si>
  <si>
    <t>Custos de Pós Vendas</t>
  </si>
  <si>
    <t>(=) Lucro Bruto</t>
  </si>
  <si>
    <t>Lucro Bruto de Veículos Leves</t>
  </si>
  <si>
    <t>Margem Bruta de Veículos Leves</t>
  </si>
  <si>
    <t>Lucro Bruto de Veículos Pesados</t>
  </si>
  <si>
    <t>Margem Bruta de Veículos Pesados</t>
  </si>
  <si>
    <t>Lucro Bruto de F&amp;I</t>
  </si>
  <si>
    <t>Margem Bruta F&amp;I</t>
  </si>
  <si>
    <t>Lucro Bruto de Pós Vendas</t>
  </si>
  <si>
    <t>Margem Bruta Pós Vendas</t>
  </si>
  <si>
    <t>Despesas com Vendas</t>
  </si>
  <si>
    <t>Despesas Administrativas</t>
  </si>
  <si>
    <t>Floor Plan</t>
  </si>
  <si>
    <t>EBITDA</t>
  </si>
  <si>
    <t>Margem EBITDA</t>
  </si>
  <si>
    <t>(-) Despesas Operacionais Antes do Resultado Financeiro</t>
  </si>
  <si>
    <t>Despesas Administrativas e Comerciais</t>
  </si>
  <si>
    <t>EBIT</t>
  </si>
  <si>
    <t>Margem EBIT</t>
  </si>
  <si>
    <t>EBITDA-A</t>
  </si>
  <si>
    <t>Margem EBITDA-A</t>
  </si>
  <si>
    <t>Veículos floor plan</t>
  </si>
  <si>
    <t>Participação de não controladores</t>
  </si>
  <si>
    <t>Fornecedores</t>
  </si>
  <si>
    <t>2T12</t>
  </si>
  <si>
    <t>Veículos  "Floor Plan"</t>
  </si>
  <si>
    <t>JSL Concessionárias</t>
  </si>
  <si>
    <t>3T12</t>
  </si>
  <si>
    <t>4T12</t>
  </si>
  <si>
    <t>1T13</t>
  </si>
  <si>
    <t>JL_1.1_R</t>
  </si>
  <si>
    <t>JL_2._R</t>
  </si>
  <si>
    <t>JL_2.1_R</t>
  </si>
  <si>
    <t>JL_2.2_R</t>
  </si>
  <si>
    <t>JL_3.1_R</t>
  </si>
  <si>
    <t>JL_3.2_R</t>
  </si>
  <si>
    <t>JL_3_R</t>
  </si>
  <si>
    <t>JL_4.1_R</t>
  </si>
  <si>
    <t>JL_4.1.1_R</t>
  </si>
  <si>
    <t>JL_4.1.2_R</t>
  </si>
  <si>
    <t>JL_4.1.3_R</t>
  </si>
  <si>
    <t>JL_4.1.4_R</t>
  </si>
  <si>
    <t>JL_4.1.5_R</t>
  </si>
  <si>
    <t>JL_4.1.6_R</t>
  </si>
  <si>
    <t>JL_4.2._R</t>
  </si>
  <si>
    <t>JL_4.2.1_R</t>
  </si>
  <si>
    <t>JL_4.2.2_R</t>
  </si>
  <si>
    <t>JL_4.2.3_R</t>
  </si>
  <si>
    <t>JL_4_R</t>
  </si>
  <si>
    <t>JL_LB_R</t>
  </si>
  <si>
    <t>JL_5.1_R</t>
  </si>
  <si>
    <t>JL_5.1.3_R</t>
  </si>
  <si>
    <t>JL_5.1.5_R</t>
  </si>
  <si>
    <t>JL_5.2_R</t>
  </si>
  <si>
    <t>JL_1.1.1_R</t>
  </si>
  <si>
    <t>JL_1.1.2_R</t>
  </si>
  <si>
    <t>JL_1.1.3_R</t>
  </si>
  <si>
    <t>JL_1.1.4_R</t>
  </si>
  <si>
    <t>JL_1.1.5_R</t>
  </si>
  <si>
    <t>JL_1.2_R</t>
  </si>
  <si>
    <t>JL_1.2.1_R</t>
  </si>
  <si>
    <t>JL_1.2.2_R</t>
  </si>
  <si>
    <t>JL_1.2.3_R</t>
  </si>
  <si>
    <t>JL_1_R</t>
  </si>
  <si>
    <t>JL_5.1.8_R</t>
  </si>
  <si>
    <t>JL_EB_R</t>
  </si>
  <si>
    <t>JL_EBA_R</t>
  </si>
  <si>
    <t>JL_5.4_R</t>
  </si>
  <si>
    <t>JL_5.5_R</t>
  </si>
  <si>
    <t>JL_EBS_R</t>
  </si>
  <si>
    <t>JL_MB_R</t>
  </si>
  <si>
    <t>JL_MEBA_R</t>
  </si>
  <si>
    <t>JL_MEB_R</t>
  </si>
  <si>
    <t>JL_MEBS_R</t>
  </si>
  <si>
    <t>2T13</t>
  </si>
  <si>
    <t>Instrumentos financeiros derivativos</t>
  </si>
  <si>
    <t>3T13</t>
  </si>
  <si>
    <t>4T13</t>
  </si>
  <si>
    <t>Caixas e equivalentes de caixa</t>
  </si>
  <si>
    <t>Estoque / Almoxarifado</t>
  </si>
  <si>
    <t>Bens disponibilizados para venda (renovação de frota)</t>
  </si>
  <si>
    <t>Estoques</t>
  </si>
  <si>
    <t>Demonstração de Resultado do Período 
(R$ milhões)</t>
  </si>
  <si>
    <t>1T14</t>
  </si>
  <si>
    <t>Instrumentos Financeiros Derivativos</t>
  </si>
  <si>
    <t>2T14</t>
  </si>
  <si>
    <t>Deduções da Receita - Venda de Ativos com Gestão</t>
  </si>
  <si>
    <t>- Venda de ativos utilizados na prestação de serviços</t>
  </si>
  <si>
    <t>Deduções da Receita - Venda Usual de Ativos</t>
  </si>
  <si>
    <t xml:space="preserve">     - Custo da Venda de ativos utilizados na prestação de serviços</t>
  </si>
  <si>
    <t>3T14</t>
  </si>
  <si>
    <t>Movida</t>
  </si>
  <si>
    <t>CAPEX - JSL Consolidada</t>
  </si>
  <si>
    <t>1S10</t>
  </si>
  <si>
    <t>JSL - Logistica</t>
  </si>
  <si>
    <t xml:space="preserve">- Expansão </t>
  </si>
  <si>
    <t>- Renovação</t>
  </si>
  <si>
    <t>Receita com Venda Usual de Ativos</t>
  </si>
  <si>
    <t>Capex Líquido</t>
  </si>
  <si>
    <t>JSL - Concessionárias</t>
  </si>
  <si>
    <t>4T14</t>
  </si>
  <si>
    <t>Composição do EBITDA-A</t>
  </si>
  <si>
    <t>- EBITDA</t>
  </si>
  <si>
    <t>EBITDA de Serviços</t>
  </si>
  <si>
    <t>Margem EBITDA de Serviços</t>
  </si>
  <si>
    <t>JSL Leasing</t>
  </si>
  <si>
    <t>n.a.</t>
  </si>
  <si>
    <t>1T15</t>
  </si>
  <si>
    <t>(-) Despesas Operacionais</t>
  </si>
  <si>
    <t>- Prestação de serviços</t>
  </si>
  <si>
    <r>
      <t>EBITDA recorrente</t>
    </r>
    <r>
      <rPr>
        <b/>
        <vertAlign val="superscript"/>
        <sz val="10"/>
        <rFont val="Arial"/>
        <family val="2"/>
      </rPr>
      <t>1</t>
    </r>
  </si>
  <si>
    <r>
      <t>EBITDA-A recorrente</t>
    </r>
    <r>
      <rPr>
        <b/>
        <vertAlign val="superscript"/>
        <sz val="10"/>
        <rFont val="Arial"/>
        <family val="2"/>
      </rPr>
      <t>1,2</t>
    </r>
  </si>
  <si>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 xml:space="preserve"> EBITDA + custo do ativo imobilizado (não caixa) - vide "nosso modelo de negócios" no site de RI</t>
    </r>
  </si>
  <si>
    <t>JSL Logística com GTF</t>
  </si>
  <si>
    <t>Logística (Proforma¹)</t>
  </si>
  <si>
    <t>2T4</t>
  </si>
  <si>
    <t>Margem EBITDA recorrente</t>
  </si>
  <si>
    <t>Margem EBITDA-A recorrente</t>
  </si>
  <si>
    <t>¹ Exclui os Gastos com aquisições (SCHIO), projetos especiais, primordialmente relacionados à implantação de um novo sistema de ERP, rescisões não provisionadas em função do projeto de otimização na estrutura corporativa, dentre outros</t>
  </si>
  <si>
    <t>2T15</t>
  </si>
  <si>
    <t>3T15</t>
  </si>
  <si>
    <t>4T15</t>
  </si>
  <si>
    <t>Margem EBITDA / Receita Líquida de Serviços</t>
  </si>
  <si>
    <t>Margem EBIT / Receita Líquida de Serviços</t>
  </si>
  <si>
    <t>Risco sacado a pagar - Montadoras (ICVM 01/2016)</t>
  </si>
  <si>
    <t>1T16</t>
  </si>
  <si>
    <t>1T16¹</t>
  </si>
  <si>
    <t>1T15*</t>
  </si>
  <si>
    <t>2T15*</t>
  </si>
  <si>
    <t>3T15*</t>
  </si>
  <si>
    <t>4T15*</t>
  </si>
  <si>
    <t>* Considera operações a serem distribuídas aos acionistas</t>
  </si>
  <si>
    <t>RAC</t>
  </si>
  <si>
    <t>GTF</t>
  </si>
  <si>
    <t>Adiantamento para Futuro Aumento de Capital</t>
  </si>
  <si>
    <t>Investimentos</t>
  </si>
  <si>
    <t>Total do Realizável a Longo Prazo</t>
  </si>
  <si>
    <t>Caixa e equivalentes de caixa</t>
  </si>
  <si>
    <t>2T16</t>
  </si>
  <si>
    <t>Bens disponibilizados para venda (renovação de frota) / Ativos de operações descontinuadas</t>
  </si>
  <si>
    <t>Provisões para perdas em investimentos</t>
  </si>
  <si>
    <t>Adiantamento para futuro aumento de capital</t>
  </si>
  <si>
    <t>check</t>
  </si>
  <si>
    <t>Fornecedores risco sacado</t>
  </si>
  <si>
    <t>JSL Logística sem GTF</t>
  </si>
  <si>
    <t>Leasing</t>
  </si>
  <si>
    <t>1T14*</t>
  </si>
  <si>
    <t>2T14*</t>
  </si>
  <si>
    <t>3T14*</t>
  </si>
  <si>
    <t>4T14*</t>
  </si>
  <si>
    <t>2014*</t>
  </si>
  <si>
    <t>2015*</t>
  </si>
  <si>
    <t>Ativos Mantidos para Distribução aos Acionistas</t>
  </si>
  <si>
    <t>31/03/2014*</t>
  </si>
  <si>
    <t>30/06/2014*</t>
  </si>
  <si>
    <t>30/09/2014*</t>
  </si>
  <si>
    <t>31/12/2014*</t>
  </si>
  <si>
    <t>31/03/2015*</t>
  </si>
  <si>
    <t>30/06/2015*</t>
  </si>
  <si>
    <t>30/09/2015*</t>
  </si>
  <si>
    <t>Passivos Mantidos para Distribução aos Acionistas</t>
  </si>
  <si>
    <t>3T16</t>
  </si>
  <si>
    <t xml:space="preserve">Expansão </t>
  </si>
  <si>
    <t>Renovação</t>
  </si>
  <si>
    <t xml:space="preserve">Caminhões </t>
  </si>
  <si>
    <t>Máquinas e Equipamentos</t>
  </si>
  <si>
    <t>Veículos Leves</t>
  </si>
  <si>
    <t xml:space="preserve">Ônibus </t>
  </si>
  <si>
    <t xml:space="preserve">Outros </t>
  </si>
  <si>
    <t>Frota</t>
  </si>
  <si>
    <t>Expansão</t>
  </si>
  <si>
    <t>Lojas</t>
  </si>
  <si>
    <t>Novas</t>
  </si>
  <si>
    <t>Antigas</t>
  </si>
  <si>
    <t>JSL - Consolidada</t>
  </si>
  <si>
    <t>Receita Bruta de Vendas Diretas</t>
  </si>
  <si>
    <t>Receita Líquida de Vendas Diretas</t>
  </si>
  <si>
    <t>Custos de Vendas Diretas</t>
  </si>
  <si>
    <t>Lucro Bruto de Vendas Diretas</t>
  </si>
  <si>
    <t>Margem Bruta Vendas Diretas</t>
  </si>
  <si>
    <t>4T16</t>
  </si>
  <si>
    <t>1T17</t>
  </si>
  <si>
    <t>2T16¹</t>
  </si>
  <si>
    <t>3T16¹</t>
  </si>
  <si>
    <t>4T16¹</t>
  </si>
  <si>
    <t>2016¹</t>
  </si>
  <si>
    <t>¹ Considera reclassificação de PIS/COFINS entre deduções e custos conforme explicação divulgada no 1T17</t>
  </si>
  <si>
    <t>2T17</t>
  </si>
  <si>
    <t>Adiantamento de Terceiros</t>
  </si>
  <si>
    <t>JSL Logística - Até 4T14</t>
  </si>
  <si>
    <t xml:space="preserve">JSL Logística </t>
  </si>
  <si>
    <t>3T17</t>
  </si>
  <si>
    <t>4T17</t>
  </si>
  <si>
    <t>Cessão de direitos creditórios</t>
  </si>
  <si>
    <t>Margem EBITDA s/ Receita Líquida de Serviços</t>
  </si>
  <si>
    <t>Resultado Financeiro</t>
  </si>
  <si>
    <t>LOCAÇÕES</t>
  </si>
  <si>
    <t>Receita Bruta com a prestação de serviços</t>
  </si>
  <si>
    <t>Receita Bruta com a venda de ativos</t>
  </si>
  <si>
    <t>Deduções Totais</t>
  </si>
  <si>
    <t>Deduções da Receita de prestação de serviços</t>
  </si>
  <si>
    <t>Deduções da Receita de venda de ativos</t>
  </si>
  <si>
    <t>Receita Líquida</t>
  </si>
  <si>
    <t>Receita Líquida de Serviços (Ex-seminovos)</t>
  </si>
  <si>
    <t>Receita Líquida com a venda de ativos</t>
  </si>
  <si>
    <t>Custo</t>
  </si>
  <si>
    <t>Custo Ex-depreciação</t>
  </si>
  <si>
    <t>Depreciação</t>
  </si>
  <si>
    <t>Custo da venda de ativos</t>
  </si>
  <si>
    <t>Lucro Bruto</t>
  </si>
  <si>
    <t>Despesas Gerais e Administrativas Ex-depreciação</t>
  </si>
  <si>
    <t>Outras despesas e Receitas</t>
  </si>
  <si>
    <t>EBITDA de serviços</t>
  </si>
  <si>
    <t>Resultado antes da Provisão Tributária</t>
  </si>
  <si>
    <t>Despesas de IR e CS</t>
  </si>
  <si>
    <t>Lucro Líquido do Exercício</t>
  </si>
  <si>
    <t>Margem Líquida</t>
  </si>
  <si>
    <t>CONCESSIONÁRIAS</t>
  </si>
  <si>
    <t>CONSOLIDADO GRUPO VAMOS</t>
  </si>
  <si>
    <t>EBITDA -A</t>
  </si>
  <si>
    <t>Margem EBITDA - A</t>
  </si>
  <si>
    <t>Outros resultados abrangentes</t>
  </si>
  <si>
    <t>Margem EBIT s/ Receita Líquida de Serviços</t>
  </si>
  <si>
    <t>1Q18</t>
  </si>
  <si>
    <t>2Q18</t>
  </si>
  <si>
    <t>3Q18</t>
  </si>
  <si>
    <t>4Q18</t>
  </si>
  <si>
    <t>Gross Revenue</t>
  </si>
  <si>
    <t>Gross Margin</t>
  </si>
  <si>
    <t>EBIT Margin / Net Revenue from Services</t>
  </si>
  <si>
    <t>EBITDA-A Margin</t>
  </si>
  <si>
    <t>Cash and cash equivalents</t>
  </si>
  <si>
    <t>Securities</t>
  </si>
  <si>
    <t>Accounts receivables</t>
  </si>
  <si>
    <t>Inventory</t>
  </si>
  <si>
    <t>Recoverable taxes</t>
  </si>
  <si>
    <t>Income tax and social contribution</t>
  </si>
  <si>
    <t>Other credits</t>
  </si>
  <si>
    <t>Assets availablle for sales (fleet renewal)</t>
  </si>
  <si>
    <t>Deposit in court</t>
  </si>
  <si>
    <t>Related parties</t>
  </si>
  <si>
    <t>Investments</t>
  </si>
  <si>
    <t>Property, plant and equipment</t>
  </si>
  <si>
    <t>Intangible</t>
  </si>
  <si>
    <t>Current liabilities</t>
  </si>
  <si>
    <t>Loans and financing</t>
  </si>
  <si>
    <t>Debentures</t>
  </si>
  <si>
    <t>Leasing payable</t>
  </si>
  <si>
    <t>Suppliers</t>
  </si>
  <si>
    <t>Confirming payable (Automakers) (ICVM 01/2016)</t>
  </si>
  <si>
    <t>Salaries and charges payable</t>
  </si>
  <si>
    <t>Taxes payable</t>
  </si>
  <si>
    <t>Accounts payable and advances from customers</t>
  </si>
  <si>
    <t>Provision for litigation and administrative demands</t>
  </si>
  <si>
    <t>Capital stock</t>
  </si>
  <si>
    <t>Other comprehensive income</t>
  </si>
  <si>
    <t>Reserves of earnings</t>
  </si>
  <si>
    <t>Total liabilities and shareholders' equity</t>
  </si>
  <si>
    <t>Trucks</t>
  </si>
  <si>
    <t>1Q17</t>
  </si>
  <si>
    <t>2Q17</t>
  </si>
  <si>
    <t>3Q17</t>
  </si>
  <si>
    <t>4Q17</t>
  </si>
  <si>
    <t>Current assets</t>
  </si>
  <si>
    <t>Total current assets</t>
  </si>
  <si>
    <t>Non-current assets</t>
  </si>
  <si>
    <t>Long-term</t>
  </si>
  <si>
    <t>Total Assets</t>
  </si>
  <si>
    <t>Total current liabilities</t>
  </si>
  <si>
    <t>Dividends and interest on capital payable</t>
  </si>
  <si>
    <t>Non-current liabilities</t>
  </si>
  <si>
    <t>Shareholders' equity</t>
  </si>
  <si>
    <t>Vamos (R$ milhões) - DRE</t>
  </si>
  <si>
    <t>Despesas</t>
  </si>
  <si>
    <t>Vamos (R$ milhões) - Balanço</t>
  </si>
  <si>
    <t>Imposto de renda e contribuição social a recuperar</t>
  </si>
  <si>
    <t>Despesas Antecipadas</t>
  </si>
  <si>
    <t xml:space="preserve">Fundos para capitalização concessionárias </t>
  </si>
  <si>
    <t>Dividendos a pagar e juros sobre o capital próprio</t>
  </si>
  <si>
    <t>Investimento da controladora</t>
  </si>
  <si>
    <t>Vamos (R$ million) - Income Statement</t>
  </si>
  <si>
    <t>Vamos (R$ million) - Balance Sheet</t>
  </si>
  <si>
    <t>Advance for future capital increase</t>
  </si>
  <si>
    <t>Total Shareholders' equity</t>
  </si>
  <si>
    <t>CONSOLIDATED VAMOS GROUP</t>
  </si>
  <si>
    <t>Gross Revenue from the rendering of services</t>
  </si>
  <si>
    <t>Gross Revenue from the sale of assets</t>
  </si>
  <si>
    <t>Total Deductions</t>
  </si>
  <si>
    <t>Deductions from Service Revenue</t>
  </si>
  <si>
    <t>Deductions from Revenue from sale of assets</t>
  </si>
  <si>
    <t>Net Revenue</t>
  </si>
  <si>
    <t>Net Revenue from Services (Ex-new)</t>
  </si>
  <si>
    <t>Net Revenue from the sale of assets</t>
  </si>
  <si>
    <t>Cost</t>
  </si>
  <si>
    <t>Ex-depreciation cost</t>
  </si>
  <si>
    <t>Depreciation</t>
  </si>
  <si>
    <t>Cost of selling assets</t>
  </si>
  <si>
    <t>Gross profit</t>
  </si>
  <si>
    <t>Expenses</t>
  </si>
  <si>
    <t>General and Administrative Expenses Ex-depreciation</t>
  </si>
  <si>
    <t>Other expenses and Revenues</t>
  </si>
  <si>
    <t>Financial Result</t>
  </si>
  <si>
    <t>EBT</t>
  </si>
  <si>
    <t>IR and CS expenses</t>
  </si>
  <si>
    <t>Net Income</t>
  </si>
  <si>
    <t>Margin</t>
  </si>
  <si>
    <t>EBITDA Margin / Net Revenue from Services</t>
  </si>
  <si>
    <t>EBITDA from Services Margin / Net Revenue from Services</t>
  </si>
  <si>
    <t>EBITDA from Services</t>
  </si>
  <si>
    <t>Advance to third parties</t>
  </si>
  <si>
    <t>Prepaid Expenses</t>
  </si>
  <si>
    <t>Financial instruments and derivatives</t>
  </si>
  <si>
    <t>Deferred Tax Credits</t>
  </si>
  <si>
    <t>Total Non-current assets</t>
  </si>
  <si>
    <t>Assignment of credit rights</t>
  </si>
  <si>
    <t>Income tax and Social Contribution payable</t>
  </si>
  <si>
    <t>Derivatives</t>
  </si>
  <si>
    <t>Deferred Income tax and Social Contribution</t>
  </si>
  <si>
    <t>Total Non-current liabilities</t>
  </si>
  <si>
    <t>Reserves of capital</t>
  </si>
  <si>
    <t>Tresuary Shares</t>
  </si>
  <si>
    <t>Parent Company Investment</t>
  </si>
  <si>
    <t>1Q16</t>
  </si>
  <si>
    <t>2Q16</t>
  </si>
  <si>
    <t>3Q16</t>
  </si>
  <si>
    <t>4Q16</t>
  </si>
  <si>
    <t>Dívida Bruta</t>
  </si>
  <si>
    <t>Empréstimos e financiamentos CP</t>
  </si>
  <si>
    <t>Debêntures CP</t>
  </si>
  <si>
    <t>Arrendamento financeiro a pagar CP</t>
  </si>
  <si>
    <t>Empréstimos e financiamentos LP</t>
  </si>
  <si>
    <t>Debêntures LP</t>
  </si>
  <si>
    <t>Arrendamento financeiro a pagar LP</t>
  </si>
  <si>
    <t>Loans and financing ST</t>
  </si>
  <si>
    <t>Debentures ST</t>
  </si>
  <si>
    <t>Leasing payable ST</t>
  </si>
  <si>
    <t>Loans and financing LT</t>
  </si>
  <si>
    <t>Debentures LT</t>
  </si>
  <si>
    <t>Leasing payable LT</t>
  </si>
  <si>
    <t>Instrumentos financeiros derivativos - Passivo CP</t>
  </si>
  <si>
    <t>Instrumentos financeiros derivativos - Passivo LP</t>
  </si>
  <si>
    <t>Instrumentos financeiros derivativos - Ativo CP</t>
  </si>
  <si>
    <t>Instrumentos financeiros derivativos - Ativo LP</t>
  </si>
  <si>
    <t>Dívida Bruta Total</t>
  </si>
  <si>
    <t>Total Gross Debt</t>
  </si>
  <si>
    <t>Derivative financial instruments - Liabilities ST</t>
  </si>
  <si>
    <t>Derivative financial instruments - Assets ST</t>
  </si>
  <si>
    <t>Derivative financial instruments - Assets LT</t>
  </si>
  <si>
    <t>Derivative financial instruments - Liabilities LT</t>
  </si>
  <si>
    <t>Liquidez</t>
  </si>
  <si>
    <t>Liquidity</t>
  </si>
  <si>
    <t>Títulos e valores mobiliários CP</t>
  </si>
  <si>
    <t>Títulos e valores mobiliários LP</t>
  </si>
  <si>
    <t>Securities ST</t>
  </si>
  <si>
    <t>Securities LT</t>
  </si>
  <si>
    <t>Liquidez Total</t>
  </si>
  <si>
    <t>Total Liquidity</t>
  </si>
  <si>
    <t>Dívida Líquida</t>
  </si>
  <si>
    <t>Net Debt</t>
  </si>
  <si>
    <t>Capitalization funds - vehicle</t>
  </si>
  <si>
    <t>Despesa Financeiras</t>
  </si>
  <si>
    <t>Receitas Financeiras</t>
  </si>
  <si>
    <t>Financial Revenues</t>
  </si>
  <si>
    <t>Financial Expenses</t>
  </si>
  <si>
    <t>Vamos - Dados Operacionais</t>
  </si>
  <si>
    <t>Vamos - Operational Data</t>
  </si>
  <si>
    <t>Número de ativos</t>
  </si>
  <si>
    <t>Number of assets</t>
  </si>
  <si>
    <t>Início do período</t>
  </si>
  <si>
    <t>Transferência de ativos ¹</t>
  </si>
  <si>
    <t>Assets Transfer ¹</t>
  </si>
  <si>
    <t xml:space="preserve"> + Compras Caminhões</t>
  </si>
  <si>
    <t xml:space="preserve"> + Caminhões efeito aquisição Borgato</t>
  </si>
  <si>
    <t xml:space="preserve"> + Compras Máquinas</t>
  </si>
  <si>
    <t xml:space="preserve"> + Máquinas efeito aquisição Borgato</t>
  </si>
  <si>
    <t xml:space="preserve"> + Purchase of trucks</t>
  </si>
  <si>
    <t xml:space="preserve"> + Purchase of machinery</t>
  </si>
  <si>
    <t xml:space="preserve"> + Trucks acquisition of Borgato</t>
  </si>
  <si>
    <t xml:space="preserve"> + Machinery acquisition of Borgato</t>
  </si>
  <si>
    <t xml:space="preserve"> - Venda Caminhões</t>
  </si>
  <si>
    <t xml:space="preserve"> - Venda Máquinas</t>
  </si>
  <si>
    <t>Fim do período</t>
  </si>
  <si>
    <t>Beginning of period</t>
  </si>
  <si>
    <t>End of period</t>
  </si>
  <si>
    <t xml:space="preserve"> - Trucks sales</t>
  </si>
  <si>
    <t xml:space="preserve"> - Machinery sales</t>
  </si>
  <si>
    <t>Caminhões</t>
  </si>
  <si>
    <t>Máquinas</t>
  </si>
  <si>
    <t>Preço médio de venda (R$ mil)</t>
  </si>
  <si>
    <t>Average selling price (R$ thousand)</t>
  </si>
  <si>
    <t>Machinery</t>
  </si>
  <si>
    <t>Preço médio</t>
  </si>
  <si>
    <t>Average price</t>
  </si>
  <si>
    <t>Preço médio de compra (R$ mil)</t>
  </si>
  <si>
    <t>Average purchase price (R$ thousand)</t>
  </si>
  <si>
    <t>CAPEX</t>
  </si>
  <si>
    <t>Transferência de ativos</t>
  </si>
  <si>
    <t>Assets Transfer</t>
  </si>
  <si>
    <t>CAPEX Caminhões</t>
  </si>
  <si>
    <t>CAPEX Máquinas</t>
  </si>
  <si>
    <t>CAPEX Trucks</t>
  </si>
  <si>
    <t>CAPEX Machinery</t>
  </si>
  <si>
    <t>Máquinas ²</t>
  </si>
  <si>
    <t>Machinery ²</t>
  </si>
  <si>
    <t>¹ Transferência de ativos que estavam na JSL e que os contratos de locação foram transferidos para a VAMOS.</t>
  </si>
  <si>
    <t>² Concentração de máquinas de valor unitário maior no ano de 2016.</t>
  </si>
  <si>
    <t>¹ Transfer of assets that were in JSL and the leases contracts were transferred to VAMOS.</t>
  </si>
  <si>
    <t>² Concentration of machines with a larger unit value in 2016.</t>
  </si>
  <si>
    <t>1Q19</t>
  </si>
  <si>
    <t>Arrendamento por direito de uso</t>
  </si>
  <si>
    <t>Lease for right use</t>
  </si>
  <si>
    <t>Without
IFRS 16</t>
  </si>
  <si>
    <t>2Q19</t>
  </si>
  <si>
    <t>Gross Debt</t>
  </si>
  <si>
    <t>3Q19</t>
  </si>
  <si>
    <t>Endividamento</t>
  </si>
  <si>
    <t>Indebtedness</t>
  </si>
  <si>
    <t>4Q19</t>
  </si>
  <si>
    <t>RENTAL</t>
  </si>
  <si>
    <t>DEALERSHIPS</t>
  </si>
  <si>
    <t>Receita líquida na venda de ativos</t>
  </si>
  <si>
    <t>Net revenue from asset sales</t>
  </si>
  <si>
    <t>Fim do período - Caminhões</t>
  </si>
  <si>
    <t>End of period - Trucks</t>
  </si>
  <si>
    <t>Fim do período - Máquinas</t>
  </si>
  <si>
    <t>End of period - Machinery</t>
  </si>
  <si>
    <t>1Q20</t>
  </si>
  <si>
    <t>LTM</t>
  </si>
  <si>
    <t>Alavancagem Líquida</t>
  </si>
  <si>
    <t>EBITDA UDM</t>
  </si>
  <si>
    <t>EBITDA LTM</t>
  </si>
  <si>
    <t>Net Leverage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</si>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</sst>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R$&quot;* #,##0.00_);_(&quot;R$&quot;* \(#,##0.00\);_(&quot;R$&quot;* &quot;-&quot;??_);_(@_)"/>
    <numFmt numFmtId="167" formatCode="0.0%"/>
    <numFmt numFmtId="168" formatCode="_(* #,##0.0_);_(* \(#,##0.0\);_(* &quot;-&quot;??_);_(@_)"/>
    <numFmt numFmtId="169" formatCode="_-* #,##0.0_-;\-* #,##0.0_-;_-* &quot;-&quot;??_-;_-@_-"/>
    <numFmt numFmtId="170" formatCode="_(* #,##0.0_);_(* \(#,##0.0\);_(* &quot;-&quot;?_);_(@_)"/>
    <numFmt numFmtId="171" formatCode="#"/>
    <numFmt numFmtId="172" formatCode="_-* #,##0_-;\-* #,##0_-;_-* &quot;-&quot;??_-;_-@_-"/>
    <numFmt numFmtId="173" formatCode="[$-409]d\-mmm\-yy;@"/>
    <numFmt numFmtId="174" formatCode="_(* #,##0.0,,_);_(* \(#,##0.0,,\);_(* &quot;-&quot;?_);_(@_)"/>
    <numFmt numFmtId="175" formatCode="General_)"/>
    <numFmt numFmtId="176" formatCode="0.0"/>
    <numFmt numFmtId="177" formatCode="0.0,"/>
    <numFmt numFmtId="178" formatCode="_(* #,##0.0,_);_(* \(#,##0.0,\);_(* &quot;-&quot;?_);_(@_)"/>
    <numFmt numFmtId="179" formatCode="_-* #,##0.0_-;\-* #,##0.0_-;_-* &quot;-&quot;?_-;_-@_-"/>
    <numFmt numFmtId="180" formatCode="_(* #,##0.0_);_(* \(#,##0.0\);_(* &quot;-&quot;_);_(@_)"/>
    <numFmt numFmtId="181" formatCode="#,##0.0_);\(#,##0.0\);#,##0.0_);@_)"/>
    <numFmt numFmtId="182" formatCode="#,##0.0_);\(#,##0.0\);&quot;-&quot;?_);@_)"/>
    <numFmt numFmtId="183" formatCode="#,###\-"/>
    <numFmt numFmtId="184" formatCode="#,##0%"/>
    <numFmt numFmtId="185" formatCode="#,##0.0%"/>
    <numFmt numFmtId="186" formatCode="\$#,##0.0_);\(\$#,##0.0\)"/>
    <numFmt numFmtId="187" formatCode="&quot;$&quot;#,##0.0_);\(&quot;$&quot;#,##0.0\);&quot;-&quot;?_);@_)"/>
    <numFmt numFmtId="188" formatCode="0.0%;\-0.0%;&quot;-&quot;?_);@_)"/>
    <numFmt numFmtId="189" formatCode="0.0_)\%;\(0.0\)\%;0.0_)\%;@_)_%"/>
    <numFmt numFmtId="190" formatCode="#,##0.0_)_%;\(#,##0.0\)_%;0.0_)_%;@_)_%"/>
    <numFmt numFmtId="191" formatCode="#,##0.0_);\(#,##0.0\)"/>
    <numFmt numFmtId="192" formatCode="&quot;$&quot;_(#,##0.00_);&quot;$&quot;\(#,##0.00\);&quot;$&quot;_(0.00_);@_)"/>
    <numFmt numFmtId="193" formatCode="&quot;$&quot;_(#,##0.00_);&quot;$&quot;\(#,##0.00\)"/>
    <numFmt numFmtId="194" formatCode="&quot;£&quot;_(#,##0.00_);&quot;£&quot;\(#,##0.00\)"/>
    <numFmt numFmtId="195" formatCode="&quot;€&quot;_(#,##0.00_);&quot;€&quot;\(#,##0.00\)"/>
    <numFmt numFmtId="196" formatCode="&quot;£&quot;_(#,##0.00_);&quot;£&quot;\(#,##0.00\);&quot;£&quot;_(0.00_);@_)"/>
    <numFmt numFmtId="197" formatCode="&quot;€&quot;_(#,##0.00_);&quot;€&quot;\(#,##0.00\);&quot;€&quot;_(0.00_);@_)"/>
    <numFmt numFmtId="198" formatCode="&quot;€&quot;#,##0.0_);\(&quot;€&quot;#,##0.0\)"/>
    <numFmt numFmtId="199" formatCode="\£\ #,##0_);[Red]\(\£\ #,##0\)"/>
    <numFmt numFmtId="200" formatCode="\¥\ #,##0_);[Red]\(\¥\ #,##0\)"/>
    <numFmt numFmtId="201" formatCode="\€#,##0.0_);\(\€#,##0.0\)"/>
    <numFmt numFmtId="202" formatCode="#,##0.0_);\(#,##0.0\);\-\ \ \ \ \ "/>
    <numFmt numFmtId="203" formatCode="_ * #,##0.00_)&quot;Cr$&quot;_ ;_ * \(#,##0.00\)&quot;Cr$&quot;_ ;_ * &quot;-&quot;??_)&quot;Cr$&quot;_ ;_ @_ "/>
    <numFmt numFmtId="204" formatCode="#,##0.00000_);\(#,##0.00000\)"/>
    <numFmt numFmtId="205" formatCode="#,##0.0\x_0;[Red]\-#,##0.0\x_0;&quot;...&quot;;@&quot;   &quot;"/>
    <numFmt numFmtId="206" formatCode="_ * #,##0.00_)_C_r_$_ ;_ * \(#,##0.00\)_C_r_$_ ;_ * &quot;-&quot;??_)_C_r_$_ ;_ @_ "/>
    <numFmt numFmtId="207" formatCode="_-* #,##0.00\ _F_-;\-* #,##0.00\ _F_-;_-* &quot;-&quot;??\ _F_-;_-@_-"/>
    <numFmt numFmtId="208" formatCode="#,##0&quot;$&quot;_);[Red]\(#,##0&quot;$&quot;\)"/>
    <numFmt numFmtId="209" formatCode="&quot;$&quot;#,##0_);[Red]\(&quot;$&quot;#,##0\)"/>
    <numFmt numFmtId="210" formatCode="#,##0.0,_);\(#,##0.0,\)"/>
    <numFmt numFmtId="211" formatCode="#\ ###\ ###\ ##0\ "/>
    <numFmt numFmtId="212" formatCode="\•\ \ @"/>
    <numFmt numFmtId="213" formatCode="d\ mmm\ yyyy"/>
    <numFmt numFmtId="214" formatCode="[Red]#,##0;[Red]\(#,##0\)"/>
    <numFmt numFmtId="215" formatCode="[Blue]0.0%;[Blue]\(0.0%\)"/>
    <numFmt numFmtId="216" formatCode="0.0%;\(0.0%\)"/>
    <numFmt numFmtId="217" formatCode="[Red]0.0%;[Red]\(0.0%\)"/>
    <numFmt numFmtId="218" formatCode="[Blue]#,##0_);[Blue]\(#,##0\)"/>
    <numFmt numFmtId="219" formatCode="#,##0_);[Blue]\(#,##0\)"/>
    <numFmt numFmtId="220" formatCode="&quot;R$ &quot;#,##0.00_);[Red]\(&quot;R$ &quot;#,##0.00\)"/>
    <numFmt numFmtId="221" formatCode="0.00000000000"/>
    <numFmt numFmtId="222" formatCode="_-* #,##0\ _B_F_-;\-* #,##0\ _B_F_-;_-* &quot;-&quot;\ _B_F_-;_-@_-"/>
    <numFmt numFmtId="223" formatCode="_-* #,##0.00\ _B_F_-;\-* #,##0.00\ _B_F_-;_-* &quot;-&quot;??\ _B_F_-;_-@_-"/>
    <numFmt numFmtId="224" formatCode="0.0\x"/>
    <numFmt numFmtId="225" formatCode="#,##0.0;\(#,##0.0\)"/>
    <numFmt numFmtId="226" formatCode="#,##0_%_);\(#,##0\)_%;#,##0_%_);@_%_)"/>
    <numFmt numFmtId="227" formatCode="#,##0.00_%_);\(#,##0.00\)_%;#,##0.00_%_);@_%_)"/>
    <numFmt numFmtId="228" formatCode="&quot;$&quot;#,##0.00_);[Red]\(&quot;$&quot;#,##0.00\)"/>
    <numFmt numFmtId="229" formatCode="&quot;$&quot;#,##0_%_);\(&quot;$&quot;#,##0\)_%;&quot;$&quot;#,##0_%_);@_%_)"/>
    <numFmt numFmtId="230" formatCode="&quot;$&quot;#,##0.00_%_);\(&quot;$&quot;#,##0.00\)_%;&quot;$&quot;#,##0.00_%_);@_%_)"/>
    <numFmt numFmtId="231" formatCode="&quot;$&quot;#,##0_);\(&quot;$&quot;#,##0\)"/>
    <numFmt numFmtId="232" formatCode="&quot;R$ &quot;#,##0_);\(&quot;R$ &quot;#,##0\)"/>
    <numFmt numFmtId="233" formatCode="&quot;R$ &quot;#,##0.00_%_);\(&quot;R$ &quot;#,##0.00\)_%;&quot;R$ &quot;###0.00_%_);@_%_)"/>
    <numFmt numFmtId="234" formatCode="0.0000000000"/>
    <numFmt numFmtId="235" formatCode="#,##0.0_ ;\-#,##0.0\ "/>
    <numFmt numFmtId="236" formatCode="\ \ _•\–\ \ \ \ @"/>
    <numFmt numFmtId="237" formatCode="_(* #,##0.0000_);_(* \(#,##0.0000\);_(* &quot;-&quot;??_);_(@_)"/>
    <numFmt numFmtId="238" formatCode="#,##0.0_);[Red]\(#,##0.0\)"/>
    <numFmt numFmtId="239" formatCode="_(&quot;$&quot;* #,##0.00_);_(&quot;$&quot;* \(#,##0.00\);_(&quot;$&quot;* &quot;-&quot;??_);_(@_)"/>
    <numFmt numFmtId="240" formatCode="mmm\-yyyy"/>
    <numFmt numFmtId="241" formatCode="m/d/yy_%_)"/>
    <numFmt numFmtId="242" formatCode="dd\ mmm\ yyyy"/>
    <numFmt numFmtId="243" formatCode="mmmm\-yy"/>
    <numFmt numFmtId="244" formatCode="&quot;$&quot;#,##0;\-&quot;$&quot;#,##0"/>
    <numFmt numFmtId="245" formatCode="&quot;$&quot;#,##0.0_);[Red]\(&quot;$&quot;#,##0.0\)"/>
    <numFmt numFmtId="246" formatCode="&quot;R$ &quot;#,##0.0_);[Red]\(&quot;R$ &quot;#,##0.0\)"/>
    <numFmt numFmtId="247" formatCode="_(&quot;$&quot;* #,##0_);_(&quot;$&quot;* \(#,##0\);_(&quot;$&quot;* &quot;-&quot;_);_(@_)"/>
    <numFmt numFmtId="248" formatCode="_ * #,##0.00_)&quot;£&quot;_ ;_ * \(#,##0.00\)&quot;£&quot;_ ;_ * &quot;-&quot;??_)&quot;£&quot;_ ;_ @_ "/>
    <numFmt numFmtId="249" formatCode="&quot;R$ &quot;#,##0.00"/>
    <numFmt numFmtId="250" formatCode="0_%_);\(0\)_%;0_%_);@_%_)"/>
    <numFmt numFmtId="251" formatCode="_-* #,##0\ _z_ł_-;\-* #,##0\ _z_ł_-;_-* &quot;-&quot;\ _z_ł_-;_-@_-"/>
    <numFmt numFmtId="252" formatCode="_ * #,##0.00_ ;_ * \-#,##0.00_ ;_ * &quot;-&quot;??_ ;_ @_ "/>
    <numFmt numFmtId="253" formatCode="_-* #,##0.00\ _z_ł_-;\-* #,##0.00\ _z_ł_-;_-* &quot;-&quot;??\ _z_ł_-;_-@_-"/>
    <numFmt numFmtId="254" formatCode="&quot;Fr.&quot;\ #,##0;[Red]&quot;Fr.&quot;\ \-#,##0"/>
    <numFmt numFmtId="255" formatCode="#,"/>
    <numFmt numFmtId="256" formatCode="_([$€-2]* #,##0.00_);_([$€-2]* \(#,##0.00\);_([$€-2]* &quot;-&quot;??_)"/>
    <numFmt numFmtId="257" formatCode="_-* #,##0\ _F_t_-;\-* #,##0\ _F_t_-;_-* &quot;-&quot;\ _F_t_-;_-@_-"/>
    <numFmt numFmtId="258" formatCode="_-* #,##0.00\ _F_t_-;\-* #,##0.00\ _F_t_-;_-* &quot;-&quot;??\ _F_t_-;_-@_-"/>
    <numFmt numFmtId="259" formatCode="#,#00"/>
    <numFmt numFmtId="260" formatCode="#.##000"/>
    <numFmt numFmtId="261" formatCode="###0_);\(###0\)"/>
    <numFmt numFmtId="262" formatCode=".\ ##\ ###\ ##0__x0001_;_@"/>
    <numFmt numFmtId="263" formatCode="#\ ###"/>
    <numFmt numFmtId="264" formatCode="0.00%;\(0.00%\)"/>
    <numFmt numFmtId="265" formatCode="0.0\%_);\(0.0\%\);0.0\%_);@_%_)"/>
    <numFmt numFmtId="266" formatCode="#,##0.000_);\(#,##0.000\)"/>
    <numFmt numFmtId="267" formatCode="&quot;   &quot;@"/>
    <numFmt numFmtId="268" formatCode="#,##0;\(#,##0\);\-_)"/>
    <numFmt numFmtId="269" formatCode="#,##0.0_);\(#,##0.0\);\-_)"/>
    <numFmt numFmtId="270" formatCode="#,##0.00_);\(#,##0.00\);\-_)"/>
    <numFmt numFmtId="271" formatCode="#,##0.000"/>
    <numFmt numFmtId="272" formatCode="&quot;&quot;"/>
    <numFmt numFmtId="273" formatCode="#,##0\ ;\(#,##0\);\ \-\ "/>
    <numFmt numFmtId="274" formatCode="mmm\ yyyy;;&quot;n.a.&quot;;@"/>
    <numFmt numFmtId="275" formatCode="\+\ 0.0%\ ;[Red]\-\ 0.0%\ ;;\ @_)"/>
    <numFmt numFmtId="276" formatCode="#,##0.00\ "/>
    <numFmt numFmtId="277" formatCode="_-* #,##0\ _P_t_s_-;\-* #,##0\ _P_t_s_-;_-* &quot;-&quot;\ _P_t_s_-;_-@_-"/>
    <numFmt numFmtId="278" formatCode="_-* #,##0.00\ _P_t_s_-;\-* #,##0.00\ _P_t_s_-;_-* &quot;-&quot;??\ _P_t_s_-;_-@_-"/>
    <numFmt numFmtId="279" formatCode="[&gt;=10000]#\'\'000\'0\ \ ;[&lt;=-10000]\-#\'\'000\'0\ \ ;#\'0\ \ ;"/>
    <numFmt numFmtId="280" formatCode="_([$US$]\ * #,##0.00_);_([$US$]\ * \(#,##0.00\);_([$US$]\ * &quot;0,00&quot;??_);_(@_)"/>
    <numFmt numFmtId="281" formatCode="_(&quot;R$ &quot;* #,##0.00_);_(&quot;R$ &quot;* \(#,##0.00\);_(&quot;R$ &quot;* &quot;-&quot;??_);_(@_)"/>
    <numFmt numFmtId="282" formatCode="_-* #,##0\ &quot;Pts&quot;_-;\-* #,##0\ &quot;Pts&quot;_-;_-* &quot;-&quot;\ &quot;Pts&quot;_-;_-@_-"/>
    <numFmt numFmtId="283" formatCode="_-* #,##0.00\ &quot;Pts&quot;_-;\-* #,##0.00\ &quot;Pts&quot;_-;_-* &quot;-&quot;??\ &quot;Pts&quot;_-;_-@_-"/>
    <numFmt numFmtId="284" formatCode="_-&quot;$&quot;* #,##0.00_-;\-&quot;$&quot;* #,##0.00_-;_-&quot;$&quot;* &quot;-&quot;??_-;_-@_-"/>
    <numFmt numFmtId="285" formatCode="&quot;$&quot;#,#00"/>
    <numFmt numFmtId="286" formatCode="#,##0.0\x_)_);\(#,##0.0\x\)_);#,##0.0\x_)_);@_%_)"/>
    <numFmt numFmtId="287" formatCode="_ * #,##0.000000_)_C_r_$_ ;_ * \(#,##0.000000\)_C_r_$_ ;_ * &quot;-&quot;??_)_C_r_$_ ;_ @_ "/>
    <numFmt numFmtId="288" formatCode="0.0&quot;x&quot;;&quot;nm&quot;;\-_x"/>
    <numFmt numFmtId="289" formatCode="0.00&quot;x&quot;;&quot;nm&quot;;\-_x"/>
    <numFmt numFmtId="290" formatCode="#,##0.00&quot;Cr$&quot;_);[Red]\(#,##0.00&quot;Cr$&quot;\)"/>
    <numFmt numFmtId="291" formatCode="0.0\ ;\(0.0\)"/>
    <numFmt numFmtId="292" formatCode="#,##0.000_);[Red]\(#,##0.000\)"/>
    <numFmt numFmtId="293" formatCode="[$-416]mmm\-yy;@"/>
    <numFmt numFmtId="294" formatCode="0.000000"/>
    <numFmt numFmtId="295" formatCode="_ * #,##0_)&quot;Cr$&quot;_ ;_ * \(#,##0\)&quot;Cr$&quot;_ ;_ * &quot;-&quot;_)&quot;Cr$&quot;_ ;_ @_ "/>
    <numFmt numFmtId="296" formatCode="#,##0.00&quot;$&quot;_);\(#,##0.00&quot;$&quot;\)"/>
    <numFmt numFmtId="297" formatCode="#,##0.00&quot;R$ &quot;_);\(#,##0.00&quot;R$ &quot;\)"/>
    <numFmt numFmtId="298" formatCode="#,##0&quot;Cr$&quot;_);[Red]\(#,##0&quot;Cr$&quot;\)"/>
    <numFmt numFmtId="299" formatCode="0.00_)"/>
    <numFmt numFmtId="300" formatCode="#,##0_);\(#,##0\);&quot;-  &quot;"/>
    <numFmt numFmtId="301" formatCode="#,##0.0_);\(#,##0.0\);&quot;-  &quot;"/>
    <numFmt numFmtId="302" formatCode="#,##0.0_);\(#,##0.0\);0.0_)"/>
    <numFmt numFmtId="303" formatCode="#,##0.0;[Red]\-#,##0.0;\-"/>
    <numFmt numFmtId="304" formatCode="#,##0.000\ ;\(#,##0.000\)"/>
    <numFmt numFmtId="305" formatCode="0.00\ \x_);\(0.00\ \x\)"/>
    <numFmt numFmtId="306" formatCode="&quot;Median &quot;#,##0.0&quot; x&quot;;&quot;Median &quot;\(#,##0.0\)&quot; x&quot;"/>
    <numFmt numFmtId="307" formatCode="#,##0.0%_);\(#,##0.0%\)"/>
    <numFmt numFmtId="308" formatCode="&quot;  -  &quot;0&quot;  -  &quot;"/>
    <numFmt numFmtId="309" formatCode="0%;[Red]\(0%\)"/>
    <numFmt numFmtId="310" formatCode="0%;\(0%\)"/>
    <numFmt numFmtId="311" formatCode="0.0%_);\(0.0%\);&quot;-  &quot;"/>
    <numFmt numFmtId="312" formatCode="#,##0.0\%_);\(#,##0.0\%\);#,##0.0\%_);@_%_)"/>
    <numFmt numFmtId="313" formatCode="0%_);\(0%\);\-_%_)"/>
    <numFmt numFmtId="314" formatCode="0.0%_);\(0.0%\);\-_%_)"/>
    <numFmt numFmtId="315" formatCode="0.00%_);\(0.00%\);\-_%_)"/>
    <numFmt numFmtId="316" formatCode="##0&quot;bp&quot;_);\(##0&quot;bp&quot;\);\-_b_p_)"/>
    <numFmt numFmtId="317" formatCode="#.##00\x"/>
    <numFmt numFmtId="318" formatCode="0.0%&quot;Sales&quot;"/>
    <numFmt numFmtId="319" formatCode=".\ #\ ###\ ##0__x0001_;_@"/>
    <numFmt numFmtId="320" formatCode=".\ \ \ #__x0001_;__x000c_"/>
    <numFmt numFmtId="321" formatCode="##0.00%;\(##0.00\)%"/>
    <numFmt numFmtId="322" formatCode="%#,#00"/>
    <numFmt numFmtId="323" formatCode="&quot;R$ &quot;#,##0.0_);\(&quot;R$ &quot;#,##0.0\)"/>
    <numFmt numFmtId="324" formatCode="#,##0.00\x"/>
    <numFmt numFmtId="325" formatCode="#.##\x"/>
    <numFmt numFmtId="326" formatCode="&quot;$&quot;#,##0.00_);\(&quot;$&quot;#,##0.00\)"/>
    <numFmt numFmtId="327" formatCode="#.#\x"/>
    <numFmt numFmtId="328" formatCode="_ * #,##0_ ;_ * \-#,##0_ ;_ * &quot;-&quot;_ ;_ @_ "/>
    <numFmt numFmtId="329" formatCode="[$-416]mmmm\-yy;@"/>
    <numFmt numFmtId="330" formatCode="[Blue]#,##0.0\ ;\(#,##0\)"/>
    <numFmt numFmtId="331" formatCode="_(&quot;CR$&quot;* #,##0_);_(&quot;CR$&quot;* \(#,##0\);_(&quot;CR$&quot;* &quot;-&quot;_);_(@_)"/>
    <numFmt numFmtId="332" formatCode="#,##0;\(#,##0\)"/>
    <numFmt numFmtId="333" formatCode="#,##0&quot;$&quot;_);\(#,##0&quot;$&quot;\)"/>
    <numFmt numFmtId="334" formatCode="0.00000%"/>
    <numFmt numFmtId="335" formatCode="&quot;$&quot;#,##0"/>
    <numFmt numFmtId="336" formatCode="&quot;R$ &quot;#,##0"/>
    <numFmt numFmtId="337" formatCode="#,##0_);\(#,##0_)"/>
    <numFmt numFmtId="338" formatCode="#,##0.00_)\ \x;\(#,##0.00\)\ \x"/>
    <numFmt numFmtId="339" formatCode="_(* #,##0.00000000_);_(* \(#,##0.00000000\);_(* &quot;-&quot;??_);_(@_)"/>
    <numFmt numFmtId="340" formatCode=".\ \ ###\ ##0__x0001_;_@"/>
    <numFmt numFmtId="341" formatCode="_(* #,##0.000000_);_(* \(#,##0.000000\);_(* &quot;-&quot;??_);_(@_)"/>
    <numFmt numFmtId="342" formatCode="&quot;L.&quot;\ #,##0;[Red]&quot;L.&quot;\ \-#,##0"/>
    <numFmt numFmtId="343" formatCode="&quot;L.&quot;\ #,##0;[Red]\-&quot;L.&quot;\ #,##0"/>
    <numFmt numFmtId="344" formatCode="#,##0\ &quot;DM&quot;;[Red]\-#,##0\ &quot;DM&quot;"/>
    <numFmt numFmtId="345" formatCode="#,##0.00\ &quot;DM&quot;;[Red]\-#,##0.00\ &quot;DM&quot;"/>
    <numFmt numFmtId="346" formatCode="_-* #,##0\ &quot;zł&quot;_-;\-* #,##0\ &quot;zł&quot;_-;_-* &quot;-&quot;\ &quot;zł&quot;_-;_-@_-"/>
    <numFmt numFmtId="347" formatCode="_-* #,##0.00\ &quot;zł&quot;_-;\-* #,##0.00\ &quot;zł&quot;_-;_-* &quot;-&quot;??\ &quot;zł&quot;_-;_-@_-"/>
    <numFmt numFmtId="348" formatCode="yyyy&quot;A&quot;"/>
    <numFmt numFmtId="349" formatCode="yyyy&quot;E&quot;"/>
    <numFmt numFmtId="350" formatCode="0&quot;E&quot;"/>
    <numFmt numFmtId="351" formatCode="###0_)"/>
    <numFmt numFmtId="352" formatCode="&quot;Yes&quot;_%_);&quot;Error&quot;_%_);&quot;No&quot;_%_);&quot;--&quot;_%_)"/>
    <numFmt numFmtId="353" formatCode="#,##0_);\(#,##0\);\-"/>
    <numFmt numFmtId="354" formatCode="#,##0.0_);\(#,##0.0\);\-"/>
    <numFmt numFmtId="355" formatCode="#,##0.0_);\(#,##0.0\);&quot;    -   &quot;"/>
    <numFmt numFmtId="356" formatCode="m\-d\-yy"/>
    <numFmt numFmtId="357" formatCode="0%_);\(0%\)"/>
    <numFmt numFmtId="358" formatCode="\$#,##0\ ;\(\$#,##0\)"/>
    <numFmt numFmtId="359" formatCode="0."/>
    <numFmt numFmtId="360" formatCode="#,##0.00&quot; $&quot;;\-#,##0.00&quot; $&quot;"/>
    <numFmt numFmtId="361" formatCode="_([$€-2]* #,##0.0000_);_([$€-2]* \(#,##0.0000\);_([$€-2]* &quot;-&quot;??_)"/>
    <numFmt numFmtId="362" formatCode="_(* #,##0.000_);_(* \(#,##0.000\);_(* &quot;-&quot;??_);_(@_)"/>
    <numFmt numFmtId="363" formatCode="_-* #,##0.000_-;\-* #,##0.000_-;_-* &quot;-&quot;??_-;_-@_-"/>
    <numFmt numFmtId="364" formatCode="_(* #,##0.0,_);_(* \(#,##0.0,\);_(* &quot;-&quot;_);_(@_)"/>
    <numFmt numFmtId="365" formatCode="_(* #,##0_);_(* \(#,##0\);_(* &quot;-&quot;??_);_(@_)"/>
  </numFmts>
  <fonts count="29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i/>
      <sz val="11"/>
      <color indexed="8"/>
      <name val="Calibri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i/>
      <sz val="10"/>
      <color indexed="8"/>
      <name val="Arial"/>
      <family val="2"/>
    </font>
    <font>
      <i/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i/>
      <u/>
      <sz val="10"/>
      <color indexed="8"/>
      <name val="Arial"/>
      <family val="2"/>
    </font>
    <font>
      <sz val="12"/>
      <color indexed="9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i/>
      <sz val="12"/>
      <color indexed="18"/>
      <name val="Arial"/>
      <family val="2"/>
    </font>
    <font>
      <b/>
      <sz val="12"/>
      <color indexed="8"/>
      <name val="Arial"/>
      <family val="2"/>
    </font>
    <font>
      <b/>
      <sz val="14"/>
      <name val="Arial"/>
      <family val="2"/>
    </font>
    <font>
      <i/>
      <sz val="11"/>
      <color indexed="8"/>
      <name val="Calibri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i/>
      <sz val="10"/>
      <color rgb="FFC00000"/>
      <name val="Arial"/>
      <family val="2"/>
    </font>
    <font>
      <b/>
      <i/>
      <sz val="10"/>
      <color theme="0" tint="-0.249977111117893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name val="Arial"/>
      <family val="2"/>
    </font>
    <font>
      <i/>
      <sz val="12"/>
      <name val="Arial"/>
      <family val="2"/>
    </font>
    <font>
      <b/>
      <vertAlign val="superscript"/>
      <sz val="10"/>
      <name val="Arial"/>
      <family val="2"/>
    </font>
    <font>
      <b/>
      <sz val="12"/>
      <name val="Arial"/>
      <family val="2"/>
    </font>
    <font>
      <b/>
      <sz val="11"/>
      <color indexed="8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b/>
      <sz val="11"/>
      <name val="Calibri"/>
      <family val="2"/>
      <scheme val="minor"/>
    </font>
    <font>
      <sz val="10"/>
      <color theme="0"/>
      <name val="Arial"/>
      <family val="2"/>
    </font>
    <font>
      <sz val="9"/>
      <name val="Arial"/>
      <family val="2"/>
    </font>
    <font>
      <vertAlign val="superscript"/>
      <sz val="9"/>
      <name val="Arial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9"/>
      <color theme="1"/>
      <name val="Calibri"/>
      <family val="2"/>
      <scheme val="minor"/>
    </font>
    <font>
      <b/>
      <sz val="10"/>
      <color theme="0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rgb="FFFF0000"/>
      <name val="Arial"/>
      <family val="2"/>
    </font>
    <font>
      <sz val="8"/>
      <color indexed="12"/>
      <name val="Arial"/>
      <family val="2"/>
    </font>
    <font>
      <sz val="10"/>
      <name val="Times New Roman"/>
      <family val="1"/>
    </font>
    <font>
      <sz val="10"/>
      <name val="Helv"/>
      <family val="2"/>
    </font>
    <font>
      <b/>
      <sz val="10"/>
      <name val="MS Sans Serif"/>
      <family val="2"/>
    </font>
    <font>
      <sz val="10"/>
      <color indexed="8"/>
      <name val="MS Sans Serif"/>
      <family val="2"/>
    </font>
    <font>
      <sz val="10"/>
      <name val="Arial Narrow"/>
      <family val="2"/>
    </font>
    <font>
      <sz val="8"/>
      <name val="Frutiger 45 Light"/>
      <family val="2"/>
    </font>
    <font>
      <sz val="9"/>
      <name val="Times New Roman"/>
      <family val="1"/>
    </font>
    <font>
      <b/>
      <sz val="22"/>
      <color indexed="18"/>
      <name val="Arial"/>
      <family val="2"/>
    </font>
    <font>
      <sz val="12"/>
      <name val="Frutiger 45 Light"/>
    </font>
    <font>
      <sz val="9"/>
      <color indexed="10"/>
      <name val="Geneva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8"/>
      <name val="Arial"/>
      <family val="2"/>
    </font>
    <font>
      <sz val="8.25"/>
      <name val="Helv"/>
    </font>
    <font>
      <sz val="9"/>
      <color theme="1"/>
      <name val="Calibri"/>
      <family val="2"/>
    </font>
    <font>
      <sz val="11"/>
      <color indexed="9"/>
      <name val="Calibri"/>
      <family val="2"/>
    </font>
    <font>
      <sz val="9"/>
      <color theme="0"/>
      <name val="Calibri"/>
      <family val="2"/>
    </font>
    <font>
      <sz val="11"/>
      <name val="Arial Narrow"/>
      <family val="2"/>
    </font>
    <font>
      <sz val="8"/>
      <name val="Times"/>
      <family val="1"/>
    </font>
    <font>
      <sz val="10"/>
      <name val="Frutiger 45 Light"/>
    </font>
    <font>
      <sz val="14"/>
      <color indexed="12"/>
      <name val="Arial Narrow"/>
      <family val="2"/>
    </font>
    <font>
      <sz val="10"/>
      <name val="Geneva"/>
      <family val="2"/>
    </font>
    <font>
      <sz val="10"/>
      <color indexed="17"/>
      <name val="MS Sans Serif"/>
      <family val="2"/>
    </font>
    <font>
      <sz val="11"/>
      <color indexed="20"/>
      <name val="Calibri"/>
      <family val="2"/>
    </font>
    <font>
      <sz val="11"/>
      <name val="Helvetica"/>
      <family val="2"/>
    </font>
    <font>
      <b/>
      <sz val="12"/>
      <name val="Times New Roman"/>
      <family val="1"/>
    </font>
    <font>
      <sz val="8"/>
      <name val="SwitzerlandLight"/>
    </font>
    <font>
      <sz val="7"/>
      <name val="SwitzerlandLight"/>
    </font>
    <font>
      <sz val="9"/>
      <color rgb="FF006100"/>
      <name val="Calibri"/>
      <family val="2"/>
    </font>
    <font>
      <sz val="10"/>
      <color indexed="17"/>
      <name val="Arial"/>
      <family val="2"/>
    </font>
    <font>
      <sz val="10"/>
      <color rgb="FF006100"/>
      <name val="Arial"/>
      <family val="2"/>
    </font>
    <font>
      <sz val="8"/>
      <name val="Times New Roman"/>
      <family val="1"/>
    </font>
    <font>
      <b/>
      <sz val="7"/>
      <name val="Arial"/>
      <family val="2"/>
    </font>
    <font>
      <b/>
      <i/>
      <sz val="12"/>
      <name val="Times New Roman"/>
      <family val="1"/>
    </font>
    <font>
      <u val="singleAccounting"/>
      <sz val="10"/>
      <name val="Arial"/>
      <family val="2"/>
    </font>
    <font>
      <sz val="8"/>
      <name val="Arial"/>
      <family val="2"/>
    </font>
    <font>
      <b/>
      <sz val="11"/>
      <color indexed="52"/>
      <name val="Calibri"/>
      <family val="2"/>
    </font>
    <font>
      <b/>
      <sz val="9"/>
      <color rgb="FFFA7D00"/>
      <name val="Calibri"/>
      <family val="2"/>
    </font>
    <font>
      <b/>
      <sz val="10"/>
      <color indexed="52"/>
      <name val="Arial"/>
      <family val="2"/>
    </font>
    <font>
      <b/>
      <sz val="10"/>
      <color rgb="FFFA7D00"/>
      <name val="Arial"/>
      <family val="2"/>
    </font>
    <font>
      <b/>
      <sz val="10"/>
      <name val="Helv"/>
    </font>
    <font>
      <b/>
      <sz val="9"/>
      <color theme="0"/>
      <name val="Calibri"/>
      <family val="2"/>
    </font>
    <font>
      <sz val="9"/>
      <color rgb="FFFA7D00"/>
      <name val="Calibri"/>
      <family val="2"/>
    </font>
    <font>
      <sz val="10"/>
      <color indexed="52"/>
      <name val="Arial"/>
      <family val="2"/>
    </font>
    <font>
      <sz val="10"/>
      <color rgb="FFFA7D00"/>
      <name val="Arial"/>
      <family val="2"/>
    </font>
    <font>
      <b/>
      <sz val="11"/>
      <color indexed="9"/>
      <name val="Calibri"/>
      <family val="2"/>
    </font>
    <font>
      <sz val="8"/>
      <name val="Helvetica"/>
      <family val="2"/>
    </font>
    <font>
      <sz val="11"/>
      <color indexed="12"/>
      <name val="Arial"/>
      <family val="2"/>
    </font>
    <font>
      <b/>
      <sz val="8"/>
      <name val="Arial"/>
      <family val="2"/>
    </font>
    <font>
      <strike/>
      <sz val="10"/>
      <name val="Times New Roman"/>
      <family val="1"/>
    </font>
    <font>
      <sz val="14"/>
      <name val="Arial"/>
      <family val="2"/>
    </font>
    <font>
      <sz val="10"/>
      <name val="sabon"/>
    </font>
    <font>
      <sz val="8"/>
      <name val="Palatino"/>
      <family val="1"/>
    </font>
    <font>
      <sz val="10"/>
      <name val="Helv"/>
    </font>
    <font>
      <b/>
      <i/>
      <u/>
      <sz val="10"/>
      <color indexed="62"/>
      <name val="Arial"/>
      <family val="2"/>
    </font>
    <font>
      <b/>
      <u/>
      <sz val="10"/>
      <color indexed="16"/>
      <name val="Arial"/>
      <family val="2"/>
    </font>
    <font>
      <b/>
      <i/>
      <sz val="12"/>
      <name val="Arial"/>
      <family val="2"/>
    </font>
    <font>
      <sz val="10"/>
      <color indexed="13"/>
      <name val="MS Sans Serif"/>
      <family val="2"/>
    </font>
    <font>
      <sz val="10"/>
      <color indexed="12"/>
      <name val="MS Sans Serif"/>
      <family val="2"/>
    </font>
    <font>
      <sz val="9"/>
      <name val="Frutiger 45 Light"/>
      <family val="2"/>
    </font>
    <font>
      <u val="doubleAccounting"/>
      <sz val="10"/>
      <name val="Times New Roman"/>
      <family val="1"/>
    </font>
    <font>
      <sz val="1"/>
      <color indexed="8"/>
      <name val="Courier"/>
      <family val="3"/>
    </font>
    <font>
      <b/>
      <sz val="16"/>
      <name val="Arial"/>
      <family val="2"/>
    </font>
    <font>
      <b/>
      <sz val="14"/>
      <name val="MS Sans Serif"/>
      <family val="2"/>
    </font>
    <font>
      <sz val="10"/>
      <name val="Frutiger 45 Light"/>
      <family val="2"/>
    </font>
    <font>
      <sz val="8"/>
      <color indexed="14"/>
      <name val="Times New Roman"/>
      <family val="1"/>
    </font>
    <font>
      <u val="doubleAccounting"/>
      <sz val="10"/>
      <name val="Arial"/>
      <family val="2"/>
    </font>
    <font>
      <b/>
      <sz val="1"/>
      <color indexed="8"/>
      <name val="Courier"/>
      <family val="3"/>
    </font>
    <font>
      <sz val="9"/>
      <color rgb="FF3F3F76"/>
      <name val="Calibri"/>
      <family val="2"/>
    </font>
    <font>
      <sz val="10"/>
      <color indexed="62"/>
      <name val="Arial"/>
      <family val="2"/>
    </font>
    <font>
      <sz val="10"/>
      <color rgb="FF3F3F76"/>
      <name val="Arial"/>
      <family val="2"/>
    </font>
    <font>
      <i/>
      <sz val="11"/>
      <color indexed="23"/>
      <name val="Calibri"/>
      <family val="2"/>
    </font>
    <font>
      <sz val="10"/>
      <name val="Arial CE"/>
      <charset val="238"/>
    </font>
    <font>
      <sz val="1"/>
      <color indexed="16"/>
      <name val="Courier"/>
      <family val="3"/>
    </font>
    <font>
      <sz val="10"/>
      <name val="Helvetica"/>
      <family val="2"/>
    </font>
    <font>
      <sz val="11"/>
      <color indexed="17"/>
      <name val="Calibri"/>
      <family val="2"/>
    </font>
    <font>
      <sz val="8"/>
      <name val="Courier"/>
      <family val="3"/>
    </font>
    <font>
      <b/>
      <sz val="8"/>
      <name val="Courier"/>
      <family val="3"/>
    </font>
    <font>
      <b/>
      <u/>
      <sz val="10"/>
      <name val="Courier"/>
      <family val="3"/>
    </font>
    <font>
      <sz val="9"/>
      <name val="Futura UBS Bk"/>
      <family val="2"/>
    </font>
    <font>
      <sz val="10.5"/>
      <name val="Times New Roman"/>
      <family val="1"/>
    </font>
    <font>
      <b/>
      <sz val="9"/>
      <name val="Arial"/>
      <family val="2"/>
    </font>
    <font>
      <b/>
      <sz val="15"/>
      <color indexed="56"/>
      <name val="Calibri"/>
      <family val="2"/>
    </font>
    <font>
      <sz val="18"/>
      <name val="Helvetica-Black"/>
      <family val="2"/>
    </font>
    <font>
      <b/>
      <sz val="13"/>
      <color indexed="56"/>
      <name val="Calibri"/>
      <family val="2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b/>
      <i/>
      <sz val="22"/>
      <name val="Times New Roman"/>
      <family val="1"/>
    </font>
    <font>
      <sz val="10"/>
      <color indexed="9"/>
      <name val="Univers (WN)"/>
    </font>
    <font>
      <sz val="10"/>
      <color indexed="9"/>
      <name val="Frutiger 45 Light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9"/>
      <color rgb="FF9C0006"/>
      <name val="Calibri"/>
      <family val="2"/>
    </font>
    <font>
      <sz val="10"/>
      <color indexed="20"/>
      <name val="Arial"/>
      <family val="2"/>
    </font>
    <font>
      <sz val="10"/>
      <color rgb="FF9C0006"/>
      <name val="Arial"/>
      <family val="2"/>
    </font>
    <font>
      <sz val="10"/>
      <color indexed="18"/>
      <name val="Arial"/>
      <family val="2"/>
    </font>
    <font>
      <sz val="11"/>
      <color indexed="62"/>
      <name val="Calibri"/>
      <family val="2"/>
    </font>
    <font>
      <b/>
      <sz val="9"/>
      <name val="Geneva"/>
      <family val="2"/>
    </font>
    <font>
      <sz val="9"/>
      <color indexed="12"/>
      <name val="Frutiger 45 Light"/>
      <family val="2"/>
    </font>
    <font>
      <sz val="9"/>
      <color indexed="12"/>
      <name val="Helvetica"/>
      <family val="2"/>
    </font>
    <font>
      <sz val="8"/>
      <name val="Arial Narrow"/>
      <family val="2"/>
    </font>
    <font>
      <sz val="8"/>
      <color indexed="12"/>
      <name val="Arial Narrow"/>
      <family val="2"/>
    </font>
    <font>
      <sz val="8"/>
      <color indexed="12"/>
      <name val="Helv"/>
    </font>
    <font>
      <sz val="10"/>
      <color indexed="16"/>
      <name val="MS Sans Serif"/>
      <family val="2"/>
    </font>
    <font>
      <sz val="11"/>
      <color indexed="52"/>
      <name val="Calibri"/>
      <family val="2"/>
    </font>
    <font>
      <sz val="9"/>
      <color indexed="8"/>
      <name val="Calibri"/>
      <family val="2"/>
    </font>
    <font>
      <sz val="10"/>
      <color indexed="8"/>
      <name val="Calibri"/>
      <family val="2"/>
    </font>
    <font>
      <sz val="10"/>
      <name val="Trebuchet MS"/>
      <family val="2"/>
    </font>
    <font>
      <sz val="12"/>
      <color theme="1"/>
      <name val="Arial"/>
      <family val="2"/>
    </font>
    <font>
      <sz val="9"/>
      <color rgb="FF9C6500"/>
      <name val="Calibri"/>
      <family val="2"/>
    </font>
    <font>
      <sz val="10"/>
      <color indexed="60"/>
      <name val="Arial"/>
      <family val="2"/>
    </font>
    <font>
      <sz val="10"/>
      <color rgb="FF9C6500"/>
      <name val="Arial"/>
      <family val="2"/>
    </font>
    <font>
      <sz val="11"/>
      <color indexed="60"/>
      <name val="Calibri"/>
      <family val="2"/>
    </font>
    <font>
      <sz val="8"/>
      <color indexed="23"/>
      <name val="Arial Narrow"/>
      <family val="2"/>
    </font>
    <font>
      <sz val="8"/>
      <name val="Courier New"/>
      <family val="3"/>
    </font>
    <font>
      <sz val="12"/>
      <name val="Garamond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0"/>
      <name val="HelvEEW31"/>
      <charset val="238"/>
    </font>
    <font>
      <sz val="9"/>
      <color indexed="14"/>
      <name val="Sabon"/>
      <family val="2"/>
    </font>
    <font>
      <b/>
      <sz val="9"/>
      <name val="Frutiger 45 Light"/>
      <family val="2"/>
    </font>
    <font>
      <sz val="9"/>
      <name val="Frutiger 45 Light"/>
    </font>
    <font>
      <sz val="9"/>
      <color indexed="56"/>
      <name val="Frutiger 45 Light"/>
      <family val="2"/>
    </font>
    <font>
      <sz val="8.5"/>
      <name val="Arial Narrow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color indexed="8"/>
      <name val="Helvetica-Narrow"/>
      <family val="2"/>
    </font>
    <font>
      <sz val="11"/>
      <color indexed="8"/>
      <name val="Times New Roman"/>
      <family val="1"/>
    </font>
    <font>
      <u/>
      <sz val="10"/>
      <name val="Times New Roman"/>
      <family val="1"/>
    </font>
    <font>
      <sz val="12"/>
      <name val="Univers (W1)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  <family val="2"/>
    </font>
    <font>
      <sz val="8"/>
      <name val="Helv"/>
    </font>
    <font>
      <b/>
      <u/>
      <sz val="10"/>
      <name val="Helv"/>
    </font>
    <font>
      <b/>
      <sz val="18"/>
      <name val="Frutiger 45 Light"/>
      <family val="2"/>
    </font>
    <font>
      <sz val="22"/>
      <name val="UBSHeadline"/>
      <family val="1"/>
    </font>
    <font>
      <sz val="8.0500000000000007"/>
      <color indexed="8"/>
      <name val="Times New Roman"/>
      <family val="1"/>
    </font>
    <font>
      <sz val="10"/>
      <name val="Univers (W1)"/>
      <family val="2"/>
    </font>
    <font>
      <sz val="7"/>
      <color indexed="12"/>
      <name val="Arial"/>
      <family val="2"/>
    </font>
    <font>
      <u val="singleAccounting"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9"/>
      <color indexed="12"/>
      <name val="Times New Roman"/>
      <family val="1"/>
    </font>
    <font>
      <sz val="7"/>
      <name val="Times New Roman"/>
      <family val="1"/>
    </font>
    <font>
      <b/>
      <sz val="9"/>
      <color rgb="FF3F3F3F"/>
      <name val="Calibri"/>
      <family val="2"/>
    </font>
    <font>
      <b/>
      <sz val="10"/>
      <color indexed="63"/>
      <name val="Arial"/>
      <family val="2"/>
    </font>
    <font>
      <b/>
      <sz val="10"/>
      <color rgb="FF3F3F3F"/>
      <name val="Arial"/>
      <family val="2"/>
    </font>
    <font>
      <b/>
      <sz val="16"/>
      <color indexed="23"/>
      <name val="Arial"/>
      <family val="2"/>
    </font>
    <font>
      <sz val="10"/>
      <color indexed="18"/>
      <name val="MS Sans Serif"/>
      <family val="2"/>
    </font>
    <font>
      <u val="singleAccounting"/>
      <sz val="10"/>
      <name val="Times New Roman"/>
      <family val="1"/>
    </font>
    <font>
      <sz val="12"/>
      <color indexed="10"/>
      <name val="MS Sans Serif"/>
      <family val="2"/>
    </font>
    <font>
      <b/>
      <sz val="10"/>
      <color indexed="32"/>
      <name val="Arial"/>
      <family val="2"/>
    </font>
    <font>
      <b/>
      <u/>
      <sz val="12"/>
      <color indexed="10"/>
      <name val="MS Sans Serif"/>
      <family val="2"/>
    </font>
    <font>
      <sz val="12"/>
      <name val="SWISS"/>
    </font>
    <font>
      <b/>
      <sz val="10"/>
      <color indexed="16"/>
      <name val="Courier"/>
      <family val="3"/>
    </font>
    <font>
      <b/>
      <u/>
      <sz val="14"/>
      <color indexed="8"/>
      <name val="MS Sans Serif"/>
      <family val="2"/>
    </font>
    <font>
      <b/>
      <sz val="9"/>
      <name val="Palatino"/>
      <family val="1"/>
    </font>
    <font>
      <sz val="9"/>
      <color indexed="21"/>
      <name val="Helvetica-Black"/>
      <family val="2"/>
    </font>
    <font>
      <b/>
      <sz val="8.5"/>
      <name val="Arial"/>
      <family val="2"/>
    </font>
    <font>
      <b/>
      <sz val="10"/>
      <name val="Arial Narrow"/>
      <family val="2"/>
    </font>
    <font>
      <b/>
      <u val="singleAccounting"/>
      <sz val="10"/>
      <name val="Arial Narrow"/>
      <family val="2"/>
    </font>
    <font>
      <b/>
      <sz val="9"/>
      <name val="Arial Narrow"/>
      <family val="2"/>
    </font>
    <font>
      <b/>
      <sz val="11"/>
      <color indexed="9"/>
      <name val="Arial Narrow"/>
      <family val="2"/>
    </font>
    <font>
      <u val="singleAccounting"/>
      <sz val="11"/>
      <name val="Arial Narrow"/>
      <family val="2"/>
    </font>
    <font>
      <sz val="13"/>
      <name val="Arial Narrow"/>
      <family val="2"/>
    </font>
    <font>
      <sz val="12"/>
      <name val="Arial Narrow"/>
      <family val="2"/>
    </font>
    <font>
      <b/>
      <sz val="14"/>
      <name val="Frutiger 45 Light"/>
      <family val="2"/>
    </font>
    <font>
      <b/>
      <sz val="11"/>
      <name val="Arial Narrow"/>
      <family val="2"/>
    </font>
    <font>
      <sz val="9"/>
      <color rgb="FFFF0000"/>
      <name val="Calibri"/>
      <family val="2"/>
    </font>
    <font>
      <sz val="10"/>
      <color indexed="10"/>
      <name val="Arial"/>
      <family val="2"/>
    </font>
    <font>
      <i/>
      <sz val="9"/>
      <color rgb="FF7F7F7F"/>
      <name val="Calibri"/>
      <family val="2"/>
    </font>
    <font>
      <i/>
      <sz val="10"/>
      <color indexed="23"/>
      <name val="Arial"/>
      <family val="2"/>
    </font>
    <font>
      <i/>
      <sz val="10"/>
      <color rgb="FF7F7F7F"/>
      <name val="Arial"/>
      <family val="2"/>
    </font>
    <font>
      <sz val="7"/>
      <name val="Arial"/>
      <family val="2"/>
    </font>
    <font>
      <b/>
      <sz val="16"/>
      <name val="Times New Roman"/>
      <family val="1"/>
    </font>
    <font>
      <b/>
      <sz val="18"/>
      <color indexed="56"/>
      <name val="Cambria"/>
      <family val="2"/>
    </font>
    <font>
      <b/>
      <sz val="14"/>
      <color indexed="9"/>
      <name val="Arial Narrow"/>
      <family val="2"/>
    </font>
    <font>
      <b/>
      <sz val="10"/>
      <name val="Times New Roman"/>
      <family val="1"/>
    </font>
    <font>
      <b/>
      <sz val="14"/>
      <name val="Times New Roman"/>
      <family val="1"/>
    </font>
    <font>
      <b/>
      <sz val="15"/>
      <color theme="3"/>
      <name val="Calibri"/>
      <family val="2"/>
    </font>
    <font>
      <b/>
      <sz val="15"/>
      <color indexed="56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Calibri"/>
      <family val="2"/>
    </font>
    <font>
      <b/>
      <sz val="13"/>
      <color indexed="56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Calibri"/>
      <family val="2"/>
    </font>
    <font>
      <b/>
      <sz val="11"/>
      <color indexed="56"/>
      <name val="Arial"/>
      <family val="2"/>
    </font>
    <font>
      <b/>
      <sz val="11"/>
      <color theme="3"/>
      <name val="Arial"/>
      <family val="2"/>
    </font>
    <font>
      <b/>
      <sz val="12"/>
      <color indexed="8"/>
      <name val="Times New Roman"/>
      <family val="1"/>
    </font>
    <font>
      <sz val="10"/>
      <color indexed="32"/>
      <name val="Arial"/>
      <family val="2"/>
    </font>
    <font>
      <i/>
      <sz val="10"/>
      <name val="Times New Roman"/>
      <family val="1"/>
    </font>
    <font>
      <b/>
      <sz val="9"/>
      <color theme="1"/>
      <name val="Calibri"/>
      <family val="2"/>
    </font>
    <font>
      <b/>
      <sz val="7"/>
      <color indexed="12"/>
      <name val="Arial"/>
      <family val="2"/>
    </font>
    <font>
      <sz val="10"/>
      <color indexed="20"/>
      <name val="MS Sans Serif"/>
      <family val="2"/>
    </font>
    <font>
      <sz val="11"/>
      <color indexed="10"/>
      <name val="Calibri"/>
      <family val="2"/>
    </font>
    <font>
      <sz val="12"/>
      <name val="Frutiger 45 Light"/>
      <family val="2"/>
    </font>
    <font>
      <b/>
      <sz val="12"/>
      <name val="MS Sans Serif"/>
      <family val="2"/>
    </font>
    <font>
      <sz val="10"/>
      <color indexed="24"/>
      <name val="Arial"/>
      <family val="2"/>
    </font>
    <font>
      <sz val="7.5"/>
      <color indexed="9"/>
      <name val="Arial"/>
      <family val="2"/>
    </font>
    <font>
      <u/>
      <sz val="6.6"/>
      <color theme="10"/>
      <name val="Calibri"/>
      <family val="2"/>
    </font>
    <font>
      <sz val="10"/>
      <name val="Tahoma"/>
      <family val="2"/>
    </font>
    <font>
      <sz val="7"/>
      <name val="Small Fonts"/>
      <family val="2"/>
    </font>
    <font>
      <sz val="10"/>
      <color indexed="39"/>
      <name val="Arial"/>
      <family val="2"/>
    </font>
    <font>
      <b/>
      <sz val="10"/>
      <name val="Tahoma"/>
      <family val="2"/>
    </font>
    <font>
      <b/>
      <sz val="10"/>
      <color indexed="10"/>
      <name val="Arial"/>
      <family val="2"/>
    </font>
    <font>
      <sz val="8"/>
      <color indexed="18"/>
      <name val="Times New Roman"/>
      <family val="1"/>
    </font>
    <font>
      <sz val="8"/>
      <color theme="1"/>
      <name val="Calibri"/>
      <family val="2"/>
      <scheme val="minor"/>
    </font>
    <font>
      <sz val="8.25"/>
      <color indexed="8"/>
      <name val="Times New Roman"/>
      <family val="1"/>
    </font>
    <font>
      <b/>
      <sz val="11"/>
      <color indexed="8"/>
      <name val="Calibri"/>
      <family val="2"/>
    </font>
    <font>
      <sz val="9"/>
      <color indexed="8"/>
      <name val="Times New Roman"/>
      <family val="1"/>
    </font>
    <font>
      <sz val="9.85"/>
      <color indexed="8"/>
      <name val="Times New Roman"/>
      <family val="1"/>
    </font>
    <font>
      <b/>
      <u/>
      <sz val="11"/>
      <color indexed="37"/>
      <name val="Arial"/>
      <family val="2"/>
    </font>
    <font>
      <b/>
      <sz val="12"/>
      <name val="Tahoma"/>
      <family val="2"/>
    </font>
    <font>
      <sz val="10"/>
      <color indexed="12"/>
      <name val="Arial"/>
      <family val="2"/>
    </font>
    <font>
      <b/>
      <i/>
      <sz val="16"/>
      <name val="Helv"/>
    </font>
    <font>
      <sz val="12"/>
      <name val="Courier"/>
      <family val="3"/>
    </font>
    <font>
      <sz val="10"/>
      <color indexed="18"/>
      <name val="Univers (W1)"/>
      <family val="2"/>
    </font>
    <font>
      <b/>
      <u/>
      <sz val="12"/>
      <name val="Arial"/>
      <family val="2"/>
    </font>
    <font>
      <u/>
      <sz val="8"/>
      <color theme="10"/>
      <name val="Calibri"/>
      <family val="2"/>
    </font>
    <font>
      <sz val="10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C00000"/>
      <name val="Arial"/>
      <family val="2"/>
    </font>
    <font>
      <i/>
      <sz val="10"/>
      <color theme="1"/>
      <name val="Arial"/>
      <family val="2"/>
    </font>
    <font>
      <i/>
      <sz val="10"/>
      <color theme="0"/>
      <name val="Arial"/>
      <family val="2"/>
    </font>
  </fonts>
  <fills count="11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9"/>
        <bgColor indexed="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19"/>
        <bgColor indexed="19"/>
      </patternFill>
    </fill>
    <fill>
      <patternFill patternType="solid">
        <fgColor indexed="51"/>
        <bgColor indexed="64"/>
      </patternFill>
    </fill>
    <fill>
      <patternFill patternType="solid">
        <fgColor indexed="22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19"/>
      </patternFill>
    </fill>
    <fill>
      <patternFill patternType="lightGray">
        <fgColor indexed="11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1"/>
        <bgColor indexed="19"/>
      </patternFill>
    </fill>
    <fill>
      <patternFill patternType="gray0625">
        <fgColor indexed="11"/>
      </patternFill>
    </fill>
    <fill>
      <patternFill patternType="solid">
        <fgColor indexed="13"/>
      </patternFill>
    </fill>
    <fill>
      <patternFill patternType="solid">
        <fgColor indexed="43"/>
        <bgColor indexed="64"/>
      </patternFill>
    </fill>
    <fill>
      <patternFill patternType="gray0625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9"/>
      </patternFill>
    </fill>
    <fill>
      <patternFill patternType="solid">
        <fgColor indexed="24"/>
      </patternFill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lightGray">
        <fgColor indexed="12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19"/>
      </patternFill>
    </fill>
    <fill>
      <patternFill patternType="solid">
        <fgColor indexed="15"/>
        <bgColor indexed="64"/>
      </patternFill>
    </fill>
    <fill>
      <patternFill patternType="solid">
        <fgColor indexed="58"/>
        <bgColor indexed="12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43"/>
      </patternFill>
    </fill>
    <fill>
      <patternFill patternType="solid">
        <fgColor indexed="4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14999847407452621"/>
        <bgColor indexed="64"/>
      </patternFill>
    </fill>
  </fills>
  <borders count="84">
    <border>
      <left/>
      <right/>
      <top/>
      <bottom/>
      <diagonal/>
    </border>
    <border>
      <left/>
      <right/>
      <top/>
      <bottom style="thin">
        <color indexed="60"/>
      </bottom>
      <diagonal/>
    </border>
    <border>
      <left/>
      <right/>
      <top style="hair">
        <color indexed="63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18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2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medium">
        <color indexed="8"/>
      </right>
      <top style="thin">
        <color indexed="22"/>
      </top>
      <bottom style="medium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9"/>
      </top>
      <bottom style="medium">
        <color indexed="8"/>
      </bottom>
      <diagonal/>
    </border>
    <border>
      <left/>
      <right style="thin">
        <color indexed="8"/>
      </right>
      <top style="thin">
        <color indexed="9"/>
      </top>
      <bottom style="medium">
        <color indexed="8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auto="1"/>
      </top>
      <bottom style="thin">
        <color auto="1"/>
      </bottom>
      <diagonal/>
    </border>
    <border>
      <left/>
      <right style="hair">
        <color indexed="64"/>
      </right>
      <top style="thin">
        <color auto="1"/>
      </top>
      <bottom style="thin">
        <color auto="1"/>
      </bottom>
      <diagonal/>
    </border>
    <border>
      <left/>
      <right/>
      <top style="hair">
        <color indexed="63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auto="1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rgb="FFC00000"/>
      </bottom>
      <diagonal/>
    </border>
  </borders>
  <cellStyleXfs count="38564">
    <xf numFmtId="0" fontId="0" fillId="0" borderId="0"/>
    <xf numFmtId="0" fontId="3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73" fontId="3" fillId="0" borderId="0"/>
    <xf numFmtId="173" fontId="21" fillId="0" borderId="0"/>
    <xf numFmtId="43" fontId="21" fillId="0" borderId="0" applyFont="0" applyFill="0" applyBorder="0" applyAlignment="0" applyProtection="0"/>
    <xf numFmtId="173" fontId="21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73" fontId="3" fillId="0" borderId="0"/>
    <xf numFmtId="0" fontId="3" fillId="0" borderId="0"/>
    <xf numFmtId="43" fontId="21" fillId="0" borderId="0" applyFont="0" applyFill="0" applyBorder="0" applyAlignment="0" applyProtection="0"/>
    <xf numFmtId="0" fontId="3" fillId="0" borderId="0" applyNumberFormat="0" applyFill="0" applyBorder="0" applyAlignment="0" applyProtection="0"/>
    <xf numFmtId="9" fontId="65" fillId="0" borderId="0">
      <alignment horizontal="right"/>
    </xf>
    <xf numFmtId="0" fontId="66" fillId="0" borderId="0"/>
    <xf numFmtId="0" fontId="67" fillId="0" borderId="0"/>
    <xf numFmtId="0" fontId="3" fillId="0" borderId="0"/>
    <xf numFmtId="0" fontId="6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9" fillId="0" borderId="0"/>
    <xf numFmtId="181" fontId="70" fillId="0" borderId="0" applyFont="0" applyFill="0" applyBorder="0" applyAlignment="0" applyProtection="0"/>
    <xf numFmtId="182" fontId="70" fillId="0" borderId="0" applyFont="0" applyFill="0" applyBorder="0" applyAlignment="0" applyProtection="0"/>
    <xf numFmtId="18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70" fillId="0" borderId="0" applyFont="0" applyFill="0" applyBorder="0" applyAlignment="0" applyProtection="0"/>
    <xf numFmtId="181" fontId="70" fillId="0" borderId="0" applyFont="0" applyFill="0" applyBorder="0" applyAlignment="0" applyProtection="0"/>
    <xf numFmtId="181" fontId="70" fillId="0" borderId="0" applyFont="0" applyFill="0" applyBorder="0" applyAlignment="0" applyProtection="0"/>
    <xf numFmtId="181" fontId="70" fillId="0" borderId="0" applyFont="0" applyFill="0" applyBorder="0" applyAlignment="0" applyProtection="0"/>
    <xf numFmtId="181" fontId="70" fillId="0" borderId="0" applyFont="0" applyFill="0" applyBorder="0" applyAlignment="0" applyProtection="0"/>
    <xf numFmtId="186" fontId="71" fillId="0" borderId="0" applyFont="0" applyFill="0" applyBorder="0" applyAlignment="0" applyProtection="0"/>
    <xf numFmtId="187" fontId="70" fillId="0" borderId="0" applyFont="0" applyFill="0" applyBorder="0" applyAlignment="0" applyProtection="0"/>
    <xf numFmtId="0" fontId="3" fillId="0" borderId="0"/>
    <xf numFmtId="188" fontId="7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9" fontId="72" fillId="0" borderId="0" applyFont="0" applyFill="0" applyBorder="0" applyAlignment="0" applyProtection="0"/>
    <xf numFmtId="190" fontId="7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67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1" fontId="72" fillId="0" borderId="0" applyFont="0" applyFill="0" applyBorder="0" applyAlignment="0" applyProtection="0"/>
    <xf numFmtId="191" fontId="44" fillId="0" borderId="0" applyFont="0" applyFill="0" applyBorder="0" applyAlignment="0" applyProtection="0"/>
    <xf numFmtId="191" fontId="44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49" fillId="0" borderId="0" applyFont="0" applyFill="0" applyBorder="0" applyAlignment="0" applyProtection="0"/>
    <xf numFmtId="181" fontId="3" fillId="0" borderId="0" applyFont="0" applyFill="0" applyBorder="0" applyAlignment="0" applyProtection="0"/>
    <xf numFmtId="192" fontId="72" fillId="0" borderId="0" applyFont="0" applyFill="0" applyBorder="0" applyAlignment="0" applyProtection="0"/>
    <xf numFmtId="193" fontId="44" fillId="0" borderId="0" applyFont="0" applyFill="0" applyBorder="0" applyAlignment="0" applyProtection="0"/>
    <xf numFmtId="193" fontId="44" fillId="0" borderId="0" applyFont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49" fillId="0" borderId="0" applyFont="0" applyFill="0" applyBorder="0" applyAlignment="0" applyProtection="0"/>
    <xf numFmtId="194" fontId="49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49" fillId="0" borderId="0" applyFont="0" applyFill="0" applyBorder="0" applyAlignment="0" applyProtection="0"/>
    <xf numFmtId="194" fontId="49" fillId="0" borderId="0" applyFont="0" applyFill="0" applyBorder="0" applyAlignment="0" applyProtection="0"/>
    <xf numFmtId="194" fontId="49" fillId="0" borderId="0" applyFont="0" applyFill="0" applyBorder="0" applyAlignment="0" applyProtection="0"/>
    <xf numFmtId="196" fontId="3" fillId="0" borderId="0" applyFont="0" applyFill="0" applyBorder="0" applyAlignment="0" applyProtection="0"/>
    <xf numFmtId="197" fontId="49" fillId="0" borderId="0" applyFont="0" applyFill="0" applyBorder="0" applyAlignment="0" applyProtection="0"/>
    <xf numFmtId="194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5" fillId="0" borderId="0"/>
    <xf numFmtId="0" fontId="3" fillId="0" borderId="0"/>
    <xf numFmtId="0" fontId="3" fillId="0" borderId="0"/>
    <xf numFmtId="9" fontId="74" fillId="0" borderId="0">
      <alignment horizontal="right"/>
    </xf>
    <xf numFmtId="9" fontId="65" fillId="0" borderId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75" fillId="0" borderId="0"/>
    <xf numFmtId="0" fontId="3" fillId="0" borderId="0"/>
    <xf numFmtId="175" fontId="41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6" fillId="0" borderId="0" applyNumberFormat="0" applyFill="0" applyBorder="0" applyProtection="0">
      <alignment vertical="top"/>
    </xf>
    <xf numFmtId="0" fontId="3" fillId="0" borderId="0"/>
    <xf numFmtId="0" fontId="77" fillId="0" borderId="18" applyNumberFormat="0" applyFill="0" applyProtection="0">
      <alignment horizontal="center"/>
    </xf>
    <xf numFmtId="0" fontId="77" fillId="0" borderId="18" applyNumberFormat="0" applyFill="0" applyProtection="0">
      <alignment horizontal="center"/>
    </xf>
    <xf numFmtId="0" fontId="77" fillId="0" borderId="18" applyNumberFormat="0" applyFill="0" applyProtection="0">
      <alignment horizontal="center"/>
    </xf>
    <xf numFmtId="0" fontId="77" fillId="0" borderId="18" applyNumberFormat="0" applyFill="0" applyProtection="0">
      <alignment horizontal="center"/>
    </xf>
    <xf numFmtId="0" fontId="77" fillId="0" borderId="18" applyNumberFormat="0" applyFill="0" applyProtection="0">
      <alignment horizontal="center"/>
    </xf>
    <xf numFmtId="0" fontId="77" fillId="0" borderId="18" applyNumberFormat="0" applyFill="0" applyProtection="0">
      <alignment horizontal="center"/>
    </xf>
    <xf numFmtId="0" fontId="77" fillId="0" borderId="18" applyNumberFormat="0" applyFill="0" applyProtection="0">
      <alignment horizontal="center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8" fontId="71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1" fontId="71" fillId="0" borderId="0" applyFont="0" applyFill="0" applyBorder="0" applyAlignment="0" applyProtection="0"/>
    <xf numFmtId="1" fontId="79" fillId="0" borderId="0"/>
    <xf numFmtId="202" fontId="80" fillId="0" borderId="0" applyFont="0" applyAlignment="0">
      <alignment horizontal="center"/>
    </xf>
    <xf numFmtId="0" fontId="67" fillId="0" borderId="0"/>
    <xf numFmtId="176" fontId="81" fillId="0" borderId="19" applyFont="0" applyFill="0" applyBorder="0" applyAlignment="0" applyProtection="0">
      <alignment horizontal="right"/>
    </xf>
    <xf numFmtId="1" fontId="79" fillId="0" borderId="0"/>
    <xf numFmtId="1" fontId="79" fillId="0" borderId="0"/>
    <xf numFmtId="1" fontId="79" fillId="0" borderId="0"/>
    <xf numFmtId="1" fontId="79" fillId="0" borderId="0"/>
    <xf numFmtId="202" fontId="33" fillId="0" borderId="0" applyFont="0" applyFill="0" applyBorder="0" applyAlignment="0" applyProtection="0"/>
    <xf numFmtId="202" fontId="80" fillId="0" borderId="0" applyFont="0" applyAlignment="0">
      <alignment horizontal="center"/>
    </xf>
    <xf numFmtId="191" fontId="3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5" fillId="37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82" fillId="14" borderId="0" applyNumberFormat="0" applyBorder="0" applyAlignment="0" applyProtection="0"/>
    <xf numFmtId="0" fontId="27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82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82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5" fillId="3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82" fillId="18" borderId="0" applyNumberFormat="0" applyBorder="0" applyAlignment="0" applyProtection="0"/>
    <xf numFmtId="0" fontId="27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82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82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18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5" fillId="39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82" fillId="22" borderId="0" applyNumberFormat="0" applyBorder="0" applyAlignment="0" applyProtection="0"/>
    <xf numFmtId="0" fontId="27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82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82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2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5" fillId="40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82" fillId="26" borderId="0" applyNumberFormat="0" applyBorder="0" applyAlignment="0" applyProtection="0"/>
    <xf numFmtId="0" fontId="27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82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82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26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5" fillId="41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82" fillId="30" borderId="0" applyNumberFormat="0" applyBorder="0" applyAlignment="0" applyProtection="0"/>
    <xf numFmtId="0" fontId="27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82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82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0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5" fillId="42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82" fillId="34" borderId="0" applyNumberFormat="0" applyBorder="0" applyAlignment="0" applyProtection="0"/>
    <xf numFmtId="0" fontId="27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82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82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5" fillId="43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82" fillId="15" borderId="0" applyNumberFormat="0" applyBorder="0" applyAlignment="0" applyProtection="0"/>
    <xf numFmtId="0" fontId="27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82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82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5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5" fillId="44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82" fillId="19" borderId="0" applyNumberFormat="0" applyBorder="0" applyAlignment="0" applyProtection="0"/>
    <xf numFmtId="0" fontId="27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82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82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19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5" fillId="45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82" fillId="23" borderId="0" applyNumberFormat="0" applyBorder="0" applyAlignment="0" applyProtection="0"/>
    <xf numFmtId="0" fontId="27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82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82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3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5" fillId="40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82" fillId="27" borderId="0" applyNumberFormat="0" applyBorder="0" applyAlignment="0" applyProtection="0"/>
    <xf numFmtId="0" fontId="27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82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82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5" fillId="4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82" fillId="31" borderId="0" applyNumberFormat="0" applyBorder="0" applyAlignment="0" applyProtection="0"/>
    <xf numFmtId="0" fontId="27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82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82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1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5" fillId="4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2" fillId="35" borderId="0" applyNumberFormat="0" applyBorder="0" applyAlignment="0" applyProtection="0"/>
    <xf numFmtId="0" fontId="27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82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2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2" fillId="35" borderId="0" applyNumberFormat="0" applyBorder="0" applyAlignment="0" applyProtection="0"/>
    <xf numFmtId="0" fontId="83" fillId="47" borderId="0" applyNumberFormat="0" applyBorder="0" applyAlignment="0" applyProtection="0"/>
    <xf numFmtId="0" fontId="83" fillId="44" borderId="0" applyNumberFormat="0" applyBorder="0" applyAlignment="0" applyProtection="0"/>
    <xf numFmtId="0" fontId="83" fillId="45" borderId="0" applyNumberFormat="0" applyBorder="0" applyAlignment="0" applyProtection="0"/>
    <xf numFmtId="0" fontId="83" fillId="48" borderId="0" applyNumberFormat="0" applyBorder="0" applyAlignment="0" applyProtection="0"/>
    <xf numFmtId="0" fontId="83" fillId="49" borderId="0" applyNumberFormat="0" applyBorder="0" applyAlignment="0" applyProtection="0"/>
    <xf numFmtId="0" fontId="83" fillId="50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6" fillId="47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84" fillId="16" borderId="0" applyNumberFormat="0" applyBorder="0" applyAlignment="0" applyProtection="0"/>
    <xf numFmtId="0" fontId="43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84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16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6" fillId="44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84" fillId="20" borderId="0" applyNumberFormat="0" applyBorder="0" applyAlignment="0" applyProtection="0"/>
    <xf numFmtId="0" fontId="43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84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0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6" fillId="45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84" fillId="24" borderId="0" applyNumberFormat="0" applyBorder="0" applyAlignment="0" applyProtection="0"/>
    <xf numFmtId="0" fontId="43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84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4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6" fillId="4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84" fillId="28" borderId="0" applyNumberFormat="0" applyBorder="0" applyAlignment="0" applyProtection="0"/>
    <xf numFmtId="0" fontId="43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84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28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6" fillId="4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84" fillId="32" borderId="0" applyNumberFormat="0" applyBorder="0" applyAlignment="0" applyProtection="0"/>
    <xf numFmtId="0" fontId="43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84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2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6" fillId="50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4" fillId="36" borderId="0" applyNumberFormat="0" applyBorder="0" applyAlignment="0" applyProtection="0"/>
    <xf numFmtId="0" fontId="43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84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3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0" fontId="84" fillId="36" borderId="0" applyNumberFormat="0" applyBorder="0" applyAlignment="0" applyProtection="0"/>
    <xf numFmtId="203" fontId="85" fillId="0" borderId="20">
      <alignment horizontal="right"/>
    </xf>
    <xf numFmtId="0" fontId="3" fillId="0" borderId="0"/>
    <xf numFmtId="0" fontId="3" fillId="0" borderId="0"/>
    <xf numFmtId="3" fontId="5" fillId="51" borderId="0">
      <alignment horizontal="left"/>
    </xf>
    <xf numFmtId="0" fontId="83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1" fillId="56" borderId="0" applyNumberFormat="0" applyBorder="0" applyAlignment="0" applyProtection="0"/>
    <xf numFmtId="0" fontId="1" fillId="60" borderId="0" applyNumberFormat="0" applyBorder="0" applyAlignment="0" applyProtection="0"/>
    <xf numFmtId="0" fontId="83" fillId="57" borderId="0" applyNumberFormat="0" applyBorder="0" applyAlignment="0" applyProtection="0"/>
    <xf numFmtId="0" fontId="83" fillId="48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49" borderId="0" applyNumberFormat="0" applyBorder="0" applyAlignment="0" applyProtection="0"/>
    <xf numFmtId="0" fontId="1" fillId="61" borderId="0" applyNumberFormat="0" applyBorder="0" applyAlignment="0" applyProtection="0"/>
    <xf numFmtId="0" fontId="1" fillId="53" borderId="0" applyNumberFormat="0" applyBorder="0" applyAlignment="0" applyProtection="0"/>
    <xf numFmtId="0" fontId="83" fillId="54" borderId="0" applyNumberFormat="0" applyBorder="0" applyAlignment="0" applyProtection="0"/>
    <xf numFmtId="0" fontId="83" fillId="62" borderId="0" applyNumberFormat="0" applyBorder="0" applyAlignment="0" applyProtection="0"/>
    <xf numFmtId="0" fontId="1" fillId="56" borderId="0" applyNumberFormat="0" applyBorder="0" applyAlignment="0" applyProtection="0"/>
    <xf numFmtId="0" fontId="1" fillId="63" borderId="0" applyNumberFormat="0" applyBorder="0" applyAlignment="0" applyProtection="0"/>
    <xf numFmtId="0" fontId="83" fillId="63" borderId="0" applyNumberFormat="0" applyBorder="0" applyAlignment="0" applyProtection="0"/>
    <xf numFmtId="204" fontId="86" fillId="0" borderId="0" applyFont="0" applyFill="0" applyBorder="0" applyAlignment="0" applyProtection="0"/>
    <xf numFmtId="205" fontId="87" fillId="0" borderId="0" applyFont="0" applyFill="0" applyBorder="0" applyAlignment="0" applyProtection="0"/>
    <xf numFmtId="206" fontId="85" fillId="0" borderId="20">
      <alignment horizontal="right"/>
    </xf>
    <xf numFmtId="206" fontId="85" fillId="0" borderId="20" applyFill="0">
      <alignment horizontal="right"/>
    </xf>
    <xf numFmtId="3" fontId="3" fillId="0" borderId="20" applyFill="0">
      <alignment horizontal="right"/>
    </xf>
    <xf numFmtId="207" fontId="70" fillId="0" borderId="20" applyFill="0">
      <alignment horizontal="right"/>
    </xf>
    <xf numFmtId="0" fontId="88" fillId="0" borderId="0" applyBorder="0"/>
    <xf numFmtId="0" fontId="3" fillId="0" borderId="0"/>
    <xf numFmtId="3" fontId="8" fillId="64" borderId="21">
      <alignment horizontal="center"/>
    </xf>
    <xf numFmtId="3" fontId="33" fillId="65" borderId="22">
      <alignment horizontal="center"/>
    </xf>
    <xf numFmtId="208" fontId="85" fillId="0" borderId="20">
      <alignment horizontal="right"/>
      <protection locked="0"/>
    </xf>
    <xf numFmtId="209" fontId="70" fillId="0" borderId="20" applyNumberFormat="0" applyFont="0" applyBorder="0" applyProtection="0">
      <alignment horizontal="right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9" fillId="66" borderId="20" applyNumberFormat="0" applyFont="0" applyBorder="0" applyAlignment="0" applyProtection="0">
      <protection hidden="1"/>
    </xf>
    <xf numFmtId="3" fontId="90" fillId="66" borderId="23" applyFont="0" applyAlignment="0">
      <alignment horizontal="left"/>
    </xf>
    <xf numFmtId="0" fontId="72" fillId="0" borderId="0"/>
    <xf numFmtId="0" fontId="91" fillId="38" borderId="0" applyNumberFormat="0" applyBorder="0" applyAlignment="0" applyProtection="0"/>
    <xf numFmtId="210" fontId="70" fillId="0" borderId="0"/>
    <xf numFmtId="191" fontId="3" fillId="0" borderId="0" applyNumberFormat="0" applyFont="0" applyAlignment="0" applyProtection="0"/>
    <xf numFmtId="164" fontId="92" fillId="67" borderId="20" applyNumberFormat="0" applyFont="0" applyBorder="0" applyAlignment="0"/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93" fillId="0" borderId="16" applyNumberFormat="0" applyFill="0" applyAlignment="0" applyProtection="0"/>
    <xf numFmtId="0" fontId="93" fillId="0" borderId="16" applyNumberFormat="0" applyFill="0" applyAlignment="0" applyProtection="0"/>
    <xf numFmtId="0" fontId="93" fillId="0" borderId="16" applyNumberFormat="0" applyFill="0" applyAlignment="0" applyProtection="0"/>
    <xf numFmtId="0" fontId="93" fillId="0" borderId="16" applyNumberFormat="0" applyFill="0" applyAlignment="0" applyProtection="0"/>
    <xf numFmtId="0" fontId="93" fillId="0" borderId="16" applyNumberFormat="0" applyFill="0" applyAlignment="0" applyProtection="0"/>
    <xf numFmtId="0" fontId="93" fillId="0" borderId="16" applyNumberFormat="0" applyFill="0" applyAlignment="0" applyProtection="0"/>
    <xf numFmtId="0" fontId="93" fillId="0" borderId="16" applyNumberFormat="0" applyFill="0" applyAlignment="0" applyProtection="0"/>
    <xf numFmtId="175" fontId="94" fillId="0" borderId="0">
      <alignment vertical="top"/>
    </xf>
    <xf numFmtId="211" fontId="95" fillId="0" borderId="24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7" fillId="39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6" fillId="6" borderId="0" applyNumberFormat="0" applyBorder="0" applyAlignment="0" applyProtection="0"/>
    <xf numFmtId="0" fontId="98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6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98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5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6" fillId="6" borderId="0" applyNumberFormat="0" applyBorder="0" applyAlignment="0" applyProtection="0"/>
    <xf numFmtId="0" fontId="99" fillId="0" borderId="25" applyNumberFormat="0" applyFont="0" applyFill="0" applyAlignment="0" applyProtection="0"/>
    <xf numFmtId="0" fontId="100" fillId="0" borderId="26" applyNumberFormat="0" applyFont="0" applyFill="0" applyAlignment="0" applyProtection="0">
      <alignment horizontal="centerContinuous"/>
    </xf>
    <xf numFmtId="0" fontId="101" fillId="0" borderId="27" applyFill="0" applyProtection="0">
      <alignment horizontal="right"/>
    </xf>
    <xf numFmtId="0" fontId="102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2" fontId="78" fillId="0" borderId="0" applyFont="0" applyFill="0" applyBorder="0" applyAlignment="0" applyProtection="0"/>
    <xf numFmtId="213" fontId="87" fillId="0" borderId="0" applyFill="0" applyBorder="0" applyAlignment="0"/>
    <xf numFmtId="214" fontId="103" fillId="0" borderId="0" applyFill="0" applyBorder="0" applyAlignment="0"/>
    <xf numFmtId="215" fontId="3" fillId="0" borderId="0" applyFill="0" applyBorder="0" applyAlignment="0"/>
    <xf numFmtId="216" fontId="3" fillId="0" borderId="0" applyFill="0" applyBorder="0" applyAlignment="0"/>
    <xf numFmtId="217" fontId="3" fillId="0" borderId="0" applyFill="0" applyBorder="0" applyAlignment="0"/>
    <xf numFmtId="218" fontId="3" fillId="0" borderId="0" applyFill="0" applyBorder="0" applyAlignment="0"/>
    <xf numFmtId="219" fontId="3" fillId="0" borderId="0" applyFill="0" applyBorder="0" applyAlignment="0"/>
    <xf numFmtId="214" fontId="103" fillId="0" borderId="0" applyFill="0" applyBorder="0" applyAlignment="0"/>
    <xf numFmtId="0" fontId="104" fillId="66" borderId="28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106" fillId="66" borderId="28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105" fillId="10" borderId="10" applyNumberFormat="0" applyAlignment="0" applyProtection="0"/>
    <xf numFmtId="0" fontId="107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5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107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61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105" fillId="10" borderId="10" applyNumberFormat="0" applyAlignment="0" applyProtection="0"/>
    <xf numFmtId="0" fontId="3" fillId="0" borderId="0"/>
    <xf numFmtId="0" fontId="3" fillId="0" borderId="0"/>
    <xf numFmtId="0" fontId="3" fillId="0" borderId="0"/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191" fontId="99" fillId="69" borderId="0" applyNumberFormat="0" applyFont="0" applyBorder="0" applyAlignment="0">
      <alignment horizontal="left"/>
    </xf>
    <xf numFmtId="0" fontId="108" fillId="0" borderId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7" fillId="70" borderId="29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109" fillId="11" borderId="13" applyNumberFormat="0" applyAlignment="0" applyProtection="0"/>
    <xf numFmtId="0" fontId="25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109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25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37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0" fontId="109" fillId="11" borderId="13" applyNumberFormat="0" applyAlignment="0" applyProtection="0"/>
    <xf numFmtId="3" fontId="79" fillId="71" borderId="30">
      <alignment horizontal="center"/>
    </xf>
    <xf numFmtId="167" fontId="79" fillId="71" borderId="30">
      <alignment horizontal="center"/>
    </xf>
    <xf numFmtId="3" fontId="79" fillId="71" borderId="30">
      <alignment horizontal="center"/>
    </xf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111" fillId="0" borderId="31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110" fillId="0" borderId="12" applyNumberFormat="0" applyFill="0" applyAlignment="0" applyProtection="0"/>
    <xf numFmtId="0" fontId="112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0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11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62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0" fontId="110" fillId="0" borderId="12" applyNumberFormat="0" applyFill="0" applyAlignment="0" applyProtection="0"/>
    <xf numFmtId="220" fontId="3" fillId="0" borderId="32" applyFont="0" applyFill="0" applyBorder="0" applyProtection="0">
      <alignment horizontal="right"/>
    </xf>
    <xf numFmtId="221" fontId="3" fillId="0" borderId="0" applyFont="0" applyFill="0" applyBorder="0" applyProtection="0">
      <alignment horizontal="center" vertical="center"/>
    </xf>
    <xf numFmtId="0" fontId="113" fillId="70" borderId="29" applyNumberFormat="0" applyAlignment="0" applyProtection="0"/>
    <xf numFmtId="222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0" fontId="93" fillId="0" borderId="33" applyNumberFormat="0" applyFill="0" applyProtection="0">
      <alignment horizontal="left" vertical="center"/>
    </xf>
    <xf numFmtId="0" fontId="3" fillId="0" borderId="0">
      <alignment horizontal="center" wrapText="1"/>
      <protection hidden="1"/>
    </xf>
    <xf numFmtId="164" fontId="114" fillId="0" borderId="0" applyFont="0" applyFill="0" applyBorder="0" applyAlignment="0" applyProtection="0"/>
    <xf numFmtId="0" fontId="115" fillId="0" borderId="0">
      <alignment horizontal="right"/>
    </xf>
    <xf numFmtId="0" fontId="116" fillId="0" borderId="34">
      <alignment horizontal="center"/>
    </xf>
    <xf numFmtId="224" fontId="117" fillId="0" borderId="0"/>
    <xf numFmtId="224" fontId="117" fillId="0" borderId="0"/>
    <xf numFmtId="224" fontId="117" fillId="0" borderId="0"/>
    <xf numFmtId="224" fontId="117" fillId="0" borderId="0"/>
    <xf numFmtId="224" fontId="117" fillId="0" borderId="0"/>
    <xf numFmtId="224" fontId="117" fillId="0" borderId="0"/>
    <xf numFmtId="224" fontId="117" fillId="0" borderId="0"/>
    <xf numFmtId="224" fontId="117" fillId="0" borderId="0"/>
    <xf numFmtId="225" fontId="118" fillId="0" borderId="0"/>
    <xf numFmtId="218" fontId="3" fillId="0" borderId="0" applyFont="0" applyFill="0" applyBorder="0" applyAlignment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18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66" fillId="0" borderId="0" applyFill="0" applyBorder="0" applyProtection="0"/>
    <xf numFmtId="0" fontId="119" fillId="0" borderId="0" applyFont="0" applyFill="0" applyBorder="0" applyProtection="0">
      <alignment horizontal="right"/>
    </xf>
    <xf numFmtId="226" fontId="120" fillId="0" borderId="0" applyFont="0" applyFill="0" applyBorder="0" applyAlignment="0" applyProtection="0">
      <alignment horizontal="right"/>
    </xf>
    <xf numFmtId="227" fontId="120" fillId="0" borderId="0" applyFont="0" applyFill="0" applyBorder="0" applyAlignment="0" applyProtection="0">
      <alignment horizontal="right"/>
    </xf>
    <xf numFmtId="40" fontId="3" fillId="0" borderId="0" applyFont="0" applyFill="0" applyBorder="0" applyProtection="0">
      <alignment horizontal="right"/>
    </xf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37" fontId="99" fillId="0" borderId="0" applyFill="0" applyBorder="0" applyAlignment="0" applyProtection="0"/>
    <xf numFmtId="165" fontId="3" fillId="0" borderId="0" applyFont="0" applyFill="0" applyBorder="0" applyAlignment="0" applyProtection="0"/>
    <xf numFmtId="0" fontId="121" fillId="0" borderId="0"/>
    <xf numFmtId="0" fontId="122" fillId="0" borderId="0">
      <alignment wrapText="1"/>
    </xf>
    <xf numFmtId="0" fontId="123" fillId="0" borderId="0"/>
    <xf numFmtId="37" fontId="68" fillId="0" borderId="0" applyBorder="0" applyAlignment="0">
      <alignment horizontal="center"/>
    </xf>
    <xf numFmtId="0" fontId="124" fillId="68" borderId="33">
      <alignment horizontal="center"/>
    </xf>
    <xf numFmtId="0" fontId="33" fillId="68" borderId="35">
      <alignment wrapText="1"/>
    </xf>
    <xf numFmtId="0" fontId="3" fillId="0" borderId="0" applyFill="0" applyBorder="0">
      <alignment horizontal="right"/>
      <protection locked="0"/>
    </xf>
    <xf numFmtId="225" fontId="118" fillId="0" borderId="0"/>
    <xf numFmtId="214" fontId="103" fillId="0" borderId="0" applyFont="0" applyFill="0" applyBorder="0" applyAlignment="0" applyProtection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228" fontId="3" fillId="0" borderId="0" applyFont="0" applyFill="0" applyBorder="0" applyAlignment="0"/>
    <xf numFmtId="0" fontId="119" fillId="0" borderId="0" applyFont="0" applyFill="0" applyBorder="0" applyProtection="0">
      <alignment horizontal="right"/>
    </xf>
    <xf numFmtId="229" fontId="120" fillId="0" borderId="0" applyFont="0" applyFill="0" applyBorder="0" applyAlignment="0" applyProtection="0">
      <alignment horizontal="right"/>
    </xf>
    <xf numFmtId="230" fontId="120" fillId="0" borderId="0" applyFont="0" applyFill="0" applyBorder="0" applyAlignment="0" applyProtection="0">
      <alignment horizontal="right"/>
    </xf>
    <xf numFmtId="231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1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2" fontId="99" fillId="0" borderId="0" applyFill="0" applyBorder="0" applyAlignment="0" applyProtection="0"/>
    <xf numFmtId="231" fontId="99" fillId="0" borderId="0" applyFill="0" applyBorder="0" applyAlignment="0" applyProtection="0"/>
    <xf numFmtId="233" fontId="66" fillId="0" borderId="0" applyFont="0" applyFill="0" applyBorder="0" applyProtection="0">
      <alignment horizontal="right"/>
    </xf>
    <xf numFmtId="234" fontId="3" fillId="0" borderId="0" applyFont="0" applyFill="0" applyBorder="0" applyAlignment="0" applyProtection="0">
      <alignment vertical="center"/>
    </xf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3" fontId="125" fillId="66" borderId="23">
      <alignment horizontal="left"/>
    </xf>
    <xf numFmtId="3" fontId="126" fillId="66" borderId="23">
      <alignment horizontal="left"/>
    </xf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6" fontId="78" fillId="0" borderId="0" applyFont="0" applyFill="0" applyBorder="0" applyAlignment="0" applyProtection="0"/>
    <xf numFmtId="237" fontId="85" fillId="72" borderId="0" applyFont="0" applyFill="0" applyBorder="0" applyAlignment="0" applyProtection="0">
      <alignment vertical="center"/>
    </xf>
    <xf numFmtId="15" fontId="3" fillId="0" borderId="0" applyFont="0" applyFill="0" applyBorder="0" applyProtection="0">
      <alignment horizontal="right"/>
    </xf>
    <xf numFmtId="0" fontId="121" fillId="0" borderId="0"/>
    <xf numFmtId="15" fontId="3" fillId="0" borderId="0" applyFill="0" applyBorder="0" applyAlignment="0"/>
    <xf numFmtId="238" fontId="3" fillId="73" borderId="0" applyFont="0" applyFill="0" applyBorder="0" applyAlignment="0" applyProtection="0"/>
    <xf numFmtId="239" fontId="85" fillId="73" borderId="36" applyFont="0" applyFill="0" applyBorder="0" applyAlignment="0" applyProtection="0"/>
    <xf numFmtId="238" fontId="103" fillId="73" borderId="0" applyFont="0" applyFill="0" applyBorder="0" applyAlignment="0" applyProtection="0"/>
    <xf numFmtId="17" fontId="3" fillId="0" borderId="0" applyFill="0" applyBorder="0">
      <alignment horizontal="right"/>
    </xf>
    <xf numFmtId="240" fontId="3" fillId="0" borderId="33"/>
    <xf numFmtId="240" fontId="3" fillId="0" borderId="33"/>
    <xf numFmtId="240" fontId="3" fillId="0" borderId="33"/>
    <xf numFmtId="240" fontId="3" fillId="0" borderId="33"/>
    <xf numFmtId="240" fontId="3" fillId="0" borderId="33"/>
    <xf numFmtId="240" fontId="3" fillId="0" borderId="33"/>
    <xf numFmtId="240" fontId="3" fillId="0" borderId="33"/>
    <xf numFmtId="15" fontId="79" fillId="0" borderId="0"/>
    <xf numFmtId="241" fontId="120" fillId="0" borderId="0" applyFont="0" applyFill="0" applyBorder="0" applyAlignment="0" applyProtection="0"/>
    <xf numFmtId="14" fontId="5" fillId="0" borderId="0" applyFill="0" applyBorder="0" applyAlignment="0"/>
    <xf numFmtId="242" fontId="127" fillId="0" borderId="0" applyFill="0" applyBorder="0" applyProtection="0"/>
    <xf numFmtId="14" fontId="127" fillId="0" borderId="0" applyFill="0" applyBorder="0" applyProtection="0"/>
    <xf numFmtId="15" fontId="3" fillId="0" borderId="0" applyFont="0" applyFill="0" applyBorder="0" applyProtection="0">
      <alignment horizontal="right"/>
    </xf>
    <xf numFmtId="243" fontId="85" fillId="0" borderId="0" applyFill="0" applyBorder="0">
      <alignment horizontal="right"/>
    </xf>
    <xf numFmtId="244" fontId="85" fillId="0" borderId="37">
      <alignment horizontal="center"/>
    </xf>
    <xf numFmtId="0" fontId="79" fillId="0" borderId="0"/>
    <xf numFmtId="245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5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6" fontId="3" fillId="0" borderId="17"/>
    <xf numFmtId="245" fontId="3" fillId="0" borderId="17"/>
    <xf numFmtId="247" fontId="128" fillId="0" borderId="0"/>
    <xf numFmtId="0" fontId="103" fillId="0" borderId="0"/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248" fontId="3" fillId="0" borderId="38">
      <alignment vertical="center"/>
    </xf>
    <xf numFmtId="167" fontId="126" fillId="66" borderId="23">
      <alignment horizontal="left"/>
    </xf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0" fontId="3" fillId="0" borderId="0" applyNumberFormat="0" applyFont="0" applyBorder="0" applyAlignment="0"/>
    <xf numFmtId="38" fontId="79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129" fillId="0" borderId="0">
      <protection locked="0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40">
      <alignment horizontal="center"/>
    </xf>
    <xf numFmtId="3" fontId="131" fillId="71" borderId="39">
      <alignment horizontal="center"/>
    </xf>
    <xf numFmtId="0" fontId="132" fillId="0" borderId="0"/>
    <xf numFmtId="247" fontId="66" fillId="0" borderId="0"/>
    <xf numFmtId="249" fontId="133" fillId="0" borderId="0" applyFont="0" applyFill="0" applyBorder="0" applyAlignment="0" applyProtection="0"/>
    <xf numFmtId="250" fontId="120" fillId="0" borderId="41" applyNumberFormat="0" applyFont="0" applyFill="0" applyAlignment="0" applyProtection="0"/>
    <xf numFmtId="247" fontId="134" fillId="0" borderId="0" applyFill="0" applyBorder="0" applyAlignment="0" applyProtection="0"/>
    <xf numFmtId="251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4" fontId="3" fillId="0" borderId="0" applyFont="0" applyFill="0" applyBorder="0" applyAlignment="0" applyProtection="0"/>
    <xf numFmtId="40" fontId="79" fillId="0" borderId="0" applyFont="0" applyFill="0" applyBorder="0" applyAlignment="0" applyProtection="0"/>
    <xf numFmtId="255" fontId="135" fillId="0" borderId="0">
      <protection locked="0"/>
    </xf>
    <xf numFmtId="255" fontId="135" fillId="0" borderId="0">
      <protection locked="0"/>
    </xf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6" fillId="52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84" fillId="13" borderId="0" applyNumberFormat="0" applyBorder="0" applyAlignment="0" applyProtection="0"/>
    <xf numFmtId="0" fontId="43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84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3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3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6" fillId="55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84" fillId="17" borderId="0" applyNumberFormat="0" applyBorder="0" applyAlignment="0" applyProtection="0"/>
    <xf numFmtId="0" fontId="43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84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3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17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6" fillId="59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84" fillId="21" borderId="0" applyNumberFormat="0" applyBorder="0" applyAlignment="0" applyProtection="0"/>
    <xf numFmtId="0" fontId="43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84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40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1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6" fillId="48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84" fillId="25" borderId="0" applyNumberFormat="0" applyBorder="0" applyAlignment="0" applyProtection="0"/>
    <xf numFmtId="0" fontId="43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84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5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6" fillId="4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84" fillId="29" borderId="0" applyNumberFormat="0" applyBorder="0" applyAlignment="0" applyProtection="0"/>
    <xf numFmtId="0" fontId="43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84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3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29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6" fillId="6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84" fillId="33" borderId="0" applyNumberFormat="0" applyBorder="0" applyAlignment="0" applyProtection="0"/>
    <xf numFmtId="0" fontId="43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84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3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0" fontId="84" fillId="33" borderId="0" applyNumberFormat="0" applyBorder="0" applyAlignment="0" applyProtection="0"/>
    <xf numFmtId="218" fontId="3" fillId="0" borderId="0" applyFill="0" applyBorder="0" applyAlignment="0"/>
    <xf numFmtId="214" fontId="103" fillId="0" borderId="0" applyFill="0" applyBorder="0" applyAlignment="0"/>
    <xf numFmtId="218" fontId="3" fillId="0" borderId="0" applyFill="0" applyBorder="0" applyAlignment="0"/>
    <xf numFmtId="219" fontId="3" fillId="0" borderId="0" applyFill="0" applyBorder="0" applyAlignment="0"/>
    <xf numFmtId="214" fontId="103" fillId="0" borderId="0" applyFill="0" applyBorder="0" applyAlignment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137" fillId="42" borderId="28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136" fillId="9" borderId="10" applyNumberFormat="0" applyAlignment="0" applyProtection="0"/>
    <xf numFmtId="0" fontId="138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6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138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59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136" fillId="9" borderId="10" applyNumberFormat="0" applyAlignment="0" applyProtection="0"/>
    <xf numFmtId="0" fontId="3" fillId="0" borderId="0">
      <alignment vertical="top"/>
    </xf>
    <xf numFmtId="0" fontId="75" fillId="0" borderId="0"/>
    <xf numFmtId="0" fontId="75" fillId="0" borderId="0"/>
    <xf numFmtId="0" fontId="75" fillId="0" borderId="0"/>
    <xf numFmtId="0" fontId="21" fillId="0" borderId="0"/>
    <xf numFmtId="0" fontId="75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5" fillId="0" borderId="0"/>
    <xf numFmtId="0" fontId="75" fillId="0" borderId="0"/>
    <xf numFmtId="0" fontId="75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67" fillId="0" borderId="0"/>
    <xf numFmtId="0" fontId="67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5" fillId="0" borderId="0"/>
    <xf numFmtId="0" fontId="67" fillId="0" borderId="0"/>
    <xf numFmtId="0" fontId="67" fillId="0" borderId="0"/>
    <xf numFmtId="0" fontId="67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5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67" fillId="0" borderId="0"/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66" fillId="0" borderId="0">
      <alignment vertical="top"/>
    </xf>
    <xf numFmtId="0" fontId="126" fillId="66" borderId="23">
      <alignment horizontal="left" vertical="center"/>
    </xf>
    <xf numFmtId="256" fontId="3" fillId="0" borderId="0" applyFont="0" applyFill="0" applyBorder="0" applyAlignment="0" applyProtection="0"/>
    <xf numFmtId="256" fontId="1" fillId="0" borderId="0" applyFont="0" applyFill="0" applyBorder="0" applyAlignment="0" applyProtection="0"/>
    <xf numFmtId="3" fontId="8" fillId="0" borderId="42" applyFill="0" applyBorder="0"/>
    <xf numFmtId="175" fontId="41" fillId="0" borderId="0"/>
    <xf numFmtId="0" fontId="139" fillId="0" borderId="0" applyNumberFormat="0" applyFill="0" applyBorder="0" applyAlignment="0" applyProtection="0"/>
    <xf numFmtId="257" fontId="140" fillId="0" borderId="0" applyFont="0" applyFill="0" applyBorder="0" applyAlignment="0" applyProtection="0"/>
    <xf numFmtId="258" fontId="140" fillId="0" borderId="0" applyFont="0" applyFill="0" applyBorder="0" applyAlignment="0" applyProtection="0"/>
    <xf numFmtId="0" fontId="141" fillId="0" borderId="0">
      <protection locked="0"/>
    </xf>
    <xf numFmtId="0" fontId="141" fillId="0" borderId="0">
      <protection locked="0"/>
    </xf>
    <xf numFmtId="0" fontId="141" fillId="0" borderId="0">
      <protection locked="0"/>
    </xf>
    <xf numFmtId="0" fontId="141" fillId="0" borderId="0">
      <protection locked="0"/>
    </xf>
    <xf numFmtId="0" fontId="141" fillId="0" borderId="0">
      <protection locked="0"/>
    </xf>
    <xf numFmtId="0" fontId="141" fillId="0" borderId="0">
      <protection locked="0"/>
    </xf>
    <xf numFmtId="0" fontId="141" fillId="0" borderId="0">
      <protection locked="0"/>
    </xf>
    <xf numFmtId="3" fontId="126" fillId="66" borderId="23">
      <alignment horizontal="left"/>
    </xf>
    <xf numFmtId="3" fontId="90" fillId="66" borderId="23" applyAlignment="0"/>
    <xf numFmtId="0" fontId="103" fillId="75" borderId="43" applyNumberFormat="0" applyFill="0" applyBorder="0" applyAlignment="0" applyProtection="0">
      <protection locked="0"/>
    </xf>
    <xf numFmtId="259" fontId="129" fillId="0" borderId="0">
      <protection locked="0"/>
    </xf>
    <xf numFmtId="260" fontId="129" fillId="0" borderId="0">
      <protection locked="0"/>
    </xf>
    <xf numFmtId="0" fontId="141" fillId="0" borderId="0">
      <protection locked="0"/>
    </xf>
    <xf numFmtId="261" fontId="3" fillId="73" borderId="0" applyFont="0" applyFill="0" applyBorder="0" applyAlignment="0"/>
    <xf numFmtId="0" fontId="141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262" fontId="3" fillId="0" borderId="0">
      <protection locked="0"/>
    </xf>
    <xf numFmtId="0" fontId="3" fillId="0" borderId="0"/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0" fontId="66" fillId="0" borderId="0" applyNumberFormat="0" applyFill="0" applyBorder="0" applyProtection="0">
      <alignment horizontal="left" vertical="center"/>
    </xf>
    <xf numFmtId="37" fontId="44" fillId="0" borderId="0" applyNumberFormat="0" applyFill="0" applyBorder="0" applyAlignment="0" applyProtection="0"/>
    <xf numFmtId="263" fontId="90" fillId="0" borderId="44" applyFont="0" applyBorder="0"/>
    <xf numFmtId="164" fontId="142" fillId="76" borderId="0" applyNumberFormat="0" applyFon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3" fillId="39" borderId="0" applyNumberFormat="0" applyBorder="0" applyAlignment="0" applyProtection="0"/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38" fontId="103" fillId="68" borderId="0" applyNumberFormat="0" applyFont="0" applyBorder="0" applyAlignment="0">
      <protection hidden="1"/>
    </xf>
    <xf numFmtId="0" fontId="18" fillId="0" borderId="16" applyFill="0" applyProtection="0">
      <alignment horizontal="centerContinuous"/>
    </xf>
    <xf numFmtId="0" fontId="18" fillId="0" borderId="16" applyFill="0" applyProtection="0">
      <alignment horizontal="centerContinuous"/>
    </xf>
    <xf numFmtId="0" fontId="18" fillId="0" borderId="16" applyFill="0" applyProtection="0">
      <alignment horizontal="centerContinuous"/>
    </xf>
    <xf numFmtId="0" fontId="18" fillId="0" borderId="16" applyFill="0" applyProtection="0">
      <alignment horizontal="centerContinuous"/>
    </xf>
    <xf numFmtId="0" fontId="18" fillId="0" borderId="16" applyFill="0" applyProtection="0">
      <alignment horizontal="centerContinuous"/>
    </xf>
    <xf numFmtId="0" fontId="18" fillId="0" borderId="16" applyFill="0" applyProtection="0">
      <alignment horizontal="centerContinuous"/>
    </xf>
    <xf numFmtId="0" fontId="18" fillId="0" borderId="16" applyFill="0" applyProtection="0">
      <alignment horizontal="centerContinuous"/>
    </xf>
    <xf numFmtId="164" fontId="8" fillId="0" borderId="0"/>
    <xf numFmtId="0" fontId="144" fillId="0" borderId="0" applyNumberFormat="0">
      <alignment horizontal="right"/>
    </xf>
    <xf numFmtId="0" fontId="145" fillId="0" borderId="0" applyNumberFormat="0">
      <alignment horizontal="right"/>
    </xf>
    <xf numFmtId="0" fontId="145" fillId="0" borderId="0" applyNumberFormat="0">
      <alignment horizontal="left"/>
    </xf>
    <xf numFmtId="0" fontId="144" fillId="0" borderId="0" applyNumberFormat="0">
      <alignment horizontal="left"/>
    </xf>
    <xf numFmtId="0" fontId="146" fillId="0" borderId="0" applyNumberFormat="0">
      <alignment horizontal="left" vertical="top"/>
    </xf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167" fontId="3" fillId="77" borderId="35" applyNumberFormat="0" applyFont="0" applyBorder="0" applyAlignment="0" applyProtection="0"/>
    <xf numFmtId="264" fontId="116" fillId="73" borderId="35" applyNumberFormat="0" applyFont="0" applyAlignment="0"/>
    <xf numFmtId="265" fontId="120" fillId="0" borderId="0" applyFont="0" applyFill="0" applyBorder="0" applyAlignment="0" applyProtection="0">
      <alignment horizontal="right"/>
    </xf>
    <xf numFmtId="191" fontId="147" fillId="77" borderId="0" applyNumberFormat="0" applyFont="0" applyAlignment="0"/>
    <xf numFmtId="0" fontId="148" fillId="0" borderId="0" applyProtection="0">
      <alignment horizontal="right" vertical="top"/>
    </xf>
    <xf numFmtId="0" fontId="33" fillId="0" borderId="45" applyNumberFormat="0" applyAlignment="0" applyProtection="0">
      <alignment horizontal="left" vertical="center"/>
    </xf>
    <xf numFmtId="0" fontId="33" fillId="0" borderId="46">
      <alignment horizontal="left" vertical="center"/>
    </xf>
    <xf numFmtId="0" fontId="33" fillId="0" borderId="46">
      <alignment horizontal="left" vertical="center"/>
    </xf>
    <xf numFmtId="0" fontId="33" fillId="0" borderId="46">
      <alignment horizontal="left" vertical="center"/>
    </xf>
    <xf numFmtId="0" fontId="33" fillId="0" borderId="46">
      <alignment horizontal="left" vertical="center"/>
    </xf>
    <xf numFmtId="0" fontId="33" fillId="0" borderId="46">
      <alignment horizontal="left" vertical="center"/>
    </xf>
    <xf numFmtId="0" fontId="149" fillId="0" borderId="0" applyFill="0" applyBorder="0" applyProtection="0">
      <alignment horizontal="right"/>
    </xf>
    <xf numFmtId="0" fontId="150" fillId="0" borderId="47" applyNumberFormat="0" applyFill="0" applyAlignment="0" applyProtection="0"/>
    <xf numFmtId="0" fontId="151" fillId="0" borderId="0" applyProtection="0">
      <alignment horizontal="left"/>
    </xf>
    <xf numFmtId="0" fontId="152" fillId="0" borderId="48" applyNumberFormat="0" applyFill="0" applyAlignment="0" applyProtection="0"/>
    <xf numFmtId="0" fontId="153" fillId="0" borderId="0" applyProtection="0">
      <alignment horizontal="left"/>
    </xf>
    <xf numFmtId="0" fontId="154" fillId="0" borderId="49" applyNumberFormat="0" applyFill="0" applyAlignment="0" applyProtection="0"/>
    <xf numFmtId="0" fontId="154" fillId="0" borderId="0" applyNumberFormat="0" applyFill="0" applyBorder="0" applyAlignment="0" applyProtection="0"/>
    <xf numFmtId="0" fontId="149" fillId="0" borderId="0" applyFill="0" applyBorder="0" applyProtection="0">
      <alignment horizontal="right"/>
    </xf>
    <xf numFmtId="0" fontId="155" fillId="0" borderId="0">
      <protection locked="0"/>
    </xf>
    <xf numFmtId="0" fontId="155" fillId="0" borderId="0">
      <protection locked="0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3" fillId="68" borderId="0">
      <alignment vertical="top"/>
    </xf>
    <xf numFmtId="0" fontId="44" fillId="68" borderId="0">
      <alignment vertical="top"/>
    </xf>
    <xf numFmtId="0" fontId="156" fillId="0" borderId="50" applyNumberFormat="0" applyFill="0" applyBorder="0" applyAlignment="0" applyProtection="0">
      <alignment horizontal="left"/>
    </xf>
    <xf numFmtId="266" fontId="157" fillId="0" borderId="0" applyNumberFormat="0" applyFill="0" applyBorder="0" applyAlignment="0">
      <protection locked="0" hidden="1"/>
    </xf>
    <xf numFmtId="175" fontId="158" fillId="78" borderId="0" applyProtection="0">
      <alignment vertical="center"/>
    </xf>
    <xf numFmtId="0" fontId="159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163" fillId="38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162" fillId="7" borderId="0" applyNumberFormat="0" applyBorder="0" applyAlignment="0" applyProtection="0"/>
    <xf numFmtId="0" fontId="164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2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57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162" fillId="7" borderId="0" applyNumberFormat="0" applyBorder="0" applyAlignment="0" applyProtection="0"/>
    <xf numFmtId="0" fontId="41" fillId="0" borderId="0"/>
    <xf numFmtId="267" fontId="70" fillId="0" borderId="0"/>
    <xf numFmtId="4" fontId="3" fillId="79" borderId="0"/>
    <xf numFmtId="0" fontId="3" fillId="0" borderId="0" applyNumberFormat="0" applyFill="0" applyBorder="0" applyAlignment="0" applyProtection="0"/>
    <xf numFmtId="191" fontId="165" fillId="73" borderId="35" applyNumberFormat="0" applyAlignment="0" applyProtection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0" fontId="3" fillId="0" borderId="0">
      <alignment horizontal="right"/>
    </xf>
    <xf numFmtId="10" fontId="103" fillId="73" borderId="35" applyNumberFormat="0" applyBorder="0" applyAlignment="0" applyProtection="0"/>
    <xf numFmtId="0" fontId="166" fillId="42" borderId="28" applyNumberFormat="0" applyAlignment="0" applyProtection="0"/>
    <xf numFmtId="228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8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0" fontId="103" fillId="0" borderId="0"/>
    <xf numFmtId="228" fontId="103" fillId="0" borderId="0"/>
    <xf numFmtId="239" fontId="85" fillId="73" borderId="0" applyFont="0" applyBorder="0" applyAlignment="0" applyProtection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61" fontId="103" fillId="73" borderId="0" applyFont="0" applyBorder="0" applyAlignment="0">
      <protection locked="0"/>
    </xf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0" fontId="167" fillId="80" borderId="0" applyNumberFormat="0" applyBorder="0" applyAlignment="0">
      <protection locked="0"/>
    </xf>
    <xf numFmtId="238" fontId="103" fillId="0" borderId="0"/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10" fontId="103" fillId="73" borderId="0">
      <protection locked="0"/>
    </xf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103" fillId="0" borderId="0"/>
    <xf numFmtId="238" fontId="3" fillId="73" borderId="0" applyNumberFormat="0" applyBorder="0" applyAlignment="0">
      <protection locked="0"/>
    </xf>
    <xf numFmtId="268" fontId="168" fillId="0" borderId="0" applyFill="0" applyBorder="0" applyProtection="0"/>
    <xf numFmtId="269" fontId="168" fillId="0" borderId="0" applyFill="0" applyBorder="0" applyProtection="0"/>
    <xf numFmtId="270" fontId="168" fillId="0" borderId="0" applyFill="0" applyBorder="0" applyProtection="0"/>
    <xf numFmtId="0" fontId="118" fillId="81" borderId="0" applyNumberFormat="0" applyFont="0" applyBorder="0" applyAlignment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172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235" fontId="70" fillId="0" borderId="0"/>
    <xf numFmtId="0" fontId="169" fillId="73" borderId="0" applyNumberFormat="0" applyFont="0" applyBorder="0" applyAlignment="0">
      <alignment horizontal="right"/>
      <protection locked="0"/>
    </xf>
    <xf numFmtId="0" fontId="170" fillId="76" borderId="0" applyNumberFormat="0" applyFont="0" applyBorder="0" applyAlignment="0">
      <alignment horizontal="right" vertical="top"/>
      <protection locked="0"/>
    </xf>
    <xf numFmtId="175" fontId="171" fillId="82" borderId="51" applyNumberFormat="0" applyFont="0" applyBorder="0" applyAlignment="0">
      <alignment horizontal="right" vertical="center"/>
      <protection locked="0"/>
    </xf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167" fontId="172" fillId="0" borderId="0"/>
    <xf numFmtId="0" fontId="170" fillId="76" borderId="0" applyNumberFormat="0" applyFont="0" applyBorder="0" applyAlignment="0">
      <alignment horizontal="right" vertical="top"/>
      <protection locked="0"/>
    </xf>
    <xf numFmtId="0" fontId="3" fillId="0" borderId="0" applyFill="0" applyBorder="0">
      <alignment horizontal="right"/>
      <protection locked="0"/>
    </xf>
    <xf numFmtId="272" fontId="158" fillId="0" borderId="52" applyFont="0" applyFill="0" applyBorder="0" applyAlignment="0" applyProtection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175" fontId="78" fillId="0" borderId="0"/>
    <xf numFmtId="273" fontId="3" fillId="83" borderId="0" applyBorder="0"/>
    <xf numFmtId="0" fontId="8" fillId="84" borderId="53">
      <alignment horizontal="left" vertical="center" wrapText="1"/>
    </xf>
    <xf numFmtId="3" fontId="173" fillId="66" borderId="54" applyBorder="0">
      <alignment horizontal="center" vertical="center"/>
    </xf>
    <xf numFmtId="0" fontId="78" fillId="0" borderId="0" applyNumberFormat="0" applyFill="0" applyBorder="0" applyProtection="0">
      <alignment horizontal="left" vertical="center"/>
    </xf>
    <xf numFmtId="0" fontId="3" fillId="0" borderId="0"/>
    <xf numFmtId="218" fontId="3" fillId="0" borderId="0" applyFill="0" applyBorder="0" applyAlignment="0"/>
    <xf numFmtId="214" fontId="103" fillId="0" borderId="0" applyFill="0" applyBorder="0" applyAlignment="0"/>
    <xf numFmtId="218" fontId="3" fillId="0" borderId="0" applyFill="0" applyBorder="0" applyAlignment="0"/>
    <xf numFmtId="219" fontId="3" fillId="0" borderId="0" applyFill="0" applyBorder="0" applyAlignment="0"/>
    <xf numFmtId="214" fontId="103" fillId="0" borderId="0" applyFill="0" applyBorder="0" applyAlignment="0"/>
    <xf numFmtId="0" fontId="174" fillId="0" borderId="31" applyNumberFormat="0" applyFill="0" applyAlignment="0" applyProtection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91" fontId="3" fillId="0" borderId="0" applyNumberFormat="0" applyFont="0" applyFill="0" applyBorder="0" applyAlignment="0"/>
    <xf numFmtId="167" fontId="97" fillId="0" borderId="0"/>
    <xf numFmtId="274" fontId="87" fillId="0" borderId="0" applyFont="0" applyFill="0" applyBorder="0" applyProtection="0">
      <alignment horizontal="right"/>
    </xf>
    <xf numFmtId="275" fontId="87" fillId="0" borderId="0" applyFont="0" applyFill="0" applyBorder="0" applyProtection="0">
      <alignment horizontal="right"/>
    </xf>
    <xf numFmtId="167" fontId="97" fillId="0" borderId="0"/>
    <xf numFmtId="276" fontId="3" fillId="0" borderId="0" applyFont="0" applyFill="0" applyBorder="0" applyAlignment="0" applyProtection="0"/>
    <xf numFmtId="38" fontId="79" fillId="0" borderId="0" applyFont="0" applyFill="0" applyBorder="0" applyAlignment="0" applyProtection="0"/>
    <xf numFmtId="40" fontId="79" fillId="0" borderId="0" applyFont="0" applyFill="0" applyBorder="0" applyAlignment="0" applyProtection="0"/>
    <xf numFmtId="277" fontId="3" fillId="0" borderId="0" applyFont="0" applyFill="0" applyBorder="0" applyAlignment="0" applyProtection="0"/>
    <xf numFmtId="278" fontId="3" fillId="0" borderId="0" applyFont="0" applyFill="0" applyBorder="0" applyAlignment="0" applyProtection="0"/>
    <xf numFmtId="279" fontId="15" fillId="0" borderId="0" applyFont="0" applyFill="0" applyBorder="0" applyProtection="0">
      <alignment horizontal="right"/>
    </xf>
    <xf numFmtId="38" fontId="79" fillId="0" borderId="0" applyFont="0" applyFill="0" applyBorder="0" applyAlignment="0" applyProtection="0"/>
    <xf numFmtId="40" fontId="79" fillId="0" borderId="0" applyFont="0" applyFill="0" applyBorder="0" applyAlignment="0" applyProtection="0"/>
    <xf numFmtId="0" fontId="140" fillId="0" borderId="25"/>
    <xf numFmtId="280" fontId="3" fillId="0" borderId="0" applyFont="0" applyFill="0" applyBorder="0" applyAlignment="0" applyProtection="0">
      <alignment vertical="center" wrapText="1"/>
    </xf>
    <xf numFmtId="239" fontId="175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76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47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199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39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39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ill="0" applyBorder="0" applyAlignment="0" applyProtection="0"/>
    <xf numFmtId="191" fontId="3" fillId="0" borderId="0" applyFont="0" applyFill="0" applyBorder="0" applyAlignment="0" applyProtection="0"/>
    <xf numFmtId="281" fontId="177" fillId="0" borderId="0" applyFont="0" applyFill="0" applyBorder="0" applyAlignment="0" applyProtection="0"/>
    <xf numFmtId="281" fontId="177" fillId="0" borderId="0" applyFont="0" applyFill="0" applyBorder="0" applyAlignment="0" applyProtection="0"/>
    <xf numFmtId="281" fontId="177" fillId="0" borderId="0" applyFont="0" applyFill="0" applyBorder="0" applyAlignment="0" applyProtection="0"/>
    <xf numFmtId="281" fontId="177" fillId="0" borderId="0" applyFont="0" applyFill="0" applyBorder="0" applyAlignment="0" applyProtection="0"/>
    <xf numFmtId="281" fontId="177" fillId="0" borderId="0" applyFont="0" applyFill="0" applyBorder="0" applyAlignment="0" applyProtection="0"/>
    <xf numFmtId="281" fontId="177" fillId="0" borderId="0" applyFont="0" applyFill="0" applyBorder="0" applyAlignment="0" applyProtection="0"/>
    <xf numFmtId="281" fontId="177" fillId="0" borderId="0" applyFont="0" applyFill="0" applyBorder="0" applyAlignment="0" applyProtection="0"/>
    <xf numFmtId="281" fontId="177" fillId="0" borderId="0" applyFont="0" applyFill="0" applyBorder="0" applyAlignment="0" applyProtection="0"/>
    <xf numFmtId="281" fontId="177" fillId="0" borderId="0" applyFont="0" applyFill="0" applyBorder="0" applyAlignment="0" applyProtection="0"/>
    <xf numFmtId="167" fontId="87" fillId="0" borderId="0" applyFont="0" applyFill="0" applyBorder="0" applyAlignment="0" applyProtection="0"/>
    <xf numFmtId="281" fontId="21" fillId="0" borderId="0" applyFont="0" applyFill="0" applyBorder="0" applyAlignment="0" applyProtection="0"/>
    <xf numFmtId="167" fontId="87" fillId="0" borderId="0" applyFont="0" applyFill="0" applyBorder="0" applyAlignment="0" applyProtection="0"/>
    <xf numFmtId="281" fontId="177" fillId="0" borderId="0" applyFont="0" applyFill="0" applyBorder="0" applyAlignment="0" applyProtection="0"/>
    <xf numFmtId="281" fontId="177" fillId="0" borderId="0" applyFont="0" applyFill="0" applyBorder="0" applyAlignment="0" applyProtection="0"/>
    <xf numFmtId="281" fontId="177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21" fillId="0" borderId="0" applyFont="0" applyFill="0" applyBorder="0" applyAlignment="0" applyProtection="0"/>
    <xf numFmtId="281" fontId="178" fillId="0" borderId="0" applyFont="0" applyFill="0" applyBorder="0" applyAlignment="0" applyProtection="0"/>
    <xf numFmtId="237" fontId="14" fillId="0" borderId="0" applyFont="0" applyFill="0" applyBorder="0" applyAlignment="0" applyProtection="0"/>
    <xf numFmtId="237" fontId="14" fillId="0" borderId="0" applyFont="0" applyFill="0" applyBorder="0" applyAlignment="0" applyProtection="0"/>
    <xf numFmtId="237" fontId="14" fillId="0" borderId="0" applyFont="0" applyFill="0" applyBorder="0" applyAlignment="0" applyProtection="0"/>
    <xf numFmtId="281" fontId="1" fillId="0" borderId="0" applyFont="0" applyFill="0" applyBorder="0" applyAlignment="0" applyProtection="0"/>
    <xf numFmtId="259" fontId="175" fillId="0" borderId="0" applyFont="0" applyFill="0" applyBorder="0" applyAlignment="0" applyProtection="0"/>
    <xf numFmtId="280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282" fontId="3" fillId="0" borderId="0" applyFont="0" applyFill="0" applyBorder="0" applyAlignment="0" applyProtection="0"/>
    <xf numFmtId="283" fontId="3" fillId="0" borderId="0" applyFont="0" applyFill="0" applyBorder="0" applyAlignment="0" applyProtection="0"/>
    <xf numFmtId="28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85" fontId="129" fillId="0" borderId="0">
      <protection locked="0"/>
    </xf>
    <xf numFmtId="286" fontId="120" fillId="0" borderId="0" applyFont="0" applyFill="0" applyBorder="0" applyProtection="0">
      <alignment horizontal="right"/>
    </xf>
    <xf numFmtId="0" fontId="119" fillId="0" borderId="0" applyFont="0" applyFill="0" applyBorder="0" applyProtection="0">
      <alignment horizontal="right"/>
    </xf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287" fontId="78" fillId="0" borderId="0" applyFill="0" applyBorder="0" applyAlignment="0" applyProtection="0"/>
    <xf numFmtId="0" fontId="119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288" fontId="127" fillId="0" borderId="0" applyFill="0" applyBorder="0" applyProtection="0">
      <alignment horizontal="right"/>
    </xf>
    <xf numFmtId="289" fontId="127" fillId="0" borderId="0" applyFill="0" applyBorder="0" applyProtection="0">
      <alignment horizontal="right"/>
    </xf>
    <xf numFmtId="176" fontId="3" fillId="0" borderId="0" applyFont="0" applyFill="0" applyBorder="0" applyProtection="0">
      <alignment horizontal="right"/>
    </xf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90" fontId="70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287" fontId="78" fillId="0" borderId="0"/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103" fillId="68" borderId="0" applyFont="0" applyBorder="0" applyAlignment="0" applyProtection="0">
      <alignment horizontal="right"/>
      <protection hidden="1"/>
    </xf>
    <xf numFmtId="0" fontId="3" fillId="0" borderId="24" applyBorder="0" applyAlignment="0" applyProtection="0">
      <alignment horizontal="center"/>
    </xf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80" fillId="76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79" fillId="8" borderId="0" applyNumberFormat="0" applyBorder="0" applyAlignment="0" applyProtection="0"/>
    <xf numFmtId="0" fontId="181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79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79" fillId="8" borderId="0" applyNumberFormat="0" applyBorder="0" applyAlignment="0" applyProtection="0"/>
    <xf numFmtId="0" fontId="182" fillId="76" borderId="0" applyNumberFormat="0" applyBorder="0" applyAlignment="0" applyProtection="0"/>
    <xf numFmtId="0" fontId="66" fillId="0" borderId="0"/>
    <xf numFmtId="175" fontId="70" fillId="0" borderId="0" applyNumberFormat="0" applyFont="0" applyFill="0" applyBorder="0" applyAlignment="0" applyProtection="0">
      <alignment vertical="center"/>
    </xf>
    <xf numFmtId="0" fontId="44" fillId="85" borderId="0" applyNumberFormat="0" applyBorder="0" applyAlignment="0">
      <alignment horizontal="right"/>
      <protection hidden="1"/>
    </xf>
    <xf numFmtId="175" fontId="183" fillId="0" borderId="0" applyNumberFormat="0" applyFill="0" applyBorder="0" applyAlignment="0" applyProtection="0">
      <alignment vertical="center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91" fontId="86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38" fontId="103" fillId="0" borderId="0" applyFont="0" applyFill="0" applyBorder="0" applyAlignment="0"/>
    <xf numFmtId="238" fontId="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40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292" fontId="103" fillId="0" borderId="0" applyFont="0" applyFill="0" applyBorder="0" applyAlignment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293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4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76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75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85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0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2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1" fillId="0" borderId="0"/>
    <xf numFmtId="0" fontId="3" fillId="0" borderId="0"/>
    <xf numFmtId="0" fontId="27" fillId="0" borderId="0"/>
    <xf numFmtId="0" fontId="27" fillId="0" borderId="0"/>
    <xf numFmtId="0" fontId="3" fillId="0" borderId="0"/>
    <xf numFmtId="0" fontId="27" fillId="0" borderId="0"/>
    <xf numFmtId="0" fontId="3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5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177" fillId="0" borderId="0"/>
    <xf numFmtId="0" fontId="21" fillId="0" borderId="0"/>
    <xf numFmtId="0" fontId="2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21" fillId="0" borderId="0"/>
    <xf numFmtId="0" fontId="17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7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77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7" fillId="0" borderId="0"/>
    <xf numFmtId="0" fontId="4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1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7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7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21" fillId="0" borderId="0"/>
    <xf numFmtId="0" fontId="5" fillId="0" borderId="0"/>
    <xf numFmtId="0" fontId="21" fillId="0" borderId="0"/>
    <xf numFmtId="0" fontId="21" fillId="0" borderId="0"/>
    <xf numFmtId="0" fontId="185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5" fillId="0" borderId="0"/>
    <xf numFmtId="0" fontId="27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5" fillId="0" borderId="0"/>
    <xf numFmtId="0" fontId="27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5" fillId="0" borderId="0"/>
    <xf numFmtId="0" fontId="27" fillId="0" borderId="0"/>
    <xf numFmtId="0" fontId="27" fillId="0" borderId="0"/>
    <xf numFmtId="0" fontId="3" fillId="0" borderId="0"/>
    <xf numFmtId="0" fontId="27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1" fillId="0" borderId="0"/>
    <xf numFmtId="0" fontId="21" fillId="0" borderId="0"/>
    <xf numFmtId="0" fontId="27" fillId="0" borderId="0"/>
    <xf numFmtId="0" fontId="2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21" fillId="0" borderId="0"/>
    <xf numFmtId="0" fontId="21" fillId="0" borderId="0"/>
    <xf numFmtId="0" fontId="87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10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50" fillId="0" borderId="0"/>
    <xf numFmtId="0" fontId="47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8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178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7" fillId="0" borderId="0"/>
    <xf numFmtId="0" fontId="21" fillId="0" borderId="0"/>
    <xf numFmtId="0" fontId="27" fillId="0" borderId="0"/>
    <xf numFmtId="0" fontId="21" fillId="0" borderId="0"/>
    <xf numFmtId="0" fontId="3" fillId="0" borderId="0"/>
    <xf numFmtId="0" fontId="21" fillId="0" borderId="0"/>
    <xf numFmtId="0" fontId="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69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184" fillId="0" borderId="0"/>
    <xf numFmtId="0" fontId="21" fillId="0" borderId="0"/>
    <xf numFmtId="0" fontId="178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7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2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18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69" fillId="0" borderId="0"/>
    <xf numFmtId="0" fontId="3" fillId="0" borderId="0"/>
    <xf numFmtId="0" fontId="21" fillId="0" borderId="0"/>
    <xf numFmtId="0" fontId="3" fillId="0" borderId="0"/>
    <xf numFmtId="0" fontId="69" fillId="0" borderId="0"/>
    <xf numFmtId="0" fontId="3" fillId="0" borderId="0"/>
    <xf numFmtId="238" fontId="3" fillId="0" borderId="0" applyNumberFormat="0" applyFill="0" applyBorder="0" applyAlignment="0" applyProtection="0"/>
    <xf numFmtId="0" fontId="78" fillId="0" borderId="0"/>
    <xf numFmtId="0" fontId="186" fillId="0" borderId="0"/>
    <xf numFmtId="0" fontId="187" fillId="72" borderId="0"/>
    <xf numFmtId="294" fontId="85" fillId="0" borderId="0" applyFont="0" applyFill="0" applyBorder="0" applyAlignment="0" applyProtection="0"/>
    <xf numFmtId="0" fontId="14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71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5" fontId="70" fillId="0" borderId="0"/>
    <xf numFmtId="296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6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7" fontId="70" fillId="0" borderId="0"/>
    <xf numFmtId="296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298" fontId="70" fillId="0" borderId="0"/>
    <xf numFmtId="37" fontId="41" fillId="0" borderId="0"/>
    <xf numFmtId="299" fontId="188" fillId="0" borderId="34" applyFont="0" applyFill="0" applyBorder="0" applyAlignment="0" applyProtection="0">
      <protection locked="0"/>
    </xf>
    <xf numFmtId="0" fontId="140" fillId="0" borderId="0"/>
    <xf numFmtId="0" fontId="3" fillId="0" borderId="0"/>
    <xf numFmtId="170" fontId="189" fillId="0" borderId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175" fillId="12" borderId="14" applyNumberFormat="0" applyFont="0" applyAlignment="0" applyProtection="0"/>
    <xf numFmtId="0" fontId="175" fillId="12" borderId="14" applyNumberFormat="0" applyFont="0" applyAlignment="0" applyProtection="0"/>
    <xf numFmtId="0" fontId="175" fillId="12" borderId="14" applyNumberFormat="0" applyFont="0" applyAlignment="0" applyProtection="0"/>
    <xf numFmtId="0" fontId="175" fillId="12" borderId="14" applyNumberFormat="0" applyFont="0" applyAlignment="0" applyProtection="0"/>
    <xf numFmtId="0" fontId="175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5" fillId="86" borderId="55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86" borderId="55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5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21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82" fillId="12" borderId="14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0" fontId="184" fillId="86" borderId="55" applyNumberFormat="0" applyFont="0" applyAlignment="0" applyProtection="0"/>
    <xf numFmtId="247" fontId="85" fillId="0" borderId="0" applyFont="0" applyFill="0" applyBorder="0" applyAlignment="0" applyProtection="0"/>
    <xf numFmtId="300" fontId="127" fillId="0" borderId="0" applyBorder="0" applyProtection="0">
      <alignment horizontal="right"/>
    </xf>
    <xf numFmtId="300" fontId="168" fillId="87" borderId="0" applyBorder="0" applyProtection="0">
      <alignment horizontal="right"/>
    </xf>
    <xf numFmtId="300" fontId="190" fillId="0" borderId="46" applyBorder="0"/>
    <xf numFmtId="300" fontId="191" fillId="0" borderId="0" applyBorder="0" applyProtection="0">
      <alignment horizontal="right"/>
    </xf>
    <xf numFmtId="301" fontId="191" fillId="0" borderId="0" applyBorder="0" applyProtection="0">
      <alignment horizontal="right"/>
    </xf>
    <xf numFmtId="301" fontId="192" fillId="87" borderId="0" applyProtection="0">
      <alignment horizontal="right"/>
    </xf>
    <xf numFmtId="37" fontId="132" fillId="0" borderId="0" applyFill="0" applyBorder="0" applyProtection="0">
      <alignment horizontal="right"/>
    </xf>
    <xf numFmtId="302" fontId="193" fillId="0" borderId="0" applyFont="0" applyFill="0" applyBorder="0" applyAlignment="0" applyProtection="0"/>
    <xf numFmtId="268" fontId="127" fillId="0" borderId="0" applyFill="0" applyBorder="0" applyProtection="0"/>
    <xf numFmtId="269" fontId="127" fillId="0" borderId="0" applyFill="0" applyBorder="0" applyProtection="0"/>
    <xf numFmtId="270" fontId="127" fillId="0" borderId="0" applyFill="0" applyBorder="0" applyProtection="0"/>
    <xf numFmtId="303" fontId="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94" fillId="88" borderId="0"/>
    <xf numFmtId="0" fontId="195" fillId="66" borderId="56" applyNumberFormat="0" applyAlignment="0" applyProtection="0"/>
    <xf numFmtId="0" fontId="196" fillId="73" borderId="0">
      <alignment horizontal="right"/>
    </xf>
    <xf numFmtId="0" fontId="3" fillId="0" borderId="0">
      <alignment horizontal="right"/>
    </xf>
    <xf numFmtId="40" fontId="197" fillId="72" borderId="0">
      <alignment horizontal="right"/>
    </xf>
    <xf numFmtId="0" fontId="3" fillId="0" borderId="0" applyNumberFormat="0" applyFill="0" applyBorder="0" applyAlignment="0" applyProtection="0"/>
    <xf numFmtId="304" fontId="86" fillId="0" borderId="0"/>
    <xf numFmtId="304" fontId="86" fillId="0" borderId="0"/>
    <xf numFmtId="304" fontId="86" fillId="0" borderId="0"/>
    <xf numFmtId="304" fontId="86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5" fontId="99" fillId="0" borderId="0"/>
    <xf numFmtId="306" fontId="8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6" fontId="8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5" fontId="198" fillId="0" borderId="0"/>
    <xf numFmtId="305" fontId="198" fillId="0" borderId="0"/>
    <xf numFmtId="307" fontId="132" fillId="0" borderId="0" applyFill="0" applyBorder="0" applyAlignment="0" applyProtection="0"/>
    <xf numFmtId="306" fontId="8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06" fontId="8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7" fontId="199" fillId="0" borderId="20">
      <alignment horizontal="center"/>
    </xf>
    <xf numFmtId="0" fontId="200" fillId="0" borderId="0" applyProtection="0">
      <alignment horizontal="left"/>
    </xf>
    <xf numFmtId="0" fontId="200" fillId="0" borderId="0" applyFill="0" applyBorder="0" applyProtection="0">
      <alignment horizontal="left"/>
    </xf>
    <xf numFmtId="0" fontId="201" fillId="0" borderId="0" applyFill="0" applyBorder="0" applyProtection="0">
      <alignment horizontal="left"/>
    </xf>
    <xf numFmtId="1" fontId="202" fillId="0" borderId="0" applyProtection="0">
      <alignment horizontal="right" vertical="center"/>
    </xf>
    <xf numFmtId="37" fontId="80" fillId="0" borderId="0" applyNumberFormat="0" applyFill="0" applyBorder="0" applyAlignment="0" applyProtection="0"/>
    <xf numFmtId="0" fontId="203" fillId="0" borderId="0">
      <alignment horizontal="center"/>
    </xf>
    <xf numFmtId="0" fontId="204" fillId="0" borderId="0">
      <alignment horizontal="center"/>
    </xf>
    <xf numFmtId="175" fontId="205" fillId="0" borderId="0" applyNumberFormat="0" applyFill="0" applyProtection="0"/>
    <xf numFmtId="308" fontId="8" fillId="0" borderId="0" applyFont="0">
      <alignment horizontal="centerContinuous"/>
    </xf>
    <xf numFmtId="209" fontId="79" fillId="0" borderId="0" applyFont="0" applyFill="0" applyBorder="0" applyAlignment="0" applyProtection="0"/>
    <xf numFmtId="175" fontId="206" fillId="0" borderId="16">
      <alignment vertical="center"/>
    </xf>
    <xf numFmtId="247" fontId="140" fillId="0" borderId="0" applyFont="0" applyFill="0" applyBorder="0" applyAlignment="0" applyProtection="0"/>
    <xf numFmtId="247" fontId="140" fillId="0" borderId="0" applyFont="0" applyFill="0" applyBorder="0" applyAlignment="0" applyProtection="0"/>
    <xf numFmtId="239" fontId="140" fillId="0" borderId="0" applyFont="0" applyFill="0" applyBorder="0" applyAlignment="0" applyProtection="0"/>
    <xf numFmtId="239" fontId="140" fillId="0" borderId="0" applyFont="0" applyFill="0" applyBorder="0" applyAlignment="0" applyProtection="0"/>
    <xf numFmtId="2" fontId="97" fillId="0" borderId="0"/>
    <xf numFmtId="10" fontId="79" fillId="71" borderId="0"/>
    <xf numFmtId="309" fontId="3" fillId="0" borderId="0" applyFont="0" applyFill="0" applyBorder="0" applyAlignment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310" fontId="3" fillId="0" borderId="0" applyFont="0" applyFill="0" applyBorder="0" applyAlignment="0" applyProtection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103" fillId="0" borderId="0" applyFont="0" applyFill="0" applyBorder="0" applyAlignment="0"/>
    <xf numFmtId="0" fontId="3" fillId="0" borderId="0" applyFont="0" applyFill="0" applyBorder="0" applyAlignment="0"/>
    <xf numFmtId="311" fontId="127" fillId="0" borderId="0" applyBorder="0" applyProtection="0">
      <alignment horizontal="right"/>
    </xf>
    <xf numFmtId="311" fontId="168" fillId="87" borderId="0" applyProtection="0">
      <alignment horizontal="right"/>
    </xf>
    <xf numFmtId="311" fontId="191" fillId="0" borderId="0" applyFont="0" applyBorder="0" applyProtection="0">
      <alignment horizontal="right"/>
    </xf>
    <xf numFmtId="9" fontId="3" fillId="0" borderId="0" applyFont="0" applyFill="0" applyBorder="0" applyAlignment="0" applyProtection="0"/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312" fontId="99" fillId="0" borderId="0" applyFont="0" applyFill="0" applyBorder="0" applyProtection="0">
      <alignment horizontal="right"/>
    </xf>
    <xf numFmtId="291" fontId="86" fillId="0" borderId="0" applyFill="0" applyBorder="0" applyAlignment="0" applyProtection="0"/>
    <xf numFmtId="313" fontId="127" fillId="0" borderId="0" applyFill="0" applyBorder="0" applyProtection="0"/>
    <xf numFmtId="314" fontId="127" fillId="0" borderId="0" applyFill="0" applyBorder="0" applyProtection="0"/>
    <xf numFmtId="315" fontId="127" fillId="0" borderId="0" applyFill="0" applyBorder="0" applyProtection="0"/>
    <xf numFmtId="316" fontId="127" fillId="0" borderId="0" applyFill="0" applyBorder="0" applyProtection="0"/>
    <xf numFmtId="167" fontId="66" fillId="0" borderId="0"/>
    <xf numFmtId="9" fontId="3" fillId="0" borderId="0" applyFont="0" applyFill="0" applyBorder="0" applyAlignment="0" applyProtection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317" fontId="3" fillId="0" borderId="0" applyFill="0" applyBorder="0">
      <alignment horizontal="right"/>
      <protection locked="0"/>
    </xf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8" fontId="103" fillId="0" borderId="0" applyFont="0" applyFill="0" applyBorder="0" applyAlignment="0" applyProtection="0"/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319" fontId="3" fillId="0" borderId="0">
      <protection locked="0"/>
    </xf>
    <xf numFmtId="191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320" fontId="3" fillId="0" borderId="0">
      <protection locked="0"/>
    </xf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7" fillId="0" borderId="0" applyFont="0" applyFill="0" applyBorder="0" applyAlignment="0" applyProtection="0"/>
    <xf numFmtId="0" fontId="2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9" fontId="176" fillId="0" borderId="0" applyFont="0" applyFill="0" applyBorder="0" applyAlignment="0" applyProtection="0"/>
    <xf numFmtId="321" fontId="3" fillId="0" borderId="0" applyFont="0" applyFill="0" applyBorder="0" applyAlignment="0" applyProtection="0"/>
    <xf numFmtId="322" fontId="129" fillId="0" borderId="0">
      <protection locked="0"/>
    </xf>
    <xf numFmtId="0" fontId="66" fillId="0" borderId="0" applyFont="0" applyFill="0" applyBorder="0" applyAlignment="0" applyProtection="0"/>
    <xf numFmtId="167" fontId="208" fillId="0" borderId="0" applyFont="0" applyFill="0" applyBorder="0" applyAlignment="0" applyProtection="0"/>
    <xf numFmtId="218" fontId="3" fillId="0" borderId="0" applyFill="0" applyBorder="0" applyAlignment="0"/>
    <xf numFmtId="214" fontId="103" fillId="0" borderId="0" applyFill="0" applyBorder="0" applyAlignment="0"/>
    <xf numFmtId="218" fontId="3" fillId="0" borderId="0" applyFill="0" applyBorder="0" applyAlignment="0"/>
    <xf numFmtId="219" fontId="3" fillId="0" borderId="0" applyFill="0" applyBorder="0" applyAlignment="0"/>
    <xf numFmtId="214" fontId="103" fillId="0" borderId="0" applyFill="0" applyBorder="0" applyAlignment="0"/>
    <xf numFmtId="271" fontId="3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323" fontId="209" fillId="0" borderId="0"/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0" fontId="3" fillId="0" borderId="0" applyFont="0" applyFill="0" applyBorder="0" applyProtection="0">
      <alignment horizontal="right"/>
    </xf>
    <xf numFmtId="324" fontId="3" fillId="0" borderId="0" applyFont="0" applyFill="0" applyBorder="0" applyProtection="0">
      <alignment horizontal="right"/>
    </xf>
    <xf numFmtId="325" fontId="3" fillId="0" borderId="0">
      <alignment horizontal="right"/>
      <protection locked="0"/>
    </xf>
    <xf numFmtId="238" fontId="3" fillId="0" borderId="0" applyNumberFormat="0" applyFill="0" applyBorder="0" applyAlignment="0" applyProtection="0">
      <alignment horizontal="left"/>
    </xf>
    <xf numFmtId="326" fontId="210" fillId="72" borderId="0">
      <alignment horizontal="right"/>
    </xf>
    <xf numFmtId="245" fontId="211" fillId="89" borderId="0" applyFont="0" applyFill="0"/>
    <xf numFmtId="168" fontId="212" fillId="72" borderId="0">
      <alignment horizontal="right"/>
    </xf>
    <xf numFmtId="176" fontId="213" fillId="72" borderId="0"/>
    <xf numFmtId="326" fontId="210" fillId="72" borderId="0">
      <alignment horizontal="right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0" fontId="78" fillId="0" borderId="0" applyNumberFormat="0" applyFill="0" applyBorder="0" applyProtection="0">
      <alignment horizontal="right" vertical="center"/>
    </xf>
    <xf numFmtId="211" fontId="214" fillId="0" borderId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216" fillId="66" borderId="56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215" fillId="10" borderId="11" applyNumberFormat="0" applyAlignment="0" applyProtection="0"/>
    <xf numFmtId="0" fontId="217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5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217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60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0" fontId="215" fillId="10" borderId="11" applyNumberFormat="0" applyAlignment="0" applyProtection="0"/>
    <xf numFmtId="167" fontId="126" fillId="66" borderId="23">
      <alignment horizontal="left"/>
    </xf>
    <xf numFmtId="37" fontId="48" fillId="68" borderId="0">
      <alignment horizontal="left"/>
    </xf>
    <xf numFmtId="4" fontId="3" fillId="0" borderId="0" applyNumberFormat="0" applyProtection="0">
      <alignment vertical="center"/>
    </xf>
    <xf numFmtId="4" fontId="3" fillId="0" borderId="0" applyNumberFormat="0" applyProtection="0">
      <alignment vertical="center"/>
    </xf>
    <xf numFmtId="4" fontId="3" fillId="0" borderId="0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3" fillId="0" borderId="0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left" vertical="center" indent="1"/>
    </xf>
    <xf numFmtId="4" fontId="3" fillId="0" borderId="0" applyNumberFormat="0" applyProtection="0">
      <alignment horizontal="left" vertical="center" indent="1"/>
    </xf>
    <xf numFmtId="4" fontId="3" fillId="0" borderId="0" applyNumberFormat="0" applyProtection="0">
      <alignment horizontal="left" vertical="center" indent="1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3" fillId="0" borderId="0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3" fillId="0" borderId="0" applyNumberFormat="0" applyProtection="0">
      <alignment vertical="center"/>
    </xf>
    <xf numFmtId="4" fontId="3" fillId="0" borderId="0" applyNumberFormat="0" applyProtection="0">
      <alignment vertical="center"/>
    </xf>
    <xf numFmtId="4" fontId="3" fillId="0" borderId="0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right" vertical="center"/>
    </xf>
    <xf numFmtId="4" fontId="3" fillId="0" borderId="0" applyNumberFormat="0" applyProtection="0">
      <alignment horizontal="left" vertical="center" wrapTex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3" fillId="0" borderId="0" applyNumberFormat="0" applyProtection="0">
      <alignment horizontal="left" vertical="center" indent="1"/>
    </xf>
    <xf numFmtId="0" fontId="218" fillId="0" borderId="0"/>
    <xf numFmtId="4" fontId="3" fillId="0" borderId="0" applyNumberFormat="0" applyProtection="0">
      <alignment horizontal="right" vertical="center"/>
    </xf>
    <xf numFmtId="327" fontId="3" fillId="0" borderId="0" applyFill="0" applyBorder="0">
      <alignment horizontal="right"/>
      <protection hidden="1"/>
    </xf>
    <xf numFmtId="0" fontId="33" fillId="0" borderId="0" applyFill="0" applyBorder="0" applyProtection="0">
      <alignment horizontal="left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0" fontId="33" fillId="94" borderId="35">
      <alignment horizontal="center" vertical="center" wrapText="1"/>
      <protection hidden="1"/>
    </xf>
    <xf numFmtId="3" fontId="219" fillId="71" borderId="0"/>
    <xf numFmtId="38" fontId="7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0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21" fillId="0" borderId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0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85" fillId="0" borderId="0" applyFont="0" applyFill="0" applyBorder="0" applyAlignment="0" applyProtection="0"/>
    <xf numFmtId="328" fontId="185" fillId="0" borderId="0" applyFont="0" applyFill="0" applyBorder="0" applyAlignment="0" applyProtection="0"/>
    <xf numFmtId="329" fontId="185" fillId="0" borderId="0" applyFont="0" applyFill="0" applyBorder="0" applyAlignment="0" applyProtection="0"/>
    <xf numFmtId="329" fontId="185" fillId="0" borderId="0" applyFont="0" applyFill="0" applyBorder="0" applyAlignment="0" applyProtection="0"/>
    <xf numFmtId="328" fontId="185" fillId="0" borderId="0" applyFont="0" applyFill="0" applyBorder="0" applyAlignment="0" applyProtection="0"/>
    <xf numFmtId="329" fontId="185" fillId="0" borderId="0" applyFont="0" applyFill="0" applyBorder="0" applyAlignment="0" applyProtection="0"/>
    <xf numFmtId="329" fontId="185" fillId="0" borderId="0" applyFont="0" applyFill="0" applyBorder="0" applyAlignment="0" applyProtection="0"/>
    <xf numFmtId="329" fontId="185" fillId="0" borderId="0" applyFont="0" applyFill="0" applyBorder="0" applyAlignment="0" applyProtection="0"/>
    <xf numFmtId="329" fontId="185" fillId="0" borderId="0" applyFont="0" applyFill="0" applyBorder="0" applyAlignment="0" applyProtection="0"/>
    <xf numFmtId="329" fontId="185" fillId="0" borderId="0" applyFont="0" applyFill="0" applyBorder="0" applyAlignment="0" applyProtection="0"/>
    <xf numFmtId="329" fontId="185" fillId="0" borderId="0" applyFont="0" applyFill="0" applyBorder="0" applyAlignment="0" applyProtection="0"/>
    <xf numFmtId="329" fontId="185" fillId="0" borderId="0" applyFont="0" applyFill="0" applyBorder="0" applyAlignment="0" applyProtection="0"/>
    <xf numFmtId="329" fontId="185" fillId="0" borderId="0" applyFont="0" applyFill="0" applyBorder="0" applyAlignment="0" applyProtection="0"/>
    <xf numFmtId="328" fontId="185" fillId="0" borderId="0" applyFont="0" applyFill="0" applyBorder="0" applyAlignment="0" applyProtection="0"/>
    <xf numFmtId="329" fontId="18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18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329" fontId="175" fillId="0" borderId="0" applyFont="0" applyFill="0" applyBorder="0" applyAlignment="0" applyProtection="0"/>
    <xf numFmtId="329" fontId="175" fillId="0" borderId="0" applyFont="0" applyFill="0" applyBorder="0" applyAlignment="0" applyProtection="0"/>
    <xf numFmtId="329" fontId="17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329" fontId="175" fillId="0" borderId="0" applyFont="0" applyFill="0" applyBorder="0" applyAlignment="0" applyProtection="0"/>
    <xf numFmtId="329" fontId="175" fillId="0" borderId="0" applyFont="0" applyFill="0" applyBorder="0" applyAlignment="0" applyProtection="0"/>
    <xf numFmtId="329" fontId="175" fillId="0" borderId="0" applyFont="0" applyFill="0" applyBorder="0" applyAlignment="0" applyProtection="0"/>
    <xf numFmtId="329" fontId="175" fillId="0" borderId="0" applyFont="0" applyFill="0" applyBorder="0" applyAlignment="0" applyProtection="0"/>
    <xf numFmtId="329" fontId="17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5" fillId="0" borderId="0" applyFont="0" applyFill="0" applyBorder="0" applyAlignment="0" applyProtection="0"/>
    <xf numFmtId="165" fontId="178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329" fontId="17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4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8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0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8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8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7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176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07" fillId="0" borderId="0" applyFont="0" applyFill="0" applyBorder="0" applyAlignment="0" applyProtection="0"/>
    <xf numFmtId="43" fontId="207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184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8" fillId="68" borderId="0" applyFont="0">
      <alignment vertical="top"/>
    </xf>
    <xf numFmtId="0" fontId="66" fillId="95" borderId="0" applyNumberFormat="0" applyFont="0" applyBorder="0" applyAlignment="0" applyProtection="0"/>
    <xf numFmtId="330" fontId="86" fillId="0" borderId="0">
      <alignment horizontal="center"/>
    </xf>
    <xf numFmtId="1" fontId="3" fillId="0" borderId="0"/>
    <xf numFmtId="224" fontId="87" fillId="0" borderId="0">
      <alignment horizontal="center"/>
    </xf>
    <xf numFmtId="164" fontId="220" fillId="0" borderId="0"/>
    <xf numFmtId="0" fontId="103" fillId="0" borderId="0"/>
    <xf numFmtId="1" fontId="203" fillId="0" borderId="0"/>
    <xf numFmtId="0" fontId="203" fillId="0" borderId="0"/>
    <xf numFmtId="3" fontId="221" fillId="66" borderId="23">
      <alignment horizontal="left" vertical="center"/>
    </xf>
    <xf numFmtId="3" fontId="222" fillId="96" borderId="0">
      <alignment horizontal="left"/>
    </xf>
    <xf numFmtId="3" fontId="223" fillId="66" borderId="23">
      <alignment horizontal="center" vertical="center"/>
    </xf>
    <xf numFmtId="0" fontId="3" fillId="0" borderId="0"/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12" fontId="3" fillId="0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3" fillId="97" borderId="0" applyFont="0" applyFill="0" applyBorder="0" applyProtection="0">
      <alignment horizontal="right"/>
    </xf>
    <xf numFmtId="0" fontId="224" fillId="0" borderId="0"/>
    <xf numFmtId="0" fontId="33" fillId="0" borderId="0"/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0" fontId="93" fillId="0" borderId="0" applyNumberFormat="0" applyFill="0" applyBorder="0" applyProtection="0">
      <alignment horizontal="left" vertical="center"/>
    </xf>
    <xf numFmtId="3" fontId="14" fillId="96" borderId="0">
      <alignment horizontal="left"/>
    </xf>
    <xf numFmtId="175" fontId="225" fillId="0" borderId="0"/>
    <xf numFmtId="0" fontId="93" fillId="0" borderId="46" applyNumberFormat="0" applyFill="0" applyProtection="0">
      <alignment horizontal="left" vertical="center"/>
    </xf>
    <xf numFmtId="331" fontId="3" fillId="98" borderId="0" applyNumberFormat="0" applyBorder="0">
      <alignment horizontal="center" vertical="center"/>
      <protection locked="0"/>
    </xf>
    <xf numFmtId="3" fontId="226" fillId="66" borderId="23">
      <alignment horizontal="center" vertical="center"/>
    </xf>
    <xf numFmtId="3" fontId="226" fillId="66" borderId="23">
      <alignment horizontal="center" vertical="center"/>
    </xf>
    <xf numFmtId="0" fontId="100" fillId="0" borderId="0" applyFill="0" applyBorder="0" applyProtection="0">
      <alignment horizontal="center" vertical="center"/>
    </xf>
    <xf numFmtId="0" fontId="227" fillId="0" borderId="0" applyBorder="0" applyProtection="0">
      <alignment vertical="center"/>
    </xf>
    <xf numFmtId="250" fontId="227" fillId="0" borderId="16" applyBorder="0" applyProtection="0">
      <alignment horizontal="right" vertical="center"/>
    </xf>
    <xf numFmtId="250" fontId="227" fillId="0" borderId="16" applyBorder="0" applyProtection="0">
      <alignment horizontal="right" vertical="center"/>
    </xf>
    <xf numFmtId="250" fontId="227" fillId="0" borderId="16" applyBorder="0" applyProtection="0">
      <alignment horizontal="right" vertical="center"/>
    </xf>
    <xf numFmtId="250" fontId="227" fillId="0" borderId="16" applyBorder="0" applyProtection="0">
      <alignment horizontal="right" vertical="center"/>
    </xf>
    <xf numFmtId="250" fontId="227" fillId="0" borderId="16" applyBorder="0" applyProtection="0">
      <alignment horizontal="right" vertical="center"/>
    </xf>
    <xf numFmtId="250" fontId="227" fillId="0" borderId="16" applyBorder="0" applyProtection="0">
      <alignment horizontal="right" vertical="center"/>
    </xf>
    <xf numFmtId="250" fontId="227" fillId="0" borderId="16" applyBorder="0" applyProtection="0">
      <alignment horizontal="right" vertical="center"/>
    </xf>
    <xf numFmtId="0" fontId="228" fillId="99" borderId="0" applyBorder="0" applyProtection="0">
      <alignment horizontal="centerContinuous" vertical="center"/>
    </xf>
    <xf numFmtId="0" fontId="228" fillId="100" borderId="16" applyBorder="0" applyProtection="0">
      <alignment horizontal="centerContinuous" vertical="center"/>
    </xf>
    <xf numFmtId="0" fontId="228" fillId="100" borderId="16" applyBorder="0" applyProtection="0">
      <alignment horizontal="centerContinuous" vertical="center"/>
    </xf>
    <xf numFmtId="0" fontId="228" fillId="100" borderId="16" applyBorder="0" applyProtection="0">
      <alignment horizontal="centerContinuous" vertical="center"/>
    </xf>
    <xf numFmtId="0" fontId="228" fillId="100" borderId="16" applyBorder="0" applyProtection="0">
      <alignment horizontal="centerContinuous" vertical="center"/>
    </xf>
    <xf numFmtId="0" fontId="228" fillId="100" borderId="16" applyBorder="0" applyProtection="0">
      <alignment horizontal="centerContinuous" vertical="center"/>
    </xf>
    <xf numFmtId="0" fontId="228" fillId="100" borderId="16" applyBorder="0" applyProtection="0">
      <alignment horizontal="centerContinuous" vertical="center"/>
    </xf>
    <xf numFmtId="0" fontId="228" fillId="100" borderId="16" applyBorder="0" applyProtection="0">
      <alignment horizontal="centerContinuous" vertical="center"/>
    </xf>
    <xf numFmtId="0" fontId="100" fillId="0" borderId="0" applyFill="0" applyBorder="0" applyProtection="0"/>
    <xf numFmtId="0" fontId="229" fillId="0" borderId="0" applyFill="0" applyBorder="0" applyProtection="0">
      <alignment horizontal="left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0" fontId="214" fillId="0" borderId="0" applyFill="0" applyBorder="0" applyProtection="0">
      <alignment horizontal="left" vertical="top"/>
    </xf>
    <xf numFmtId="332" fontId="103" fillId="72" borderId="0" applyFont="0" applyFill="0" applyBorder="0" applyAlignment="0" applyProtection="0">
      <alignment vertical="center"/>
    </xf>
    <xf numFmtId="175" fontId="3" fillId="72" borderId="57" applyNumberFormat="0" applyAlignment="0">
      <alignment vertical="center"/>
    </xf>
    <xf numFmtId="175" fontId="230" fillId="88" borderId="58" applyNumberFormat="0" applyBorder="0" applyAlignment="0" applyProtection="0">
      <alignment vertical="center"/>
    </xf>
    <xf numFmtId="175" fontId="85" fillId="0" borderId="0" applyNumberFormat="0" applyBorder="0" applyProtection="0">
      <alignment vertical="center"/>
    </xf>
    <xf numFmtId="175" fontId="70" fillId="0" borderId="0" applyNumberFormat="0" applyBorder="0" applyProtection="0">
      <alignment vertical="center"/>
    </xf>
    <xf numFmtId="333" fontId="3" fillId="0" borderId="0" applyNumberFormat="0" applyBorder="0" applyProtection="0">
      <alignment horizontal="right" vertical="center"/>
    </xf>
    <xf numFmtId="175" fontId="231" fillId="0" borderId="0" applyNumberFormat="0" applyFill="0">
      <alignment horizontal="centerContinuous" vertical="top"/>
    </xf>
    <xf numFmtId="175" fontId="230" fillId="0" borderId="0" applyNumberFormat="0" applyFill="0" applyBorder="0">
      <alignment horizontal="center" vertical="top"/>
    </xf>
    <xf numFmtId="175" fontId="232" fillId="0" borderId="0" applyNumberFormat="0" applyFill="0">
      <alignment horizontal="center" vertical="top"/>
    </xf>
    <xf numFmtId="175" fontId="3" fillId="72" borderId="57" applyNumberFormat="0" applyProtection="0">
      <alignment horizontal="centerContinuous" vertical="center"/>
    </xf>
    <xf numFmtId="175" fontId="230" fillId="0" borderId="0" applyNumberFormat="0" applyBorder="0">
      <alignment horizontal="left" vertical="center"/>
    </xf>
    <xf numFmtId="175" fontId="233" fillId="0" borderId="0" applyNumberFormat="0" applyAlignment="0">
      <alignment vertical="center"/>
    </xf>
    <xf numFmtId="175" fontId="70" fillId="0" borderId="27" applyNumberFormat="0" applyFont="0" applyFill="0" applyAlignment="0">
      <alignment vertical="center"/>
    </xf>
    <xf numFmtId="175" fontId="85" fillId="0" borderId="33" applyNumberFormat="0" applyFont="0" applyFill="0" applyAlignment="0">
      <alignment vertical="center"/>
    </xf>
    <xf numFmtId="175" fontId="85" fillId="0" borderId="33" applyNumberFormat="0" applyFont="0" applyFill="0" applyAlignment="0">
      <alignment vertical="center"/>
    </xf>
    <xf numFmtId="175" fontId="85" fillId="0" borderId="33" applyNumberFormat="0" applyFont="0" applyFill="0" applyAlignment="0">
      <alignment vertical="center"/>
    </xf>
    <xf numFmtId="175" fontId="85" fillId="0" borderId="33" applyNumberFormat="0" applyFont="0" applyFill="0" applyAlignment="0">
      <alignment vertical="center"/>
    </xf>
    <xf numFmtId="175" fontId="85" fillId="0" borderId="33" applyNumberFormat="0" applyFont="0" applyFill="0" applyAlignment="0">
      <alignment vertical="center"/>
    </xf>
    <xf numFmtId="175" fontId="85" fillId="0" borderId="33" applyNumberFormat="0" applyFont="0" applyFill="0" applyAlignment="0">
      <alignment vertical="center"/>
    </xf>
    <xf numFmtId="175" fontId="85" fillId="0" borderId="33" applyNumberFormat="0" applyFont="0" applyFill="0" applyAlignment="0">
      <alignment vertical="center"/>
    </xf>
    <xf numFmtId="175" fontId="3" fillId="88" borderId="0" applyBorder="0" applyAlignment="0" applyProtection="0">
      <alignment vertical="center"/>
    </xf>
    <xf numFmtId="334" fontId="3" fillId="0" borderId="0" applyFill="0" applyBorder="0" applyProtection="0">
      <alignment horizontal="left" vertical="center"/>
    </xf>
    <xf numFmtId="175" fontId="234" fillId="0" borderId="0" applyNumberFormat="0" applyFill="0" applyBorder="0">
      <alignment vertical="center"/>
    </xf>
    <xf numFmtId="175" fontId="235" fillId="0" borderId="0" applyNumberFormat="0" applyFill="0" applyBorder="0" applyAlignment="0">
      <alignment vertical="center"/>
    </xf>
    <xf numFmtId="175" fontId="236" fillId="0" borderId="0" applyNumberFormat="0" applyFill="0" applyBorder="0" applyAlignment="0">
      <alignment vertical="center"/>
    </xf>
    <xf numFmtId="175" fontId="230" fillId="0" borderId="0" applyNumberFormat="0" applyFill="0" applyBorder="0">
      <alignment vertical="center"/>
    </xf>
    <xf numFmtId="175" fontId="230" fillId="0" borderId="0" applyNumberFormat="0" applyFill="0" applyBorder="0">
      <alignment vertical="center"/>
    </xf>
    <xf numFmtId="175" fontId="237" fillId="0" borderId="0" applyNumberFormat="0" applyFill="0" applyBorder="0" applyProtection="0">
      <alignment horizontal="left"/>
    </xf>
    <xf numFmtId="175" fontId="237" fillId="0" borderId="0" applyNumberFormat="0" applyFill="0" applyBorder="0" applyProtection="0">
      <alignment horizontal="left" vertical="top"/>
    </xf>
    <xf numFmtId="175" fontId="238" fillId="0" borderId="0" applyNumberFormat="0" applyFill="0">
      <alignment vertical="center"/>
    </xf>
    <xf numFmtId="175" fontId="238" fillId="0" borderId="0" applyNumberFormat="0" applyFill="0" applyBorder="0">
      <alignment vertical="center"/>
    </xf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49" fontId="132" fillId="0" borderId="33">
      <alignment vertical="center"/>
    </xf>
    <xf numFmtId="49" fontId="132" fillId="0" borderId="33">
      <alignment vertical="center"/>
    </xf>
    <xf numFmtId="49" fontId="132" fillId="0" borderId="33">
      <alignment vertical="center"/>
    </xf>
    <xf numFmtId="49" fontId="132" fillId="0" borderId="33">
      <alignment vertical="center"/>
    </xf>
    <xf numFmtId="49" fontId="132" fillId="0" borderId="33">
      <alignment vertical="center"/>
    </xf>
    <xf numFmtId="49" fontId="132" fillId="0" borderId="33">
      <alignment vertical="center"/>
    </xf>
    <xf numFmtId="49" fontId="132" fillId="0" borderId="33">
      <alignment vertical="center"/>
    </xf>
    <xf numFmtId="0" fontId="103" fillId="0" borderId="0"/>
    <xf numFmtId="335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5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336" fontId="3" fillId="0" borderId="0" applyFill="0" applyBorder="0" applyAlignment="0" applyProtection="0"/>
    <xf numFmtId="49" fontId="5" fillId="0" borderId="0" applyFill="0" applyBorder="0" applyAlignment="0"/>
    <xf numFmtId="217" fontId="103" fillId="0" borderId="0" applyFill="0" applyBorder="0" applyAlignment="0"/>
    <xf numFmtId="337" fontId="3" fillId="0" borderId="0" applyFill="0" applyBorder="0" applyAlignment="0"/>
    <xf numFmtId="232" fontId="3" fillId="0" borderId="0" applyFill="0" applyBorder="0" applyAlignment="0" applyProtection="0"/>
    <xf numFmtId="37" fontId="49" fillId="72" borderId="0">
      <alignment horizontal="left"/>
    </xf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238" fontId="244" fillId="0" borderId="0" applyFill="0" applyBorder="0" applyAlignment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8" fontId="3" fillId="0" borderId="0"/>
    <xf numFmtId="40" fontId="187" fillId="0" borderId="0"/>
    <xf numFmtId="0" fontId="245" fillId="0" borderId="33" applyFill="0" applyAlignment="0" applyProtection="0">
      <alignment horizontal="left"/>
    </xf>
    <xf numFmtId="0" fontId="246" fillId="0" borderId="0" applyNumberFormat="0" applyFill="0" applyBorder="0" applyAlignment="0" applyProtection="0"/>
    <xf numFmtId="339" fontId="85" fillId="100" borderId="0" applyNumberFormat="0" applyProtection="0">
      <alignment horizontal="left" vertical="center"/>
    </xf>
    <xf numFmtId="0" fontId="3" fillId="0" borderId="0" applyNumberFormat="0" applyProtection="0">
      <alignment horizontal="left" vertical="center"/>
    </xf>
    <xf numFmtId="0" fontId="247" fillId="99" borderId="0" applyBorder="0"/>
    <xf numFmtId="0" fontId="248" fillId="0" borderId="59" applyNumberFormat="0" applyFill="0" applyBorder="0" applyAlignment="0">
      <alignment horizontal="left" vertical="center"/>
    </xf>
    <xf numFmtId="175" fontId="249" fillId="0" borderId="59"/>
    <xf numFmtId="0" fontId="246" fillId="0" borderId="0" applyNumberFormat="0" applyFill="0" applyBorder="0" applyAlignment="0" applyProtection="0"/>
    <xf numFmtId="0" fontId="150" fillId="0" borderId="47" applyNumberFormat="0" applyFill="0" applyAlignment="0" applyProtection="0"/>
    <xf numFmtId="0" fontId="150" fillId="0" borderId="4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251" fillId="0" borderId="4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250" fillId="0" borderId="7" applyNumberFormat="0" applyFill="0" applyAlignment="0" applyProtection="0"/>
    <xf numFmtId="0" fontId="252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0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252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53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0" fontId="250" fillId="0" borderId="7" applyNumberFormat="0" applyFill="0" applyAlignment="0" applyProtection="0"/>
    <xf numFmtId="175" fontId="249" fillId="0" borderId="59"/>
    <xf numFmtId="175" fontId="249" fillId="0" borderId="59"/>
    <xf numFmtId="175" fontId="249" fillId="0" borderId="59"/>
    <xf numFmtId="175" fontId="249" fillId="0" borderId="59"/>
    <xf numFmtId="175" fontId="249" fillId="0" borderId="59"/>
    <xf numFmtId="175" fontId="249" fillId="0" borderId="59"/>
    <xf numFmtId="175" fontId="249" fillId="0" borderId="59"/>
    <xf numFmtId="175" fontId="249" fillId="0" borderId="59"/>
    <xf numFmtId="175" fontId="249" fillId="0" borderId="59"/>
    <xf numFmtId="175" fontId="249" fillId="0" borderId="59"/>
    <xf numFmtId="175" fontId="249" fillId="0" borderId="59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254" fillId="0" borderId="4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253" fillId="0" borderId="8" applyNumberFormat="0" applyFill="0" applyAlignment="0" applyProtection="0"/>
    <xf numFmtId="0" fontId="255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3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255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54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0" fontId="253" fillId="0" borderId="8" applyNumberFormat="0" applyFill="0" applyAlignment="0" applyProtection="0"/>
    <xf numFmtId="175" fontId="249" fillId="0" borderId="59"/>
    <xf numFmtId="175" fontId="249" fillId="0" borderId="59"/>
    <xf numFmtId="175" fontId="249" fillId="0" borderId="59"/>
    <xf numFmtId="175" fontId="249" fillId="0" borderId="59"/>
    <xf numFmtId="175" fontId="249" fillId="0" borderId="59"/>
    <xf numFmtId="175" fontId="249" fillId="0" borderId="59"/>
    <xf numFmtId="175" fontId="249" fillId="0" borderId="59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257" fillId="0" borderId="4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256" fillId="0" borderId="9" applyNumberFormat="0" applyFill="0" applyAlignment="0" applyProtection="0"/>
    <xf numFmtId="0" fontId="258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6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258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55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0" fontId="256" fillId="0" borderId="9" applyNumberFormat="0" applyFill="0" applyAlignment="0" applyProtection="0"/>
    <xf numFmtId="175" fontId="249" fillId="0" borderId="59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57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175" fontId="249" fillId="0" borderId="59"/>
    <xf numFmtId="0" fontId="52" fillId="0" borderId="0" applyNumberFormat="0" applyFill="0" applyBorder="0" applyAlignment="0" applyProtection="0"/>
    <xf numFmtId="175" fontId="249" fillId="0" borderId="59"/>
    <xf numFmtId="0" fontId="246" fillId="0" borderId="0" applyNumberFormat="0" applyFill="0" applyBorder="0" applyAlignment="0" applyProtection="0"/>
    <xf numFmtId="175" fontId="249" fillId="0" borderId="59"/>
    <xf numFmtId="0" fontId="246" fillId="0" borderId="0" applyNumberFormat="0" applyFill="0" applyBorder="0" applyAlignment="0" applyProtection="0"/>
    <xf numFmtId="175" fontId="249" fillId="0" borderId="59"/>
    <xf numFmtId="0" fontId="246" fillId="0" borderId="0" applyNumberFormat="0" applyFill="0" applyBorder="0" applyAlignment="0" applyProtection="0"/>
    <xf numFmtId="175" fontId="249" fillId="0" borderId="59"/>
    <xf numFmtId="175" fontId="249" fillId="0" borderId="59"/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40" fontId="3" fillId="0" borderId="0">
      <protection locked="0"/>
    </xf>
    <xf numFmtId="37" fontId="48" fillId="101" borderId="25">
      <alignment horizontal="centerContinuous"/>
    </xf>
    <xf numFmtId="3" fontId="259" fillId="72" borderId="16">
      <alignment horizontal="center" vertical="center"/>
    </xf>
    <xf numFmtId="341" fontId="85" fillId="0" borderId="0" applyNumberFormat="0" applyFill="0" applyBorder="0" applyProtection="0">
      <alignment vertical="top"/>
    </xf>
    <xf numFmtId="3" fontId="126" fillId="66" borderId="23">
      <alignment horizontal="left"/>
    </xf>
    <xf numFmtId="3" fontId="260" fillId="96" borderId="0">
      <alignment horizontal="left"/>
    </xf>
    <xf numFmtId="0" fontId="261" fillId="0" borderId="0" applyFill="0" applyBorder="0" applyAlignment="0" applyProtection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3" fillId="0" borderId="17" applyNumberFormat="0" applyFont="0" applyFill="0" applyAlignment="0"/>
    <xf numFmtId="191" fontId="108" fillId="0" borderId="6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39" fillId="0" borderId="15" applyNumberFormat="0" applyFill="0" applyAlignment="0" applyProtection="0"/>
    <xf numFmtId="0" fontId="4" fillId="0" borderId="61" applyNumberFormat="0" applyFill="0" applyAlignment="0" applyProtection="0"/>
    <xf numFmtId="340" fontId="3" fillId="0" borderId="62">
      <protection locked="0"/>
    </xf>
    <xf numFmtId="340" fontId="3" fillId="0" borderId="62">
      <protection locked="0"/>
    </xf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0" fontId="262" fillId="0" borderId="15" applyNumberFormat="0" applyFill="0" applyAlignment="0" applyProtection="0"/>
    <xf numFmtId="0" fontId="26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2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0" fontId="26" fillId="0" borderId="15" applyNumberFormat="0" applyFill="0" applyAlignment="0" applyProtection="0"/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0" fontId="39" fillId="0" borderId="15" applyNumberFormat="0" applyFill="0" applyAlignment="0" applyProtection="0"/>
    <xf numFmtId="0" fontId="262" fillId="0" borderId="15" applyNumberFormat="0" applyFill="0" applyAlignment="0" applyProtection="0"/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340" fontId="3" fillId="0" borderId="62">
      <protection locked="0"/>
    </xf>
    <xf numFmtId="0" fontId="262" fillId="0" borderId="15" applyNumberFormat="0" applyFill="0" applyAlignment="0" applyProtection="0"/>
    <xf numFmtId="340" fontId="3" fillId="0" borderId="62">
      <protection locked="0"/>
    </xf>
    <xf numFmtId="340" fontId="3" fillId="0" borderId="62">
      <protection locked="0"/>
    </xf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39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0" fontId="262" fillId="0" borderId="15" applyNumberFormat="0" applyFill="0" applyAlignment="0" applyProtection="0"/>
    <xf numFmtId="3" fontId="4" fillId="102" borderId="0">
      <alignment horizontal="right"/>
    </xf>
    <xf numFmtId="0" fontId="263" fillId="0" borderId="0">
      <alignment horizontal="left"/>
      <protection locked="0"/>
    </xf>
    <xf numFmtId="0" fontId="108" fillId="0" borderId="0" applyNumberFormat="0" applyFill="0" applyBorder="0" applyAlignment="0" applyProtection="0"/>
    <xf numFmtId="0" fontId="203" fillId="0" borderId="0"/>
    <xf numFmtId="0" fontId="203" fillId="0" borderId="0"/>
    <xf numFmtId="342" fontId="79" fillId="0" borderId="0" applyFont="0" applyFill="0" applyBorder="0" applyAlignment="0" applyProtection="0"/>
    <xf numFmtId="343" fontId="79" fillId="0" borderId="0" applyFont="0" applyFill="0" applyBorder="0" applyAlignment="0" applyProtection="0"/>
    <xf numFmtId="3" fontId="264" fillId="66" borderId="23"/>
    <xf numFmtId="175" fontId="116" fillId="0" borderId="0">
      <alignment horizontal="center"/>
    </xf>
    <xf numFmtId="165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344" fontId="79" fillId="0" borderId="0" applyFont="0" applyFill="0" applyBorder="0" applyAlignment="0" applyProtection="0"/>
    <xf numFmtId="345" fontId="79" fillId="0" borderId="0" applyFont="0" applyFill="0" applyBorder="0" applyAlignment="0" applyProtection="0"/>
    <xf numFmtId="346" fontId="3" fillId="0" borderId="0" applyFont="0" applyFill="0" applyBorder="0" applyAlignment="0" applyProtection="0"/>
    <xf numFmtId="347" fontId="3" fillId="0" borderId="0" applyFont="0" applyFill="0" applyBorder="0" applyAlignment="0" applyProtection="0"/>
    <xf numFmtId="0" fontId="3" fillId="0" borderId="0" applyNumberFormat="0" applyBorder="0" applyProtection="0">
      <alignment horizontal="centerContinuous" vertical="center"/>
    </xf>
    <xf numFmtId="0" fontId="265" fillId="0" borderId="0" applyNumberFormat="0" applyFill="0" applyBorder="0" applyAlignment="0" applyProtection="0"/>
    <xf numFmtId="49" fontId="266" fillId="0" borderId="0" applyFill="0" applyBorder="0" applyAlignment="0" applyProtection="0">
      <alignment vertical="center"/>
    </xf>
    <xf numFmtId="250" fontId="99" fillId="0" borderId="0" applyFont="0" applyFill="0" applyBorder="0" applyProtection="0">
      <alignment horizontal="right"/>
    </xf>
    <xf numFmtId="348" fontId="127" fillId="0" borderId="0" applyFill="0" applyBorder="0" applyProtection="0"/>
    <xf numFmtId="349" fontId="127" fillId="0" borderId="0" applyFill="0" applyBorder="0" applyProtection="0"/>
    <xf numFmtId="350" fontId="230" fillId="0" borderId="0"/>
    <xf numFmtId="351" fontId="149" fillId="0" borderId="16">
      <alignment horizontal="right"/>
    </xf>
    <xf numFmtId="351" fontId="149" fillId="0" borderId="16">
      <alignment horizontal="right"/>
    </xf>
    <xf numFmtId="351" fontId="149" fillId="0" borderId="16">
      <alignment horizontal="right"/>
    </xf>
    <xf numFmtId="351" fontId="149" fillId="0" borderId="16">
      <alignment horizontal="right"/>
    </xf>
    <xf numFmtId="351" fontId="149" fillId="0" borderId="16">
      <alignment horizontal="right"/>
    </xf>
    <xf numFmtId="351" fontId="149" fillId="0" borderId="16">
      <alignment horizontal="right"/>
    </xf>
    <xf numFmtId="351" fontId="149" fillId="0" borderId="16">
      <alignment horizontal="right"/>
    </xf>
    <xf numFmtId="352" fontId="212" fillId="0" borderId="0" applyFont="0" applyFill="0" applyBorder="0" applyProtection="0">
      <alignment horizontal="right"/>
    </xf>
    <xf numFmtId="353" fontId="267" fillId="0" borderId="0">
      <alignment horizontal="center"/>
    </xf>
    <xf numFmtId="353" fontId="267" fillId="0" borderId="0" applyFont="0" applyFill="0" applyBorder="0" applyAlignment="0" applyProtection="0">
      <alignment horizontal="center"/>
    </xf>
    <xf numFmtId="354" fontId="79" fillId="0" borderId="0" applyFont="0" applyFill="0" applyBorder="0" applyAlignment="0" applyProtection="0"/>
    <xf numFmtId="355" fontId="103" fillId="0" borderId="0"/>
    <xf numFmtId="354" fontId="68" fillId="0" borderId="0" applyFont="0" applyFill="0" applyBorder="0" applyAlignment="0" applyProtection="0"/>
    <xf numFmtId="354" fontId="68" fillId="0" borderId="0">
      <alignment horizontal="center"/>
    </xf>
    <xf numFmtId="0" fontId="3" fillId="0" borderId="0"/>
    <xf numFmtId="164" fontId="3" fillId="0" borderId="0" applyFont="0" applyFill="0" applyBorder="0" applyAlignment="0" applyProtection="0"/>
    <xf numFmtId="256" fontId="3" fillId="0" borderId="0"/>
    <xf numFmtId="0" fontId="160" fillId="0" borderId="0" applyNumberFormat="0" applyFill="0" applyBorder="0" applyAlignment="0" applyProtection="0">
      <alignment vertical="top"/>
      <protection locked="0"/>
    </xf>
    <xf numFmtId="239" fontId="21" fillId="0" borderId="0" applyFont="0" applyFill="0" applyBorder="0" applyAlignment="0" applyProtection="0"/>
    <xf numFmtId="23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3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3" fontId="21" fillId="0" borderId="0"/>
    <xf numFmtId="173" fontId="87" fillId="0" borderId="0"/>
    <xf numFmtId="0" fontId="21" fillId="0" borderId="0"/>
    <xf numFmtId="9" fontId="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43" fontId="2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356" fontId="8" fillId="103" borderId="63">
      <alignment horizontal="center" vertical="center"/>
    </xf>
    <xf numFmtId="3" fontId="8" fillId="64" borderId="21">
      <alignment horizontal="center"/>
    </xf>
    <xf numFmtId="3" fontId="33" fillId="65" borderId="22">
      <alignment horizontal="center"/>
    </xf>
    <xf numFmtId="0" fontId="3" fillId="0" borderId="0"/>
    <xf numFmtId="0" fontId="3" fillId="0" borderId="0"/>
    <xf numFmtId="3" fontId="79" fillId="71" borderId="30">
      <alignment horizontal="center"/>
    </xf>
    <xf numFmtId="3" fontId="79" fillId="71" borderId="30">
      <alignment horizontal="center"/>
    </xf>
    <xf numFmtId="3" fontId="79" fillId="71" borderId="30">
      <alignment horizontal="center"/>
    </xf>
    <xf numFmtId="167" fontId="79" fillId="71" borderId="30">
      <alignment horizontal="center"/>
    </xf>
    <xf numFmtId="167" fontId="79" fillId="71" borderId="30">
      <alignment horizontal="center"/>
    </xf>
    <xf numFmtId="167" fontId="79" fillId="71" borderId="30">
      <alignment horizontal="center"/>
    </xf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3" fontId="268" fillId="0" borderId="0" applyFont="0" applyFill="0" applyBorder="0" applyAlignment="0" applyProtection="0"/>
    <xf numFmtId="0" fontId="121" fillId="0" borderId="0"/>
    <xf numFmtId="0" fontId="124" fillId="68" borderId="16">
      <alignment horizontal="center"/>
    </xf>
    <xf numFmtId="0" fontId="8" fillId="68" borderId="0" applyNumberFormat="0" applyFont="0" applyFill="0" applyBorder="0" applyProtection="0">
      <alignment horizontal="left"/>
    </xf>
    <xf numFmtId="0" fontId="121" fillId="0" borderId="0"/>
    <xf numFmtId="0" fontId="269" fillId="104" borderId="34" applyNumberFormat="0" applyBorder="0" applyAlignment="0">
      <alignment horizontal="center"/>
      <protection hidden="1"/>
    </xf>
    <xf numFmtId="3" fontId="131" fillId="71" borderId="40">
      <alignment horizontal="center"/>
    </xf>
    <xf numFmtId="3" fontId="131" fillId="71" borderId="40">
      <alignment horizontal="center"/>
    </xf>
    <xf numFmtId="3" fontId="131" fillId="71" borderId="40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0" fontId="126" fillId="66" borderId="23">
      <alignment horizontal="left" vertical="center"/>
    </xf>
    <xf numFmtId="173" fontId="160" fillId="0" borderId="0" applyNumberFormat="0" applyFill="0" applyBorder="0" applyAlignment="0" applyProtection="0">
      <alignment vertical="top"/>
      <protection locked="0"/>
    </xf>
    <xf numFmtId="0" fontId="270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271" fillId="73" borderId="0">
      <alignment horizontal="left" wrapText="1" indent="2"/>
    </xf>
    <xf numFmtId="10" fontId="103" fillId="73" borderId="35" applyNumberFormat="0" applyBorder="0" applyAlignment="0" applyProtection="0"/>
    <xf numFmtId="3" fontId="173" fillId="66" borderId="54" applyBorder="0">
      <alignment horizontal="center" vertical="center"/>
    </xf>
    <xf numFmtId="37" fontId="27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69" fillId="0" borderId="0"/>
    <xf numFmtId="173" fontId="21" fillId="0" borderId="0"/>
    <xf numFmtId="0" fontId="194" fillId="88" borderId="0"/>
    <xf numFmtId="357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3" fontId="33" fillId="64" borderId="21">
      <alignment horizontal="center"/>
    </xf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4" fillId="11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173" fontId="3" fillId="92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173" fontId="3" fillId="93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173" fontId="3" fillId="68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173" fontId="3" fillId="90" borderId="56" applyNumberFormat="0" applyProtection="0">
      <alignment horizontal="left" vertical="center" indent="1"/>
    </xf>
    <xf numFmtId="0" fontId="218" fillId="0" borderId="0"/>
    <xf numFmtId="0" fontId="218" fillId="0" borderId="0"/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0" fontId="121" fillId="0" borderId="0"/>
    <xf numFmtId="0" fontId="121" fillId="0" borderId="0"/>
    <xf numFmtId="0" fontId="274" fillId="73" borderId="0">
      <alignment wrapText="1"/>
    </xf>
    <xf numFmtId="0" fontId="275" fillId="0" borderId="0" applyFill="0" applyBorder="0" applyProtection="0">
      <alignment horizontal="left" vertical="top"/>
    </xf>
    <xf numFmtId="37" fontId="103" fillId="82" borderId="0" applyNumberFormat="0" applyBorder="0" applyAlignment="0" applyProtection="0"/>
    <xf numFmtId="37" fontId="103" fillId="0" borderId="0"/>
    <xf numFmtId="38" fontId="276" fillId="0" borderId="0" applyNumberFormat="0" applyBorder="0" applyAlignment="0">
      <protection locked="0"/>
    </xf>
    <xf numFmtId="43" fontId="21" fillId="0" borderId="0" applyFont="0" applyFill="0" applyBorder="0" applyAlignment="0" applyProtection="0"/>
    <xf numFmtId="165" fontId="277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77" fillId="0" borderId="0" applyFont="0" applyFill="0" applyBorder="0" applyAlignment="0" applyProtection="0"/>
    <xf numFmtId="43" fontId="27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9" fillId="0" borderId="0"/>
    <xf numFmtId="0" fontId="277" fillId="0" borderId="0"/>
    <xf numFmtId="0" fontId="69" fillId="0" borderId="0"/>
    <xf numFmtId="165" fontId="280" fillId="0" borderId="0" applyFont="0" applyFill="0" applyBorder="0" applyAlignment="0" applyProtection="0"/>
    <xf numFmtId="165" fontId="280" fillId="0" borderId="0" applyFont="0" applyFill="0" applyBorder="0" applyAlignment="0" applyProtection="0"/>
    <xf numFmtId="165" fontId="280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8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280" fillId="0" borderId="0" applyFont="0" applyFill="0" applyBorder="0" applyAlignment="0" applyProtection="0"/>
    <xf numFmtId="0" fontId="3" fillId="0" borderId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83" fillId="47" borderId="0" applyNumberFormat="0" applyBorder="0" applyAlignment="0" applyProtection="0"/>
    <xf numFmtId="0" fontId="83" fillId="44" borderId="0" applyNumberFormat="0" applyBorder="0" applyAlignment="0" applyProtection="0"/>
    <xf numFmtId="0" fontId="83" fillId="45" borderId="0" applyNumberFormat="0" applyBorder="0" applyAlignment="0" applyProtection="0"/>
    <xf numFmtId="0" fontId="83" fillId="48" borderId="0" applyNumberFormat="0" applyBorder="0" applyAlignment="0" applyProtection="0"/>
    <xf numFmtId="0" fontId="83" fillId="49" borderId="0" applyNumberFormat="0" applyBorder="0" applyAlignment="0" applyProtection="0"/>
    <xf numFmtId="0" fontId="83" fillId="50" borderId="0" applyNumberFormat="0" applyBorder="0" applyAlignment="0" applyProtection="0"/>
    <xf numFmtId="0" fontId="143" fillId="39" borderId="0" applyNumberFormat="0" applyBorder="0" applyAlignment="0" applyProtection="0"/>
    <xf numFmtId="0" fontId="104" fillId="66" borderId="28" applyNumberFormat="0" applyAlignment="0" applyProtection="0"/>
    <xf numFmtId="0" fontId="113" fillId="70" borderId="29" applyNumberFormat="0" applyAlignment="0" applyProtection="0"/>
    <xf numFmtId="0" fontId="174" fillId="0" borderId="31" applyNumberFormat="0" applyFill="0" applyAlignment="0" applyProtection="0"/>
    <xf numFmtId="358" fontId="268" fillId="0" borderId="0" applyFont="0" applyFill="0" applyBorder="0" applyAlignment="0" applyProtection="0"/>
    <xf numFmtId="0" fontId="268" fillId="0" borderId="0" applyFont="0" applyFill="0" applyBorder="0" applyAlignment="0" applyProtection="0"/>
    <xf numFmtId="0" fontId="83" fillId="52" borderId="0" applyNumberFormat="0" applyBorder="0" applyAlignment="0" applyProtection="0"/>
    <xf numFmtId="0" fontId="83" fillId="55" borderId="0" applyNumberFormat="0" applyBorder="0" applyAlignment="0" applyProtection="0"/>
    <xf numFmtId="0" fontId="83" fillId="59" borderId="0" applyNumberFormat="0" applyBorder="0" applyAlignment="0" applyProtection="0"/>
    <xf numFmtId="0" fontId="83" fillId="48" borderId="0" applyNumberFormat="0" applyBorder="0" applyAlignment="0" applyProtection="0"/>
    <xf numFmtId="0" fontId="83" fillId="49" borderId="0" applyNumberFormat="0" applyBorder="0" applyAlignment="0" applyProtection="0"/>
    <xf numFmtId="0" fontId="83" fillId="62" borderId="0" applyNumberFormat="0" applyBorder="0" applyAlignment="0" applyProtection="0"/>
    <xf numFmtId="0" fontId="166" fillId="42" borderId="28" applyNumberFormat="0" applyAlignment="0" applyProtection="0"/>
    <xf numFmtId="2" fontId="268" fillId="0" borderId="0" applyFont="0" applyFill="0" applyBorder="0" applyAlignment="0" applyProtection="0"/>
    <xf numFmtId="38" fontId="103" fillId="68" borderId="0" applyNumberFormat="0" applyBorder="0" applyAlignment="0" applyProtection="0"/>
    <xf numFmtId="0" fontId="282" fillId="0" borderId="0" applyNumberFormat="0" applyFill="0" applyBorder="0" applyAlignment="0" applyProtection="0"/>
    <xf numFmtId="359" fontId="283" fillId="73" borderId="0">
      <alignment horizontal="left" vertical="top"/>
    </xf>
    <xf numFmtId="360" fontId="3" fillId="0" borderId="0">
      <protection locked="0"/>
    </xf>
    <xf numFmtId="360" fontId="3" fillId="0" borderId="0">
      <protection locked="0"/>
    </xf>
    <xf numFmtId="0" fontId="284" fillId="0" borderId="65" applyNumberFormat="0" applyFill="0" applyAlignment="0" applyProtection="0"/>
    <xf numFmtId="0" fontId="91" fillId="38" borderId="0" applyNumberFormat="0" applyBorder="0" applyAlignment="0" applyProtection="0"/>
    <xf numFmtId="0" fontId="182" fillId="76" borderId="0" applyNumberFormat="0" applyBorder="0" applyAlignment="0" applyProtection="0"/>
    <xf numFmtId="299" fontId="285" fillId="0" borderId="0"/>
    <xf numFmtId="0" fontId="3" fillId="0" borderId="0"/>
    <xf numFmtId="3" fontId="288" fillId="96" borderId="0">
      <alignment horizontal="center"/>
    </xf>
    <xf numFmtId="0" fontId="3" fillId="86" borderId="55" applyNumberFormat="0" applyFont="0" applyAlignment="0" applyProtection="0"/>
    <xf numFmtId="10" fontId="3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5" fillId="66" borderId="56" applyNumberFormat="0" applyAlignment="0" applyProtection="0"/>
    <xf numFmtId="43" fontId="3" fillId="0" borderId="0" applyFont="0" applyFill="0" applyBorder="0" applyAlignment="0" applyProtection="0"/>
    <xf numFmtId="252" fontId="6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265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50" fillId="0" borderId="47" applyNumberFormat="0" applyFill="0" applyAlignment="0" applyProtection="0"/>
    <xf numFmtId="0" fontId="152" fillId="0" borderId="48" applyNumberFormat="0" applyFill="0" applyAlignment="0" applyProtection="0"/>
    <xf numFmtId="0" fontId="154" fillId="0" borderId="49" applyNumberFormat="0" applyFill="0" applyAlignment="0" applyProtection="0"/>
    <xf numFmtId="0" fontId="154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79" fillId="0" borderId="61" applyNumberFormat="0" applyFill="0" applyAlignment="0" applyProtection="0"/>
    <xf numFmtId="175" fontId="286" fillId="0" borderId="0"/>
    <xf numFmtId="191" fontId="287" fillId="0" borderId="0" applyNumberFormat="0" applyFill="0" applyBorder="0" applyAlignment="0">
      <protection locked="0"/>
    </xf>
    <xf numFmtId="281" fontId="1" fillId="0" borderId="0" applyFont="0" applyFill="0" applyBorder="0" applyAlignment="0" applyProtection="0"/>
    <xf numFmtId="281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0" fontId="21" fillId="0" borderId="0"/>
    <xf numFmtId="0" fontId="3" fillId="0" borderId="0"/>
    <xf numFmtId="3" fontId="79" fillId="66" borderId="23"/>
    <xf numFmtId="9" fontId="3" fillId="0" borderId="0" applyFont="0" applyFill="0" applyBorder="0" applyAlignment="0" applyProtection="0"/>
    <xf numFmtId="4" fontId="17" fillId="104" borderId="0" applyNumberFormat="0" applyProtection="0">
      <alignment horizontal="left" vertical="center" indent="1"/>
    </xf>
    <xf numFmtId="2" fontId="268" fillId="0" borderId="0" applyFont="0" applyFill="0" applyBorder="0" applyAlignment="0" applyProtection="0"/>
    <xf numFmtId="0" fontId="268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3" fontId="288" fillId="96" borderId="0">
      <alignment horizontal="center"/>
    </xf>
    <xf numFmtId="3" fontId="259" fillId="72" borderId="33">
      <alignment horizontal="center" vertical="center"/>
    </xf>
    <xf numFmtId="0" fontId="277" fillId="0" borderId="0"/>
    <xf numFmtId="165" fontId="277" fillId="0" borderId="0" applyFont="0" applyFill="0" applyBorder="0" applyAlignment="0" applyProtection="0"/>
    <xf numFmtId="9" fontId="277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77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8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1" fillId="0" borderId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03" fillId="0" borderId="0" applyFont="0" applyFill="0" applyBorder="0" applyAlignment="0" applyProtection="0"/>
    <xf numFmtId="0" fontId="27" fillId="0" borderId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361" fontId="21" fillId="0" borderId="0"/>
    <xf numFmtId="0" fontId="3" fillId="92" borderId="56" applyNumberFormat="0" applyProtection="0">
      <alignment horizontal="left" vertical="center" indent="1"/>
    </xf>
    <xf numFmtId="361" fontId="3" fillId="0" borderId="0"/>
    <xf numFmtId="0" fontId="3" fillId="90" borderId="56" applyNumberFormat="0" applyProtection="0">
      <alignment horizontal="left" vertical="center" indent="1"/>
    </xf>
    <xf numFmtId="4" fontId="5" fillId="106" borderId="56" applyNumberFormat="0" applyProtection="0">
      <alignment horizontal="right" vertical="center"/>
    </xf>
    <xf numFmtId="361" fontId="3" fillId="0" borderId="0" applyNumberFormat="0" applyFill="0" applyBorder="0" applyAlignment="0" applyProtection="0"/>
    <xf numFmtId="361" fontId="3" fillId="0" borderId="0" applyNumberFormat="0" applyFill="0" applyBorder="0" applyAlignment="0" applyProtection="0"/>
    <xf numFmtId="361" fontId="3" fillId="0" borderId="0" applyNumberFormat="0" applyFill="0" applyBorder="0" applyAlignment="0" applyProtection="0"/>
    <xf numFmtId="361" fontId="3" fillId="0" borderId="0" applyNumberFormat="0" applyFill="0" applyBorder="0" applyAlignment="0" applyProtection="0"/>
    <xf numFmtId="361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361" fontId="3" fillId="93" borderId="56" applyNumberFormat="0" applyProtection="0">
      <alignment horizontal="left" vertical="center" indent="1"/>
    </xf>
    <xf numFmtId="361" fontId="121" fillId="0" borderId="0"/>
    <xf numFmtId="361" fontId="124" fillId="68" borderId="33">
      <alignment horizontal="center"/>
    </xf>
    <xf numFmtId="3" fontId="131" fillId="71" borderId="39">
      <alignment horizontal="center"/>
    </xf>
    <xf numFmtId="4" fontId="5" fillId="73" borderId="56" applyNumberFormat="0" applyProtection="0">
      <alignment horizontal="left" vertical="center" indent="1"/>
    </xf>
    <xf numFmtId="361" fontId="121" fillId="0" borderId="0"/>
    <xf numFmtId="4" fontId="5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126" fillId="66" borderId="23">
      <alignment horizontal="left" vertical="center"/>
    </xf>
    <xf numFmtId="361" fontId="3" fillId="0" borderId="0" applyFont="0" applyFill="0" applyBorder="0" applyAlignment="0" applyProtection="0"/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61" fontId="3" fillId="0" borderId="0"/>
    <xf numFmtId="361" fontId="1" fillId="0" borderId="0"/>
    <xf numFmtId="361" fontId="3" fillId="0" borderId="0"/>
    <xf numFmtId="361" fontId="21" fillId="0" borderId="0"/>
    <xf numFmtId="361" fontId="194" fillId="88" borderId="0"/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8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361" fontId="3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" fontId="131" fillId="71" borderId="39">
      <alignment horizontal="center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218" fillId="0" borderId="0"/>
    <xf numFmtId="361" fontId="218" fillId="0" borderId="0"/>
    <xf numFmtId="4" fontId="5" fillId="73" borderId="56" applyNumberFormat="0" applyProtection="0">
      <alignment horizontal="left" vertical="center" indent="1"/>
    </xf>
    <xf numFmtId="3" fontId="131" fillId="71" borderId="39">
      <alignment horizontal="center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" fontId="131" fillId="71" borderId="39">
      <alignment horizont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4" fontId="5" fillId="73" borderId="56" applyNumberFormat="0" applyProtection="0">
      <alignment horizontal="left" vertical="center" indent="1"/>
    </xf>
    <xf numFmtId="4" fontId="5" fillId="110" borderId="56" applyNumberFormat="0" applyProtection="0">
      <alignment horizontal="right" vertical="center"/>
    </xf>
    <xf numFmtId="3" fontId="33" fillId="65" borderId="22">
      <alignment horizontal="center"/>
    </xf>
    <xf numFmtId="167" fontId="79" fillId="71" borderId="30">
      <alignment horizont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21" fillId="0" borderId="0"/>
    <xf numFmtId="3" fontId="130" fillId="74" borderId="22">
      <alignment horizontal="center"/>
    </xf>
    <xf numFmtId="361" fontId="41" fillId="0" borderId="0"/>
    <xf numFmtId="361" fontId="3" fillId="0" borderId="0"/>
    <xf numFmtId="4" fontId="5" fillId="7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110" borderId="56" applyNumberFormat="0" applyProtection="0">
      <alignment horizontal="right" vertical="center"/>
    </xf>
    <xf numFmtId="4" fontId="5" fillId="82" borderId="56" applyNumberFormat="0" applyProtection="0">
      <alignment horizontal="left" vertical="center" indent="1"/>
    </xf>
    <xf numFmtId="4" fontId="5" fillId="108" borderId="56" applyNumberFormat="0" applyProtection="0">
      <alignment horizontal="right" vertical="center"/>
    </xf>
    <xf numFmtId="3" fontId="131" fillId="71" borderId="39">
      <alignment horizontal="center"/>
    </xf>
    <xf numFmtId="3" fontId="131" fillId="71" borderId="40">
      <alignment horizontal="center"/>
    </xf>
    <xf numFmtId="361" fontId="3" fillId="0" borderId="0"/>
    <xf numFmtId="361" fontId="3" fillId="0" borderId="0"/>
    <xf numFmtId="361" fontId="3" fillId="0" borderId="0"/>
    <xf numFmtId="4" fontId="5" fillId="106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4" fontId="273" fillId="73" borderId="56" applyNumberFormat="0" applyProtection="0">
      <alignment vertical="center"/>
    </xf>
    <xf numFmtId="361" fontId="3" fillId="90" borderId="56" applyNumberFormat="0" applyProtection="0">
      <alignment horizontal="left" vertical="center" indent="1"/>
    </xf>
    <xf numFmtId="361" fontId="1" fillId="0" borderId="0"/>
    <xf numFmtId="361" fontId="3" fillId="0" borderId="0"/>
    <xf numFmtId="361" fontId="3" fillId="0" borderId="0"/>
    <xf numFmtId="361" fontId="3" fillId="0" borderId="0"/>
    <xf numFmtId="361" fontId="3" fillId="0" borderId="0"/>
    <xf numFmtId="361" fontId="1" fillId="0" borderId="0"/>
    <xf numFmtId="361" fontId="1" fillId="0" borderId="0"/>
    <xf numFmtId="361" fontId="3" fillId="9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0" fontId="3" fillId="68" borderId="56" applyNumberFormat="0" applyProtection="0">
      <alignment horizontal="left" vertical="center" indent="1"/>
    </xf>
    <xf numFmtId="3" fontId="79" fillId="71" borderId="30">
      <alignment horizontal="center"/>
    </xf>
    <xf numFmtId="4" fontId="5" fillId="8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361" fontId="3" fillId="68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21" fillId="0" borderId="0"/>
    <xf numFmtId="361" fontId="3" fillId="90" borderId="56" applyNumberFormat="0" applyProtection="0">
      <alignment horizontal="left" vertical="center" indent="1"/>
    </xf>
    <xf numFmtId="361" fontId="3" fillId="0" borderId="0"/>
    <xf numFmtId="361" fontId="160" fillId="0" borderId="0" applyNumberFormat="0" applyFill="0" applyBorder="0" applyAlignment="0" applyProtection="0">
      <alignment vertical="top"/>
      <protection locked="0"/>
    </xf>
    <xf numFmtId="0" fontId="3" fillId="93" borderId="56" applyNumberFormat="0" applyProtection="0">
      <alignment horizontal="left" vertical="center" indent="1"/>
    </xf>
    <xf numFmtId="361" fontId="21" fillId="0" borderId="0"/>
    <xf numFmtId="361" fontId="3" fillId="0" borderId="0"/>
    <xf numFmtId="361" fontId="21" fillId="0" borderId="0"/>
    <xf numFmtId="361" fontId="160" fillId="0" borderId="0" applyNumberFormat="0" applyFill="0" applyBorder="0" applyAlignment="0" applyProtection="0">
      <alignment vertical="top"/>
      <protection locked="0"/>
    </xf>
    <xf numFmtId="361" fontId="21" fillId="0" borderId="0"/>
    <xf numFmtId="361" fontId="21" fillId="0" borderId="0"/>
    <xf numFmtId="361" fontId="3" fillId="0" borderId="0"/>
    <xf numFmtId="0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0" fontId="3" fillId="93" borderId="56" applyNumberFormat="0" applyProtection="0">
      <alignment horizontal="left" vertical="center" indent="1"/>
    </xf>
    <xf numFmtId="43" fontId="21" fillId="0" borderId="0" applyFont="0" applyFill="0" applyBorder="0" applyAlignment="0" applyProtection="0"/>
    <xf numFmtId="4" fontId="5" fillId="105" borderId="56" applyNumberFormat="0" applyProtection="0">
      <alignment horizontal="right" vertical="center"/>
    </xf>
    <xf numFmtId="0" fontId="3" fillId="92" borderId="56" applyNumberFormat="0" applyProtection="0">
      <alignment horizontal="left" vertical="center" indent="1"/>
    </xf>
    <xf numFmtId="3" fontId="130" fillId="74" borderId="22">
      <alignment horizontal="center"/>
    </xf>
    <xf numFmtId="3" fontId="130" fillId="74" borderId="22">
      <alignment horizontal="center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106" borderId="56" applyNumberFormat="0" applyProtection="0">
      <alignment horizontal="right" vertical="center"/>
    </xf>
    <xf numFmtId="0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3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" fontId="131" fillId="71" borderId="39">
      <alignment horizontal="center"/>
    </xf>
    <xf numFmtId="361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5" fillId="106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165" fontId="21" fillId="0" borderId="0" applyFont="0" applyFill="0" applyBorder="0" applyAlignment="0" applyProtection="0"/>
    <xf numFmtId="4" fontId="5" fillId="101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3" fontId="131" fillId="71" borderId="39">
      <alignment horizontal="center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0" fontId="279" fillId="0" borderId="61" applyNumberFormat="0" applyFill="0" applyAlignment="0" applyProtection="0"/>
    <xf numFmtId="43" fontId="3" fillId="0" borderId="0" applyFont="0" applyFill="0" applyBorder="0" applyAlignment="0" applyProtection="0"/>
    <xf numFmtId="165" fontId="277" fillId="0" borderId="0" applyFont="0" applyFill="0" applyBorder="0" applyAlignment="0" applyProtection="0"/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21" fillId="0" borderId="0"/>
    <xf numFmtId="0" fontId="124" fillId="68" borderId="33">
      <alignment horizontal="center"/>
    </xf>
    <xf numFmtId="256" fontId="3" fillId="0" borderId="0" applyFont="0" applyFill="0" applyBorder="0" applyAlignment="0" applyProtection="0"/>
    <xf numFmtId="0" fontId="3" fillId="68" borderId="56" applyNumberFormat="0" applyProtection="0">
      <alignment horizontal="left" vertical="center" indent="1"/>
    </xf>
    <xf numFmtId="0" fontId="3" fillId="0" borderId="0"/>
    <xf numFmtId="0" fontId="2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91" fontId="287" fillId="0" borderId="0" applyNumberFormat="0" applyFill="0" applyBorder="0" applyAlignment="0">
      <protection locked="0"/>
    </xf>
    <xf numFmtId="0" fontId="21" fillId="0" borderId="0"/>
    <xf numFmtId="0" fontId="21" fillId="0" borderId="0"/>
    <xf numFmtId="165" fontId="21" fillId="0" borderId="0" applyFont="0" applyFill="0" applyBorder="0" applyAlignment="0" applyProtection="0"/>
    <xf numFmtId="0" fontId="69" fillId="0" borderId="0"/>
    <xf numFmtId="43" fontId="21" fillId="0" borderId="0" applyFont="0" applyFill="0" applyBorder="0" applyAlignment="0" applyProtection="0"/>
    <xf numFmtId="0" fontId="289" fillId="0" borderId="0" applyNumberFormat="0" applyFill="0" applyBorder="0" applyAlignment="0" applyProtection="0">
      <alignment vertical="top"/>
      <protection locked="0"/>
    </xf>
    <xf numFmtId="44" fontId="21" fillId="0" borderId="0" applyFont="0" applyFill="0" applyBorder="0" applyAlignment="0" applyProtection="0"/>
    <xf numFmtId="0" fontId="277" fillId="0" borderId="0"/>
    <xf numFmtId="43" fontId="21" fillId="0" borderId="0" applyFont="0" applyFill="0" applyBorder="0" applyAlignment="0" applyProtection="0"/>
    <xf numFmtId="0" fontId="69" fillId="0" borderId="0"/>
    <xf numFmtId="281" fontId="21" fillId="0" borderId="0" applyFont="0" applyFill="0" applyBorder="0" applyAlignment="0" applyProtection="0"/>
    <xf numFmtId="0" fontId="69" fillId="0" borderId="0"/>
    <xf numFmtId="43" fontId="278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77" fillId="0" borderId="0"/>
    <xf numFmtId="0" fontId="21" fillId="0" borderId="0"/>
    <xf numFmtId="0" fontId="277" fillId="0" borderId="0"/>
    <xf numFmtId="0" fontId="69" fillId="0" borderId="0"/>
    <xf numFmtId="44" fontId="21" fillId="0" borderId="0" applyFont="0" applyFill="0" applyBorder="0" applyAlignment="0" applyProtection="0"/>
    <xf numFmtId="0" fontId="277" fillId="0" borderId="0"/>
    <xf numFmtId="166" fontId="21" fillId="0" borderId="0" applyFont="0" applyFill="0" applyBorder="0" applyAlignment="0" applyProtection="0"/>
    <xf numFmtId="0" fontId="277" fillId="0" borderId="0"/>
    <xf numFmtId="166" fontId="2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281" fontId="3" fillId="0" borderId="0" applyFont="0" applyFill="0" applyBorder="0" applyAlignment="0" applyProtection="0"/>
    <xf numFmtId="0" fontId="3" fillId="0" borderId="0"/>
    <xf numFmtId="0" fontId="3" fillId="0" borderId="0"/>
    <xf numFmtId="165" fontId="277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69" fillId="0" borderId="0"/>
    <xf numFmtId="0" fontId="69" fillId="0" borderId="0"/>
    <xf numFmtId="0" fontId="69" fillId="0" borderId="0"/>
    <xf numFmtId="0" fontId="104" fillId="66" borderId="28" applyNumberFormat="0" applyAlignment="0" applyProtection="0"/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79" fillId="66" borderId="23"/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279" fillId="0" borderId="61" applyNumberFormat="0" applyFill="0" applyAlignment="0" applyProtection="0"/>
    <xf numFmtId="0" fontId="3" fillId="0" borderId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6" borderId="0" applyNumberFormat="0" applyBorder="0" applyAlignment="0" applyProtection="0"/>
    <xf numFmtId="0" fontId="83" fillId="47" borderId="0" applyNumberFormat="0" applyBorder="0" applyAlignment="0" applyProtection="0"/>
    <xf numFmtId="0" fontId="83" fillId="44" borderId="0" applyNumberFormat="0" applyBorder="0" applyAlignment="0" applyProtection="0"/>
    <xf numFmtId="0" fontId="83" fillId="45" borderId="0" applyNumberFormat="0" applyBorder="0" applyAlignment="0" applyProtection="0"/>
    <xf numFmtId="0" fontId="83" fillId="48" borderId="0" applyNumberFormat="0" applyBorder="0" applyAlignment="0" applyProtection="0"/>
    <xf numFmtId="0" fontId="83" fillId="49" borderId="0" applyNumberFormat="0" applyBorder="0" applyAlignment="0" applyProtection="0"/>
    <xf numFmtId="0" fontId="83" fillId="50" borderId="0" applyNumberFormat="0" applyBorder="0" applyAlignment="0" applyProtection="0"/>
    <xf numFmtId="0" fontId="143" fillId="39" borderId="0" applyNumberFormat="0" applyBorder="0" applyAlignment="0" applyProtection="0"/>
    <xf numFmtId="0" fontId="104" fillId="66" borderId="28" applyNumberFormat="0" applyAlignment="0" applyProtection="0"/>
    <xf numFmtId="0" fontId="113" fillId="70" borderId="29" applyNumberFormat="0" applyAlignment="0" applyProtection="0"/>
    <xf numFmtId="0" fontId="174" fillId="0" borderId="31" applyNumberFormat="0" applyFill="0" applyAlignment="0" applyProtection="0"/>
    <xf numFmtId="0" fontId="83" fillId="52" borderId="0" applyNumberFormat="0" applyBorder="0" applyAlignment="0" applyProtection="0"/>
    <xf numFmtId="0" fontId="83" fillId="55" borderId="0" applyNumberFormat="0" applyBorder="0" applyAlignment="0" applyProtection="0"/>
    <xf numFmtId="0" fontId="83" fillId="59" borderId="0" applyNumberFormat="0" applyBorder="0" applyAlignment="0" applyProtection="0"/>
    <xf numFmtId="0" fontId="83" fillId="48" borderId="0" applyNumberFormat="0" applyBorder="0" applyAlignment="0" applyProtection="0"/>
    <xf numFmtId="0" fontId="83" fillId="49" borderId="0" applyNumberFormat="0" applyBorder="0" applyAlignment="0" applyProtection="0"/>
    <xf numFmtId="0" fontId="83" fillId="62" borderId="0" applyNumberFormat="0" applyBorder="0" applyAlignment="0" applyProtection="0"/>
    <xf numFmtId="0" fontId="166" fillId="42" borderId="28" applyNumberFormat="0" applyAlignment="0" applyProtection="0"/>
    <xf numFmtId="0" fontId="91" fillId="38" borderId="0" applyNumberFormat="0" applyBorder="0" applyAlignment="0" applyProtection="0"/>
    <xf numFmtId="0" fontId="182" fillId="76" borderId="0" applyNumberFormat="0" applyBorder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0" fontId="265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3" fillId="0" borderId="0"/>
    <xf numFmtId="0" fontId="150" fillId="0" borderId="47" applyNumberFormat="0" applyFill="0" applyAlignment="0" applyProtection="0"/>
    <xf numFmtId="0" fontId="152" fillId="0" borderId="48" applyNumberFormat="0" applyFill="0" applyAlignment="0" applyProtection="0"/>
    <xf numFmtId="0" fontId="154" fillId="0" borderId="49" applyNumberFormat="0" applyFill="0" applyAlignment="0" applyProtection="0"/>
    <xf numFmtId="0" fontId="154" fillId="0" borderId="0" applyNumberFormat="0" applyFill="0" applyBorder="0" applyAlignment="0" applyProtection="0"/>
    <xf numFmtId="0" fontId="279" fillId="0" borderId="61" applyNumberFormat="0" applyFill="0" applyAlignment="0" applyProtection="0"/>
    <xf numFmtId="0" fontId="21" fillId="0" borderId="0"/>
    <xf numFmtId="0" fontId="3" fillId="0" borderId="0"/>
    <xf numFmtId="0" fontId="21" fillId="0" borderId="0"/>
    <xf numFmtId="43" fontId="3" fillId="0" borderId="0" applyFont="0" applyFill="0" applyBorder="0" applyAlignment="0" applyProtection="0"/>
    <xf numFmtId="0" fontId="21" fillId="0" borderId="0"/>
    <xf numFmtId="0" fontId="69" fillId="0" borderId="0"/>
    <xf numFmtId="0" fontId="69" fillId="0" borderId="0"/>
    <xf numFmtId="165" fontId="278" fillId="0" borderId="0" applyFont="0" applyFill="0" applyBorder="0" applyAlignment="0" applyProtection="0"/>
    <xf numFmtId="43" fontId="27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46" fillId="0" borderId="0"/>
    <xf numFmtId="0" fontId="46" fillId="0" borderId="0"/>
    <xf numFmtId="0" fontId="21" fillId="0" borderId="0"/>
    <xf numFmtId="0" fontId="3" fillId="0" borderId="0"/>
    <xf numFmtId="4" fontId="5" fillId="91" borderId="64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" fontId="131" fillId="71" borderId="40">
      <alignment horizontal="center"/>
    </xf>
    <xf numFmtId="3" fontId="131" fillId="71" borderId="40">
      <alignment horizontal="center"/>
    </xf>
    <xf numFmtId="4" fontId="5" fillId="110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3" fontId="131" fillId="71" borderId="40">
      <alignment horizontal="center"/>
    </xf>
    <xf numFmtId="361" fontId="3" fillId="90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" fontId="131" fillId="71" borderId="39">
      <alignment horizontal="center"/>
    </xf>
    <xf numFmtId="361" fontId="3" fillId="92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361" fontId="3" fillId="68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21" fillId="0" borderId="0"/>
    <xf numFmtId="361" fontId="3" fillId="9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" fontId="131" fillId="71" borderId="39">
      <alignment horizontal="center"/>
    </xf>
    <xf numFmtId="361" fontId="3" fillId="93" borderId="56" applyNumberFormat="0" applyProtection="0">
      <alignment horizontal="left" vertical="center" indent="1"/>
    </xf>
    <xf numFmtId="4" fontId="273" fillId="82" borderId="56" applyNumberFormat="0" applyProtection="0">
      <alignment vertical="center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67" borderId="56" applyNumberFormat="0" applyProtection="0">
      <alignment horizontal="right" vertical="center"/>
    </xf>
    <xf numFmtId="3" fontId="131" fillId="71" borderId="39">
      <alignment horizontal="center"/>
    </xf>
    <xf numFmtId="361" fontId="3" fillId="92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4" fontId="5" fillId="110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0" fontId="166" fillId="42" borderId="28" applyNumberFormat="0" applyAlignment="0" applyProtection="0"/>
    <xf numFmtId="3" fontId="173" fillId="66" borderId="54" applyBorder="0">
      <alignment horizontal="center" vertical="center"/>
    </xf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361" fontId="3" fillId="68" borderId="56" applyNumberFormat="0" applyProtection="0">
      <alignment horizontal="left" vertical="center" indent="1"/>
    </xf>
    <xf numFmtId="4" fontId="5" fillId="110" borderId="56" applyNumberFormat="0" applyProtection="0">
      <alignment horizontal="right" vertical="center"/>
    </xf>
    <xf numFmtId="3" fontId="79" fillId="71" borderId="30">
      <alignment horizontal="center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0" fontId="279" fillId="0" borderId="61" applyNumberFormat="0" applyFill="0" applyAlignment="0" applyProtection="0"/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3" fontId="8" fillId="64" borderId="21">
      <alignment horizontal="center"/>
    </xf>
    <xf numFmtId="3" fontId="33" fillId="65" borderId="22">
      <alignment horizontal="center"/>
    </xf>
    <xf numFmtId="3" fontId="79" fillId="71" borderId="30">
      <alignment horizontal="center"/>
    </xf>
    <xf numFmtId="167" fontId="79" fillId="71" borderId="30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40">
      <alignment horizontal="center"/>
    </xf>
    <xf numFmtId="10" fontId="103" fillId="73" borderId="35" applyNumberFormat="0" applyBorder="0" applyAlignment="0" applyProtection="0"/>
    <xf numFmtId="3" fontId="173" fillId="66" borderId="54" applyBorder="0">
      <alignment horizontal="center" vertical="center"/>
    </xf>
    <xf numFmtId="3" fontId="33" fillId="64" borderId="21">
      <alignment horizontal="center"/>
    </xf>
    <xf numFmtId="4" fontId="5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4" fillId="111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0" fontId="104" fillId="66" borderId="28" applyNumberFormat="0" applyAlignment="0" applyProtection="0"/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273" fillId="73" borderId="56" applyNumberFormat="0" applyProtection="0">
      <alignment vertical="center"/>
    </xf>
    <xf numFmtId="361" fontId="3" fillId="68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4" fontId="5" fillId="6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3" fontId="131" fillId="71" borderId="39">
      <alignment horizontal="center"/>
    </xf>
    <xf numFmtId="4" fontId="5" fillId="9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4" fontId="5" fillId="67" borderId="56" applyNumberFormat="0" applyProtection="0">
      <alignment horizontal="right" vertical="center"/>
    </xf>
    <xf numFmtId="361" fontId="3" fillId="92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4" fontId="5" fillId="106" borderId="56" applyNumberFormat="0" applyProtection="0">
      <alignment horizontal="right" vertical="center"/>
    </xf>
    <xf numFmtId="361" fontId="3" fillId="92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3" fontId="33" fillId="64" borderId="21">
      <alignment horizontal="center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361" fontId="3" fillId="93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" fontId="79" fillId="71" borderId="30">
      <alignment horizontal="center"/>
    </xf>
    <xf numFmtId="4" fontId="5" fillId="91" borderId="56" applyNumberFormat="0" applyProtection="0">
      <alignment horizontal="left" vertical="center" indent="1"/>
    </xf>
    <xf numFmtId="3" fontId="8" fillId="64" borderId="21">
      <alignment horizontal="center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66" fillId="42" borderId="28" applyNumberFormat="0" applyAlignment="0" applyProtection="0"/>
    <xf numFmtId="361" fontId="3" fillId="68" borderId="56" applyNumberFormat="0" applyProtection="0">
      <alignment horizontal="left" vertical="center" indent="1"/>
    </xf>
    <xf numFmtId="0" fontId="195" fillId="66" borderId="56" applyNumberFormat="0" applyAlignment="0" applyProtection="0"/>
    <xf numFmtId="0" fontId="3" fillId="86" borderId="55" applyNumberFormat="0" applyFont="0" applyAlignment="0" applyProtection="0"/>
    <xf numFmtId="3" fontId="173" fillId="66" borderId="54" applyBorder="0">
      <alignment horizontal="center" vertical="center"/>
    </xf>
    <xf numFmtId="361" fontId="3" fillId="92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82" borderId="56" applyNumberFormat="0" applyProtection="0">
      <alignment vertical="center"/>
    </xf>
    <xf numFmtId="3" fontId="130" fillId="74" borderId="22">
      <alignment horizontal="center"/>
    </xf>
    <xf numFmtId="361" fontId="21" fillId="0" borderId="0"/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79" fillId="71" borderId="30">
      <alignment horizontal="center"/>
    </xf>
    <xf numFmtId="3" fontId="79" fillId="71" borderId="30">
      <alignment horizontal="center"/>
    </xf>
    <xf numFmtId="167" fontId="79" fillId="71" borderId="30">
      <alignment horizontal="center"/>
    </xf>
    <xf numFmtId="167" fontId="79" fillId="71" borderId="30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40">
      <alignment horizontal="center"/>
    </xf>
    <xf numFmtId="3" fontId="131" fillId="71" borderId="40">
      <alignment horizontal="center"/>
    </xf>
    <xf numFmtId="3" fontId="131" fillId="71" borderId="39">
      <alignment horizontal="center"/>
    </xf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4" fillId="11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0" fontId="279" fillId="0" borderId="61" applyNumberFormat="0" applyFill="0" applyAlignment="0" applyProtection="0"/>
    <xf numFmtId="4" fontId="5" fillId="110" borderId="56" applyNumberFormat="0" applyProtection="0">
      <alignment horizontal="right" vertical="center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106" borderId="56" applyNumberFormat="0" applyProtection="0">
      <alignment horizontal="right" vertical="center"/>
    </xf>
    <xf numFmtId="361" fontId="3" fillId="68" borderId="56" applyNumberFormat="0" applyProtection="0">
      <alignment horizontal="left" vertical="center" indent="1"/>
    </xf>
    <xf numFmtId="4" fontId="5" fillId="67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65" borderId="56" applyNumberFormat="0" applyProtection="0">
      <alignment horizontal="right" vertical="center"/>
    </xf>
    <xf numFmtId="3" fontId="130" fillId="74" borderId="22">
      <alignment horizontal="center"/>
    </xf>
    <xf numFmtId="361" fontId="3" fillId="93" borderId="56" applyNumberFormat="0" applyProtection="0">
      <alignment horizontal="left" vertical="center" indent="1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0" fontId="166" fillId="42" borderId="28" applyNumberFormat="0" applyAlignment="0" applyProtection="0"/>
    <xf numFmtId="10" fontId="103" fillId="73" borderId="35" applyNumberFormat="0" applyBorder="0" applyAlignment="0" applyProtection="0"/>
    <xf numFmtId="4" fontId="5" fillId="108" borderId="56" applyNumberFormat="0" applyProtection="0">
      <alignment horizontal="right" vertical="center"/>
    </xf>
    <xf numFmtId="0" fontId="3" fillId="86" borderId="55" applyNumberFormat="0" applyFont="0" applyAlignment="0" applyProtection="0"/>
    <xf numFmtId="0" fontId="195" fillId="66" borderId="56" applyNumberFormat="0" applyAlignment="0" applyProtection="0"/>
    <xf numFmtId="3" fontId="130" fillId="74" borderId="22">
      <alignment horizontal="center"/>
    </xf>
    <xf numFmtId="0" fontId="3" fillId="68" borderId="56" applyNumberFormat="0" applyProtection="0">
      <alignment horizontal="left" vertical="center" indent="1"/>
    </xf>
    <xf numFmtId="4" fontId="5" fillId="101" borderId="56" applyNumberFormat="0" applyProtection="0">
      <alignment horizontal="right" vertical="center"/>
    </xf>
    <xf numFmtId="3" fontId="33" fillId="65" borderId="22">
      <alignment horizontal="center"/>
    </xf>
    <xf numFmtId="167" fontId="79" fillId="71" borderId="30">
      <alignment horizont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273" fillId="91" borderId="56" applyNumberFormat="0" applyProtection="0">
      <alignment horizontal="right" vertical="center"/>
    </xf>
    <xf numFmtId="361" fontId="3" fillId="92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273" fillId="82" borderId="56" applyNumberFormat="0" applyProtection="0">
      <alignment vertical="center"/>
    </xf>
    <xf numFmtId="3" fontId="131" fillId="71" borderId="40">
      <alignment horizontal="center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3" fontId="130" fillId="74" borderId="22">
      <alignment horizontal="center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33" fillId="64" borderId="21">
      <alignment horizontal="center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361" fontId="3" fillId="93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" fontId="79" fillId="71" borderId="30">
      <alignment horizontal="center"/>
    </xf>
    <xf numFmtId="4" fontId="5" fillId="91" borderId="56" applyNumberFormat="0" applyProtection="0">
      <alignment horizontal="left" vertical="center" indent="1"/>
    </xf>
    <xf numFmtId="3" fontId="8" fillId="64" borderId="21">
      <alignment horizontal="center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66" fillId="42" borderId="28" applyNumberFormat="0" applyAlignment="0" applyProtection="0"/>
    <xf numFmtId="361" fontId="3" fillId="68" borderId="56" applyNumberFormat="0" applyProtection="0">
      <alignment horizontal="left" vertical="center" indent="1"/>
    </xf>
    <xf numFmtId="0" fontId="195" fillId="66" borderId="56" applyNumberFormat="0" applyAlignment="0" applyProtection="0"/>
    <xf numFmtId="0" fontId="3" fillId="86" borderId="55" applyNumberFormat="0" applyFont="0" applyAlignment="0" applyProtection="0"/>
    <xf numFmtId="3" fontId="173" fillId="66" borderId="54" applyBorder="0">
      <alignment horizontal="center" vertical="center"/>
    </xf>
    <xf numFmtId="4" fontId="273" fillId="82" borderId="56" applyNumberFormat="0" applyProtection="0">
      <alignment vertical="center"/>
    </xf>
    <xf numFmtId="0" fontId="3" fillId="90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82" borderId="56" applyNumberFormat="0" applyProtection="0">
      <alignment vertical="center"/>
    </xf>
    <xf numFmtId="3" fontId="130" fillId="74" borderId="22">
      <alignment horizontal="center"/>
    </xf>
    <xf numFmtId="361" fontId="21" fillId="0" borderId="0"/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79" fillId="71" borderId="30">
      <alignment horizontal="center"/>
    </xf>
    <xf numFmtId="3" fontId="79" fillId="71" borderId="30">
      <alignment horizontal="center"/>
    </xf>
    <xf numFmtId="167" fontId="79" fillId="71" borderId="30">
      <alignment horizontal="center"/>
    </xf>
    <xf numFmtId="167" fontId="79" fillId="71" borderId="30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40">
      <alignment horizontal="center"/>
    </xf>
    <xf numFmtId="3" fontId="131" fillId="71" borderId="40">
      <alignment horizontal="center"/>
    </xf>
    <xf numFmtId="3" fontId="131" fillId="71" borderId="39">
      <alignment horizontal="center"/>
    </xf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4" fillId="11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0" fontId="279" fillId="0" borderId="61" applyNumberFormat="0" applyFill="0" applyAlignment="0" applyProtection="0"/>
    <xf numFmtId="4" fontId="5" fillId="110" borderId="56" applyNumberFormat="0" applyProtection="0">
      <alignment horizontal="right" vertical="center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67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65" borderId="56" applyNumberFormat="0" applyProtection="0">
      <alignment horizontal="right" vertical="center"/>
    </xf>
    <xf numFmtId="3" fontId="130" fillId="74" borderId="22">
      <alignment horizontal="center"/>
    </xf>
    <xf numFmtId="361" fontId="3" fillId="93" borderId="56" applyNumberFormat="0" applyProtection="0">
      <alignment horizontal="left" vertical="center" indent="1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0" fontId="166" fillId="42" borderId="28" applyNumberFormat="0" applyAlignment="0" applyProtection="0"/>
    <xf numFmtId="10" fontId="103" fillId="73" borderId="35" applyNumberFormat="0" applyBorder="0" applyAlignment="0" applyProtection="0"/>
    <xf numFmtId="4" fontId="5" fillId="108" borderId="56" applyNumberFormat="0" applyProtection="0">
      <alignment horizontal="right" vertical="center"/>
    </xf>
    <xf numFmtId="0" fontId="3" fillId="86" borderId="55" applyNumberFormat="0" applyFont="0" applyAlignment="0" applyProtection="0"/>
    <xf numFmtId="0" fontId="195" fillId="66" borderId="56" applyNumberFormat="0" applyAlignment="0" applyProtection="0"/>
    <xf numFmtId="3" fontId="130" fillId="74" borderId="22">
      <alignment horizontal="center"/>
    </xf>
    <xf numFmtId="0" fontId="3" fillId="68" borderId="56" applyNumberFormat="0" applyProtection="0">
      <alignment horizontal="left" vertical="center" indent="1"/>
    </xf>
    <xf numFmtId="4" fontId="5" fillId="101" borderId="56" applyNumberFormat="0" applyProtection="0">
      <alignment horizontal="right" vertical="center"/>
    </xf>
    <xf numFmtId="3" fontId="33" fillId="65" borderId="22">
      <alignment horizontal="center"/>
    </xf>
    <xf numFmtId="167" fontId="79" fillId="71" borderId="30">
      <alignment horizont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273" fillId="91" borderId="56" applyNumberFormat="0" applyProtection="0">
      <alignment horizontal="right" vertical="center"/>
    </xf>
    <xf numFmtId="361" fontId="3" fillId="92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273" fillId="82" borderId="56" applyNumberFormat="0" applyProtection="0">
      <alignment vertical="center"/>
    </xf>
    <xf numFmtId="3" fontId="131" fillId="71" borderId="40">
      <alignment horizontal="center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3" fontId="130" fillId="74" borderId="22">
      <alignment horizontal="center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33" fillId="64" borderId="21">
      <alignment horizontal="center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361" fontId="3" fillId="93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" fontId="79" fillId="71" borderId="30">
      <alignment horizontal="center"/>
    </xf>
    <xf numFmtId="4" fontId="5" fillId="91" borderId="56" applyNumberFormat="0" applyProtection="0">
      <alignment horizontal="left" vertical="center" indent="1"/>
    </xf>
    <xf numFmtId="3" fontId="8" fillId="64" borderId="21">
      <alignment horizontal="center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66" fillId="42" borderId="28" applyNumberFormat="0" applyAlignment="0" applyProtection="0"/>
    <xf numFmtId="361" fontId="3" fillId="68" borderId="56" applyNumberFormat="0" applyProtection="0">
      <alignment horizontal="left" vertical="center" indent="1"/>
    </xf>
    <xf numFmtId="4" fontId="5" fillId="106" borderId="56" applyNumberFormat="0" applyProtection="0">
      <alignment horizontal="right" vertical="center"/>
    </xf>
    <xf numFmtId="0" fontId="195" fillId="66" borderId="56" applyNumberFormat="0" applyAlignment="0" applyProtection="0"/>
    <xf numFmtId="0" fontId="3" fillId="86" borderId="55" applyNumberFormat="0" applyFont="0" applyAlignment="0" applyProtection="0"/>
    <xf numFmtId="3" fontId="173" fillId="66" borderId="54" applyBorder="0">
      <alignment horizontal="center" vertical="center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82" borderId="56" applyNumberFormat="0" applyProtection="0">
      <alignment vertical="center"/>
    </xf>
    <xf numFmtId="3" fontId="130" fillId="74" borderId="22">
      <alignment horizontal="center"/>
    </xf>
    <xf numFmtId="361" fontId="21" fillId="0" borderId="0"/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79" fillId="71" borderId="30">
      <alignment horizontal="center"/>
    </xf>
    <xf numFmtId="3" fontId="79" fillId="71" borderId="30">
      <alignment horizontal="center"/>
    </xf>
    <xf numFmtId="167" fontId="79" fillId="71" borderId="30">
      <alignment horizontal="center"/>
    </xf>
    <xf numFmtId="167" fontId="79" fillId="71" borderId="30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40">
      <alignment horizontal="center"/>
    </xf>
    <xf numFmtId="3" fontId="131" fillId="71" borderId="40">
      <alignment horizontal="center"/>
    </xf>
    <xf numFmtId="3" fontId="131" fillId="71" borderId="39">
      <alignment horizontal="center"/>
    </xf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4" fillId="11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0" fontId="279" fillId="0" borderId="61" applyNumberFormat="0" applyFill="0" applyAlignment="0" applyProtection="0"/>
    <xf numFmtId="4" fontId="5" fillId="110" borderId="56" applyNumberFormat="0" applyProtection="0">
      <alignment horizontal="right" vertical="center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67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65" borderId="56" applyNumberFormat="0" applyProtection="0">
      <alignment horizontal="right" vertical="center"/>
    </xf>
    <xf numFmtId="3" fontId="130" fillId="74" borderId="22">
      <alignment horizontal="center"/>
    </xf>
    <xf numFmtId="361" fontId="3" fillId="93" borderId="56" applyNumberFormat="0" applyProtection="0">
      <alignment horizontal="left" vertical="center" indent="1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0" fontId="166" fillId="42" borderId="28" applyNumberFormat="0" applyAlignment="0" applyProtection="0"/>
    <xf numFmtId="10" fontId="103" fillId="73" borderId="35" applyNumberFormat="0" applyBorder="0" applyAlignment="0" applyProtection="0"/>
    <xf numFmtId="4" fontId="5" fillId="108" borderId="56" applyNumberFormat="0" applyProtection="0">
      <alignment horizontal="right" vertical="center"/>
    </xf>
    <xf numFmtId="0" fontId="3" fillId="86" borderId="55" applyNumberFormat="0" applyFont="0" applyAlignment="0" applyProtection="0"/>
    <xf numFmtId="0" fontId="195" fillId="66" borderId="56" applyNumberFormat="0" applyAlignment="0" applyProtection="0"/>
    <xf numFmtId="3" fontId="130" fillId="74" borderId="22">
      <alignment horizontal="center"/>
    </xf>
    <xf numFmtId="0" fontId="3" fillId="68" borderId="56" applyNumberFormat="0" applyProtection="0">
      <alignment horizontal="left" vertical="center" indent="1"/>
    </xf>
    <xf numFmtId="4" fontId="5" fillId="101" borderId="56" applyNumberFormat="0" applyProtection="0">
      <alignment horizontal="right" vertical="center"/>
    </xf>
    <xf numFmtId="3" fontId="33" fillId="65" borderId="22">
      <alignment horizontal="center"/>
    </xf>
    <xf numFmtId="167" fontId="79" fillId="71" borderId="30">
      <alignment horizont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" fontId="131" fillId="71" borderId="39">
      <alignment horizontal="center"/>
    </xf>
    <xf numFmtId="4" fontId="273" fillId="91" borderId="56" applyNumberFormat="0" applyProtection="0">
      <alignment horizontal="right" vertical="center"/>
    </xf>
    <xf numFmtId="361" fontId="3" fillId="92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273" fillId="82" borderId="56" applyNumberFormat="0" applyProtection="0">
      <alignment vertical="center"/>
    </xf>
    <xf numFmtId="3" fontId="131" fillId="71" borderId="40">
      <alignment horizontal="center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3" fontId="130" fillId="74" borderId="22">
      <alignment horizontal="center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33" fillId="64" borderId="21">
      <alignment horizontal="center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361" fontId="3" fillId="93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" fontId="79" fillId="71" borderId="30">
      <alignment horizontal="center"/>
    </xf>
    <xf numFmtId="4" fontId="5" fillId="91" borderId="56" applyNumberFormat="0" applyProtection="0">
      <alignment horizontal="left" vertical="center" indent="1"/>
    </xf>
    <xf numFmtId="3" fontId="8" fillId="64" borderId="21">
      <alignment horizontal="center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66" fillId="42" borderId="28" applyNumberFormat="0" applyAlignment="0" applyProtection="0"/>
    <xf numFmtId="361" fontId="3" fillId="68" borderId="56" applyNumberFormat="0" applyProtection="0">
      <alignment horizontal="left" vertical="center" indent="1"/>
    </xf>
    <xf numFmtId="0" fontId="195" fillId="66" borderId="56" applyNumberFormat="0" applyAlignment="0" applyProtection="0"/>
    <xf numFmtId="0" fontId="3" fillId="86" borderId="55" applyNumberFormat="0" applyFont="0" applyAlignment="0" applyProtection="0"/>
    <xf numFmtId="3" fontId="173" fillId="66" borderId="54" applyBorder="0">
      <alignment horizontal="center" vertical="center"/>
    </xf>
    <xf numFmtId="4" fontId="5" fillId="91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82" borderId="56" applyNumberFormat="0" applyProtection="0">
      <alignment vertical="center"/>
    </xf>
    <xf numFmtId="3" fontId="130" fillId="74" borderId="22">
      <alignment horizontal="center"/>
    </xf>
    <xf numFmtId="361" fontId="21" fillId="0" borderId="0"/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79" fillId="71" borderId="30">
      <alignment horizontal="center"/>
    </xf>
    <xf numFmtId="3" fontId="79" fillId="71" borderId="30">
      <alignment horizontal="center"/>
    </xf>
    <xf numFmtId="167" fontId="79" fillId="71" borderId="30">
      <alignment horizontal="center"/>
    </xf>
    <xf numFmtId="167" fontId="79" fillId="71" borderId="30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40">
      <alignment horizontal="center"/>
    </xf>
    <xf numFmtId="3" fontId="131" fillId="71" borderId="40">
      <alignment horizontal="center"/>
    </xf>
    <xf numFmtId="3" fontId="131" fillId="71" borderId="39">
      <alignment horizontal="center"/>
    </xf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4" fillId="11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0" fontId="279" fillId="0" borderId="61" applyNumberFormat="0" applyFill="0" applyAlignment="0" applyProtection="0"/>
    <xf numFmtId="4" fontId="5" fillId="110" borderId="56" applyNumberFormat="0" applyProtection="0">
      <alignment horizontal="right" vertical="center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361" fontId="3" fillId="68" borderId="56" applyNumberFormat="0" applyProtection="0">
      <alignment horizontal="left" vertical="center" indent="1"/>
    </xf>
    <xf numFmtId="4" fontId="5" fillId="67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65" borderId="56" applyNumberFormat="0" applyProtection="0">
      <alignment horizontal="right" vertical="center"/>
    </xf>
    <xf numFmtId="3" fontId="130" fillId="74" borderId="22">
      <alignment horizontal="center"/>
    </xf>
    <xf numFmtId="361" fontId="3" fillId="93" borderId="56" applyNumberFormat="0" applyProtection="0">
      <alignment horizontal="left" vertical="center" indent="1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0" fontId="166" fillId="42" borderId="28" applyNumberFormat="0" applyAlignment="0" applyProtection="0"/>
    <xf numFmtId="10" fontId="103" fillId="73" borderId="35" applyNumberFormat="0" applyBorder="0" applyAlignment="0" applyProtection="0"/>
    <xf numFmtId="4" fontId="5" fillId="108" borderId="56" applyNumberFormat="0" applyProtection="0">
      <alignment horizontal="right" vertical="center"/>
    </xf>
    <xf numFmtId="0" fontId="3" fillId="86" borderId="55" applyNumberFormat="0" applyFont="0" applyAlignment="0" applyProtection="0"/>
    <xf numFmtId="0" fontId="195" fillId="66" borderId="56" applyNumberFormat="0" applyAlignment="0" applyProtection="0"/>
    <xf numFmtId="3" fontId="130" fillId="74" borderId="22">
      <alignment horizontal="center"/>
    </xf>
    <xf numFmtId="0" fontId="3" fillId="68" borderId="56" applyNumberFormat="0" applyProtection="0">
      <alignment horizontal="left" vertical="center" indent="1"/>
    </xf>
    <xf numFmtId="4" fontId="5" fillId="101" borderId="56" applyNumberFormat="0" applyProtection="0">
      <alignment horizontal="right" vertical="center"/>
    </xf>
    <xf numFmtId="3" fontId="33" fillId="65" borderId="22">
      <alignment horizontal="center"/>
    </xf>
    <xf numFmtId="167" fontId="79" fillId="71" borderId="30">
      <alignment horizont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273" fillId="91" borderId="56" applyNumberFormat="0" applyProtection="0">
      <alignment horizontal="right" vertical="center"/>
    </xf>
    <xf numFmtId="361" fontId="3" fillId="92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273" fillId="82" borderId="56" applyNumberFormat="0" applyProtection="0">
      <alignment vertical="center"/>
    </xf>
    <xf numFmtId="3" fontId="131" fillId="71" borderId="40">
      <alignment horizontal="center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3" fontId="130" fillId="74" borderId="22">
      <alignment horizontal="center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33" fillId="64" borderId="21">
      <alignment horizontal="center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361" fontId="3" fillId="93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" fontId="79" fillId="71" borderId="30">
      <alignment horizontal="center"/>
    </xf>
    <xf numFmtId="4" fontId="5" fillId="91" borderId="56" applyNumberFormat="0" applyProtection="0">
      <alignment horizontal="left" vertical="center" indent="1"/>
    </xf>
    <xf numFmtId="3" fontId="8" fillId="64" borderId="21">
      <alignment horizontal="center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66" fillId="42" borderId="28" applyNumberFormat="0" applyAlignment="0" applyProtection="0"/>
    <xf numFmtId="361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195" fillId="66" borderId="56" applyNumberFormat="0" applyAlignment="0" applyProtection="0"/>
    <xf numFmtId="0" fontId="3" fillId="86" borderId="55" applyNumberFormat="0" applyFont="0" applyAlignment="0" applyProtection="0"/>
    <xf numFmtId="3" fontId="173" fillId="66" borderId="54" applyBorder="0">
      <alignment horizontal="center" vertical="center"/>
    </xf>
    <xf numFmtId="0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82" borderId="56" applyNumberFormat="0" applyProtection="0">
      <alignment vertical="center"/>
    </xf>
    <xf numFmtId="3" fontId="130" fillId="74" borderId="22">
      <alignment horizontal="center"/>
    </xf>
    <xf numFmtId="361" fontId="21" fillId="0" borderId="0"/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79" fillId="71" borderId="30">
      <alignment horizontal="center"/>
    </xf>
    <xf numFmtId="3" fontId="79" fillId="71" borderId="30">
      <alignment horizontal="center"/>
    </xf>
    <xf numFmtId="167" fontId="79" fillId="71" borderId="30">
      <alignment horizontal="center"/>
    </xf>
    <xf numFmtId="167" fontId="79" fillId="71" borderId="30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40">
      <alignment horizontal="center"/>
    </xf>
    <xf numFmtId="3" fontId="131" fillId="71" borderId="40">
      <alignment horizontal="center"/>
    </xf>
    <xf numFmtId="3" fontId="131" fillId="71" borderId="39">
      <alignment horizontal="center"/>
    </xf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4" fillId="11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0" fontId="279" fillId="0" borderId="61" applyNumberFormat="0" applyFill="0" applyAlignment="0" applyProtection="0"/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67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65" borderId="56" applyNumberFormat="0" applyProtection="0">
      <alignment horizontal="right" vertical="center"/>
    </xf>
    <xf numFmtId="3" fontId="130" fillId="74" borderId="22">
      <alignment horizontal="center"/>
    </xf>
    <xf numFmtId="361" fontId="3" fillId="93" borderId="56" applyNumberFormat="0" applyProtection="0">
      <alignment horizontal="left" vertical="center" indent="1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0" fontId="166" fillId="42" borderId="28" applyNumberFormat="0" applyAlignment="0" applyProtection="0"/>
    <xf numFmtId="10" fontId="103" fillId="73" borderId="35" applyNumberFormat="0" applyBorder="0" applyAlignment="0" applyProtection="0"/>
    <xf numFmtId="4" fontId="5" fillId="108" borderId="56" applyNumberFormat="0" applyProtection="0">
      <alignment horizontal="right" vertical="center"/>
    </xf>
    <xf numFmtId="0" fontId="3" fillId="86" borderId="55" applyNumberFormat="0" applyFont="0" applyAlignment="0" applyProtection="0"/>
    <xf numFmtId="0" fontId="195" fillId="66" borderId="56" applyNumberFormat="0" applyAlignment="0" applyProtection="0"/>
    <xf numFmtId="3" fontId="130" fillId="74" borderId="22">
      <alignment horizontal="center"/>
    </xf>
    <xf numFmtId="0" fontId="3" fillId="68" borderId="56" applyNumberFormat="0" applyProtection="0">
      <alignment horizontal="left" vertical="center" indent="1"/>
    </xf>
    <xf numFmtId="4" fontId="5" fillId="101" borderId="56" applyNumberFormat="0" applyProtection="0">
      <alignment horizontal="right" vertical="center"/>
    </xf>
    <xf numFmtId="3" fontId="33" fillId="65" borderId="22">
      <alignment horizontal="center"/>
    </xf>
    <xf numFmtId="167" fontId="79" fillId="71" borderId="30">
      <alignment horizont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" fontId="33" fillId="64" borderId="21">
      <alignment horizontal="center"/>
    </xf>
    <xf numFmtId="0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4" fontId="273" fillId="91" borderId="56" applyNumberFormat="0" applyProtection="0">
      <alignment horizontal="right" vertical="center"/>
    </xf>
    <xf numFmtId="4" fontId="273" fillId="82" borderId="56" applyNumberFormat="0" applyProtection="0">
      <alignment vertical="center"/>
    </xf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273" fillId="82" borderId="56" applyNumberFormat="0" applyProtection="0">
      <alignment vertical="center"/>
    </xf>
    <xf numFmtId="3" fontId="131" fillId="71" borderId="40">
      <alignment horizontal="center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3" fontId="130" fillId="74" borderId="22">
      <alignment horizontal="center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33" fillId="64" borderId="21">
      <alignment horizontal="center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0" fontId="279" fillId="0" borderId="61" applyNumberFormat="0" applyFill="0" applyAlignment="0" applyProtection="0"/>
    <xf numFmtId="4" fontId="5" fillId="8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4" fontId="5" fillId="108" borderId="56" applyNumberFormat="0" applyProtection="0">
      <alignment horizontal="right" vertical="center"/>
    </xf>
    <xf numFmtId="3" fontId="79" fillId="71" borderId="30">
      <alignment horizontal="center"/>
    </xf>
    <xf numFmtId="4" fontId="5" fillId="91" borderId="56" applyNumberFormat="0" applyProtection="0">
      <alignment horizontal="left" vertical="center" indent="1"/>
    </xf>
    <xf numFmtId="3" fontId="8" fillId="64" borderId="21">
      <alignment horizontal="center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66" fillId="42" borderId="28" applyNumberFormat="0" applyAlignment="0" applyProtection="0"/>
    <xf numFmtId="361" fontId="3" fillId="68" borderId="56" applyNumberFormat="0" applyProtection="0">
      <alignment horizontal="left" vertical="center" indent="1"/>
    </xf>
    <xf numFmtId="0" fontId="195" fillId="66" borderId="56" applyNumberFormat="0" applyAlignment="0" applyProtection="0"/>
    <xf numFmtId="0" fontId="3" fillId="86" borderId="55" applyNumberFormat="0" applyFont="0" applyAlignment="0" applyProtection="0"/>
    <xf numFmtId="3" fontId="173" fillId="66" borderId="54" applyBorder="0">
      <alignment horizontal="center" vertical="center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82" borderId="56" applyNumberFormat="0" applyProtection="0">
      <alignment vertical="center"/>
    </xf>
    <xf numFmtId="3" fontId="130" fillId="74" borderId="22">
      <alignment horizontal="center"/>
    </xf>
    <xf numFmtId="361" fontId="21" fillId="0" borderId="0"/>
    <xf numFmtId="361" fontId="3" fillId="68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79" fillId="71" borderId="30">
      <alignment horizontal="center"/>
    </xf>
    <xf numFmtId="3" fontId="79" fillId="71" borderId="30">
      <alignment horizontal="center"/>
    </xf>
    <xf numFmtId="167" fontId="79" fillId="71" borderId="30">
      <alignment horizontal="center"/>
    </xf>
    <xf numFmtId="167" fontId="79" fillId="71" borderId="30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40">
      <alignment horizontal="center"/>
    </xf>
    <xf numFmtId="3" fontId="131" fillId="71" borderId="40">
      <alignment horizontal="center"/>
    </xf>
    <xf numFmtId="3" fontId="131" fillId="71" borderId="39">
      <alignment horizontal="center"/>
    </xf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4" fillId="11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0" fontId="279" fillId="0" borderId="61" applyNumberFormat="0" applyFill="0" applyAlignment="0" applyProtection="0"/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5" fillId="67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65" borderId="56" applyNumberFormat="0" applyProtection="0">
      <alignment horizontal="right" vertical="center"/>
    </xf>
    <xf numFmtId="3" fontId="130" fillId="74" borderId="22">
      <alignment horizontal="center"/>
    </xf>
    <xf numFmtId="361" fontId="3" fillId="93" borderId="56" applyNumberFormat="0" applyProtection="0">
      <alignment horizontal="left" vertical="center" indent="1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0" fontId="166" fillId="42" borderId="28" applyNumberFormat="0" applyAlignment="0" applyProtection="0"/>
    <xf numFmtId="10" fontId="103" fillId="73" borderId="35" applyNumberFormat="0" applyBorder="0" applyAlignment="0" applyProtection="0"/>
    <xf numFmtId="4" fontId="5" fillId="108" borderId="56" applyNumberFormat="0" applyProtection="0">
      <alignment horizontal="right" vertical="center"/>
    </xf>
    <xf numFmtId="0" fontId="3" fillId="86" borderId="55" applyNumberFormat="0" applyFont="0" applyAlignment="0" applyProtection="0"/>
    <xf numFmtId="0" fontId="195" fillId="66" borderId="56" applyNumberFormat="0" applyAlignment="0" applyProtection="0"/>
    <xf numFmtId="3" fontId="130" fillId="74" borderId="22">
      <alignment horizontal="center"/>
    </xf>
    <xf numFmtId="0" fontId="3" fillId="68" borderId="56" applyNumberFormat="0" applyProtection="0">
      <alignment horizontal="left" vertical="center" indent="1"/>
    </xf>
    <xf numFmtId="4" fontId="5" fillId="101" borderId="56" applyNumberFormat="0" applyProtection="0">
      <alignment horizontal="right" vertical="center"/>
    </xf>
    <xf numFmtId="3" fontId="33" fillId="65" borderId="22">
      <alignment horizontal="center"/>
    </xf>
    <xf numFmtId="167" fontId="79" fillId="71" borderId="30">
      <alignment horizont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4" fontId="273" fillId="91" borderId="56" applyNumberFormat="0" applyProtection="0">
      <alignment horizontal="right" vertical="center"/>
    </xf>
    <xf numFmtId="4" fontId="5" fillId="92" borderId="56" applyNumberFormat="0" applyProtection="0">
      <alignment horizontal="left" vertical="center" indent="1"/>
    </xf>
    <xf numFmtId="361" fontId="21" fillId="0" borderId="0"/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273" fillId="82" borderId="56" applyNumberFormat="0" applyProtection="0">
      <alignment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3" fontId="130" fillId="74" borderId="22">
      <alignment horizontal="center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" fontId="33" fillId="64" borderId="21">
      <alignment horizontal="center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4" fontId="5" fillId="110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" fontId="79" fillId="71" borderId="30">
      <alignment horizontal="center"/>
    </xf>
    <xf numFmtId="167" fontId="79" fillId="71" borderId="30">
      <alignment horizontal="center"/>
    </xf>
    <xf numFmtId="3" fontId="8" fillId="64" borderId="21">
      <alignment horizontal="center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66" fillId="42" borderId="28" applyNumberFormat="0" applyAlignment="0" applyProtection="0"/>
    <xf numFmtId="361" fontId="3" fillId="68" borderId="56" applyNumberFormat="0" applyProtection="0">
      <alignment horizontal="left" vertical="center" indent="1"/>
    </xf>
    <xf numFmtId="3" fontId="131" fillId="71" borderId="39">
      <alignment horizontal="center"/>
    </xf>
    <xf numFmtId="0" fontId="195" fillId="66" borderId="56" applyNumberFormat="0" applyAlignment="0" applyProtection="0"/>
    <xf numFmtId="0" fontId="3" fillId="86" borderId="55" applyNumberFormat="0" applyFont="0" applyAlignment="0" applyProtection="0"/>
    <xf numFmtId="3" fontId="173" fillId="66" borderId="54" applyBorder="0">
      <alignment horizontal="center" vertical="center"/>
    </xf>
    <xf numFmtId="361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5" fillId="82" borderId="56" applyNumberFormat="0" applyProtection="0">
      <alignment vertical="center"/>
    </xf>
    <xf numFmtId="361" fontId="21" fillId="0" borderId="0"/>
    <xf numFmtId="0" fontId="104" fillId="66" borderId="28" applyNumberFormat="0" applyAlignment="0" applyProtection="0"/>
    <xf numFmtId="3" fontId="79" fillId="71" borderId="30">
      <alignment horizontal="center"/>
    </xf>
    <xf numFmtId="3" fontId="79" fillId="71" borderId="30">
      <alignment horizontal="center"/>
    </xf>
    <xf numFmtId="167" fontId="79" fillId="71" borderId="30">
      <alignment horizontal="center"/>
    </xf>
    <xf numFmtId="167" fontId="79" fillId="71" borderId="30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40">
      <alignment horizontal="center"/>
    </xf>
    <xf numFmtId="3" fontId="131" fillId="71" borderId="40">
      <alignment horizontal="center"/>
    </xf>
    <xf numFmtId="3" fontId="131" fillId="71" borderId="39">
      <alignment horizontal="center"/>
    </xf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4" fillId="11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0" fontId="279" fillId="0" borderId="61" applyNumberFormat="0" applyFill="0" applyAlignment="0" applyProtection="0"/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5" fillId="67" borderId="56" applyNumberFormat="0" applyProtection="0">
      <alignment horizontal="right" vertical="center"/>
    </xf>
    <xf numFmtId="3" fontId="131" fillId="71" borderId="39">
      <alignment horizontal="center"/>
    </xf>
    <xf numFmtId="4" fontId="5" fillId="65" borderId="56" applyNumberFormat="0" applyProtection="0">
      <alignment horizontal="right" vertical="center"/>
    </xf>
    <xf numFmtId="3" fontId="130" fillId="74" borderId="22">
      <alignment horizontal="center"/>
    </xf>
    <xf numFmtId="361" fontId="3" fillId="93" borderId="56" applyNumberFormat="0" applyProtection="0">
      <alignment horizontal="left" vertical="center" indent="1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0" fontId="166" fillId="42" borderId="28" applyNumberFormat="0" applyAlignment="0" applyProtection="0"/>
    <xf numFmtId="10" fontId="103" fillId="73" borderId="35" applyNumberFormat="0" applyBorder="0" applyAlignment="0" applyProtection="0"/>
    <xf numFmtId="4" fontId="5" fillId="108" borderId="56" applyNumberFormat="0" applyProtection="0">
      <alignment horizontal="right" vertical="center"/>
    </xf>
    <xf numFmtId="0" fontId="3" fillId="86" borderId="55" applyNumberFormat="0" applyFont="0" applyAlignment="0" applyProtection="0"/>
    <xf numFmtId="0" fontId="195" fillId="66" borderId="56" applyNumberFormat="0" applyAlignment="0" applyProtection="0"/>
    <xf numFmtId="3" fontId="130" fillId="74" borderId="22">
      <alignment horizontal="center"/>
    </xf>
    <xf numFmtId="4" fontId="273" fillId="73" borderId="56" applyNumberFormat="0" applyProtection="0">
      <alignment vertical="center"/>
    </xf>
    <xf numFmtId="4" fontId="5" fillId="101" borderId="56" applyNumberFormat="0" applyProtection="0">
      <alignment horizontal="right" vertical="center"/>
    </xf>
    <xf numFmtId="3" fontId="33" fillId="65" borderId="22">
      <alignment horizontal="center"/>
    </xf>
    <xf numFmtId="167" fontId="79" fillId="71" borderId="30">
      <alignment horizont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4" fontId="273" fillId="91" borderId="56" applyNumberFormat="0" applyProtection="0">
      <alignment horizontal="right" vertical="center"/>
    </xf>
    <xf numFmtId="0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5" fillId="91" borderId="64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0" fontId="3" fillId="93" borderId="56" applyNumberFormat="0" applyProtection="0">
      <alignment horizontal="left" vertical="center" indent="1"/>
    </xf>
    <xf numFmtId="4" fontId="5" fillId="106" borderId="56" applyNumberFormat="0" applyProtection="0">
      <alignment horizontal="right" vertical="center"/>
    </xf>
    <xf numFmtId="361" fontId="3" fillId="92" borderId="56" applyNumberFormat="0" applyProtection="0">
      <alignment horizontal="left" vertical="center" indent="1"/>
    </xf>
    <xf numFmtId="4" fontId="273" fillId="9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273" fillId="82" borderId="56" applyNumberFormat="0" applyProtection="0">
      <alignment vertical="center"/>
    </xf>
    <xf numFmtId="361" fontId="3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3" fontId="130" fillId="74" borderId="22">
      <alignment horizontal="center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61" fontId="3" fillId="90" borderId="56" applyNumberFormat="0" applyProtection="0">
      <alignment horizontal="left" vertical="center" indent="1"/>
    </xf>
    <xf numFmtId="4" fontId="5" fillId="106" borderId="56" applyNumberFormat="0" applyProtection="0">
      <alignment horizontal="right" vertical="center"/>
    </xf>
    <xf numFmtId="3" fontId="33" fillId="64" borderId="21">
      <alignment horizontal="center"/>
    </xf>
    <xf numFmtId="0" fontId="279" fillId="0" borderId="61" applyNumberFormat="0" applyFill="0" applyAlignment="0" applyProtection="0"/>
    <xf numFmtId="361" fontId="3" fillId="68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3" fontId="79" fillId="71" borderId="30">
      <alignment horizontal="center"/>
    </xf>
    <xf numFmtId="4" fontId="5" fillId="101" borderId="56" applyNumberFormat="0" applyProtection="0">
      <alignment horizontal="right" vertical="center"/>
    </xf>
    <xf numFmtId="0" fontId="3" fillId="92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33" fillId="64" borderId="21">
      <alignment horizontal="center"/>
    </xf>
    <xf numFmtId="0" fontId="3" fillId="90" borderId="56" applyNumberFormat="0" applyProtection="0">
      <alignment horizontal="left" vertical="center" indent="1"/>
    </xf>
    <xf numFmtId="3" fontId="8" fillId="64" borderId="21">
      <alignment horizontal="center"/>
    </xf>
    <xf numFmtId="4" fontId="5" fillId="82" borderId="56" applyNumberFormat="0" applyProtection="0">
      <alignment horizontal="left" vertical="center" indent="1"/>
    </xf>
    <xf numFmtId="4" fontId="5" fillId="65" borderId="56" applyNumberFormat="0" applyProtection="0">
      <alignment horizontal="right" vertical="center"/>
    </xf>
    <xf numFmtId="0" fontId="166" fillId="42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95" fillId="66" borderId="56" applyNumberFormat="0" applyAlignment="0" applyProtection="0"/>
    <xf numFmtId="0" fontId="3" fillId="86" borderId="55" applyNumberFormat="0" applyFont="0" applyAlignment="0" applyProtection="0"/>
    <xf numFmtId="3" fontId="173" fillId="66" borderId="54" applyBorder="0">
      <alignment horizontal="center" vertical="center"/>
    </xf>
    <xf numFmtId="0" fontId="3" fillId="93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82" borderId="56" applyNumberFormat="0" applyProtection="0">
      <alignment vertical="center"/>
    </xf>
    <xf numFmtId="4" fontId="273" fillId="73" borderId="56" applyNumberFormat="0" applyProtection="0">
      <alignment vertical="center"/>
    </xf>
    <xf numFmtId="361" fontId="21" fillId="0" borderId="0"/>
    <xf numFmtId="3" fontId="79" fillId="71" borderId="30">
      <alignment horizontal="center"/>
    </xf>
    <xf numFmtId="0" fontId="104" fillId="66" borderId="28" applyNumberFormat="0" applyAlignment="0" applyProtection="0"/>
    <xf numFmtId="3" fontId="79" fillId="71" borderId="30">
      <alignment horizontal="center"/>
    </xf>
    <xf numFmtId="3" fontId="79" fillId="71" borderId="30">
      <alignment horizontal="center"/>
    </xf>
    <xf numFmtId="167" fontId="79" fillId="71" borderId="30">
      <alignment horizontal="center"/>
    </xf>
    <xf numFmtId="167" fontId="79" fillId="71" borderId="30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40">
      <alignment horizontal="center"/>
    </xf>
    <xf numFmtId="3" fontId="131" fillId="71" borderId="40">
      <alignment horizontal="center"/>
    </xf>
    <xf numFmtId="3" fontId="131" fillId="71" borderId="39">
      <alignment horizontal="center"/>
    </xf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4" fillId="11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0" fontId="279" fillId="0" borderId="61" applyNumberFormat="0" applyFill="0" applyAlignment="0" applyProtection="0"/>
    <xf numFmtId="0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65" borderId="56" applyNumberFormat="0" applyProtection="0">
      <alignment horizontal="right" vertical="center"/>
    </xf>
    <xf numFmtId="3" fontId="130" fillId="74" borderId="22">
      <alignment horizontal="center"/>
    </xf>
    <xf numFmtId="361" fontId="3" fillId="93" borderId="56" applyNumberFormat="0" applyProtection="0">
      <alignment horizontal="left" vertical="center" indent="1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0" fontId="166" fillId="42" borderId="28" applyNumberFormat="0" applyAlignment="0" applyProtection="0"/>
    <xf numFmtId="10" fontId="103" fillId="73" borderId="35" applyNumberFormat="0" applyBorder="0" applyAlignment="0" applyProtection="0"/>
    <xf numFmtId="4" fontId="5" fillId="108" borderId="56" applyNumberFormat="0" applyProtection="0">
      <alignment horizontal="right" vertical="center"/>
    </xf>
    <xf numFmtId="0" fontId="3" fillId="86" borderId="55" applyNumberFormat="0" applyFont="0" applyAlignment="0" applyProtection="0"/>
    <xf numFmtId="0" fontId="195" fillId="66" borderId="56" applyNumberFormat="0" applyAlignment="0" applyProtection="0"/>
    <xf numFmtId="3" fontId="130" fillId="74" borderId="22">
      <alignment horizontal="center"/>
    </xf>
    <xf numFmtId="0" fontId="3" fillId="90" borderId="56" applyNumberFormat="0" applyProtection="0">
      <alignment horizontal="left" vertical="center" indent="1"/>
    </xf>
    <xf numFmtId="4" fontId="5" fillId="101" borderId="56" applyNumberFormat="0" applyProtection="0">
      <alignment horizontal="right" vertical="center"/>
    </xf>
    <xf numFmtId="3" fontId="33" fillId="65" borderId="22">
      <alignment horizontal="center"/>
    </xf>
    <xf numFmtId="167" fontId="79" fillId="71" borderId="30">
      <alignment horizont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" fontId="131" fillId="71" borderId="40">
      <alignment horizontal="center"/>
    </xf>
    <xf numFmtId="0" fontId="3" fillId="90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0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361" fontId="3" fillId="92" borderId="56" applyNumberFormat="0" applyProtection="0">
      <alignment horizontal="left" vertical="center" indent="1"/>
    </xf>
    <xf numFmtId="4" fontId="273" fillId="82" borderId="56" applyNumberFormat="0" applyProtection="0">
      <alignment vertical="center"/>
    </xf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3" fontId="130" fillId="74" borderId="22">
      <alignment horizontal="center"/>
    </xf>
    <xf numFmtId="4" fontId="4" fillId="11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4" fontId="5" fillId="92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33" fillId="64" borderId="21">
      <alignment horizontal="center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108" borderId="56" applyNumberFormat="0" applyProtection="0">
      <alignment horizontal="right" vertical="center"/>
    </xf>
    <xf numFmtId="4" fontId="5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" fontId="8" fillId="64" borderId="21">
      <alignment horizontal="center"/>
    </xf>
    <xf numFmtId="10" fontId="103" fillId="73" borderId="35" applyNumberFormat="0" applyBorder="0" applyAlignment="0" applyProtection="0"/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4" fontId="5" fillId="73" borderId="56" applyNumberFormat="0" applyProtection="0">
      <alignment vertical="center"/>
    </xf>
    <xf numFmtId="0" fontId="195" fillId="66" borderId="56" applyNumberFormat="0" applyAlignment="0" applyProtection="0"/>
    <xf numFmtId="0" fontId="3" fillId="86" borderId="55" applyNumberFormat="0" applyFont="0" applyAlignment="0" applyProtection="0"/>
    <xf numFmtId="3" fontId="33" fillId="65" borderId="22">
      <alignment horizontal="center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82" borderId="56" applyNumberFormat="0" applyProtection="0">
      <alignment vertical="center"/>
    </xf>
    <xf numFmtId="4" fontId="4" fillId="111" borderId="56" applyNumberFormat="0" applyProtection="0">
      <alignment horizontal="left" vertical="center" indent="1"/>
    </xf>
    <xf numFmtId="361" fontId="21" fillId="0" borderId="0"/>
    <xf numFmtId="4" fontId="5" fillId="91" borderId="56" applyNumberFormat="0" applyProtection="0">
      <alignment horizontal="left" vertical="center" indent="1"/>
    </xf>
    <xf numFmtId="0" fontId="104" fillId="66" borderId="28" applyNumberFormat="0" applyAlignment="0" applyProtection="0"/>
    <xf numFmtId="3" fontId="79" fillId="71" borderId="30">
      <alignment horizontal="center"/>
    </xf>
    <xf numFmtId="3" fontId="79" fillId="71" borderId="30">
      <alignment horizontal="center"/>
    </xf>
    <xf numFmtId="167" fontId="79" fillId="71" borderId="30">
      <alignment horizontal="center"/>
    </xf>
    <xf numFmtId="167" fontId="79" fillId="71" borderId="30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40">
      <alignment horizontal="center"/>
    </xf>
    <xf numFmtId="3" fontId="131" fillId="71" borderId="40">
      <alignment horizontal="center"/>
    </xf>
    <xf numFmtId="3" fontId="131" fillId="71" borderId="39">
      <alignment horizontal="center"/>
    </xf>
    <xf numFmtId="0" fontId="166" fillId="42" borderId="28" applyNumberFormat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4" fontId="5" fillId="8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105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8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4" fillId="11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5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0" fontId="279" fillId="0" borderId="61" applyNumberFormat="0" applyFill="0" applyAlignment="0" applyProtection="0"/>
    <xf numFmtId="4" fontId="273" fillId="91" borderId="56" applyNumberFormat="0" applyProtection="0">
      <alignment horizontal="right" vertical="center"/>
    </xf>
    <xf numFmtId="0" fontId="3" fillId="90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" fontId="130" fillId="74" borderId="22">
      <alignment horizontal="center"/>
    </xf>
    <xf numFmtId="361" fontId="3" fillId="90" borderId="56" applyNumberFormat="0" applyProtection="0">
      <alignment horizontal="left" vertical="center" indent="1"/>
    </xf>
    <xf numFmtId="4" fontId="5" fillId="107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4" fontId="5" fillId="73" borderId="56" applyNumberFormat="0" applyProtection="0">
      <alignment vertical="center"/>
    </xf>
    <xf numFmtId="4" fontId="240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0" fontId="166" fillId="42" borderId="28" applyNumberFormat="0" applyAlignment="0" applyProtection="0"/>
    <xf numFmtId="10" fontId="103" fillId="73" borderId="35" applyNumberFormat="0" applyBorder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4" fontId="5" fillId="73" borderId="56" applyNumberFormat="0" applyProtection="0">
      <alignment vertical="center"/>
    </xf>
    <xf numFmtId="361" fontId="3" fillId="90" borderId="56" applyNumberFormat="0" applyProtection="0">
      <alignment horizontal="left" vertical="center" indent="1"/>
    </xf>
    <xf numFmtId="3" fontId="131" fillId="71" borderId="40">
      <alignment horizontal="center"/>
    </xf>
    <xf numFmtId="0" fontId="279" fillId="0" borderId="61" applyNumberFormat="0" applyFill="0" applyAlignment="0" applyProtection="0"/>
    <xf numFmtId="361" fontId="3" fillId="90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3" fontId="130" fillId="74" borderId="22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167" fontId="79" fillId="71" borderId="30">
      <alignment horizontal="center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0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166" fillId="42" borderId="28" applyNumberFormat="0" applyAlignment="0" applyProtection="0"/>
    <xf numFmtId="3" fontId="131" fillId="71" borderId="39">
      <alignment horizontal="center"/>
    </xf>
    <xf numFmtId="3" fontId="130" fillId="74" borderId="22">
      <alignment horizontal="center"/>
    </xf>
    <xf numFmtId="3" fontId="130" fillId="74" borderId="22">
      <alignment horizontal="center"/>
    </xf>
    <xf numFmtId="0" fontId="3" fillId="93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4" fontId="5" fillId="82" borderId="56" applyNumberFormat="0" applyProtection="0">
      <alignment vertical="center"/>
    </xf>
    <xf numFmtId="0" fontId="104" fillId="66" borderId="28" applyNumberFormat="0" applyAlignment="0" applyProtection="0"/>
    <xf numFmtId="3" fontId="130" fillId="74" borderId="22">
      <alignment horizontal="center"/>
    </xf>
    <xf numFmtId="4" fontId="5" fillId="110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4" fontId="5" fillId="105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3" fontId="130" fillId="74" borderId="22">
      <alignment horizontal="center"/>
    </xf>
    <xf numFmtId="3" fontId="131" fillId="71" borderId="39">
      <alignment horizontal="center"/>
    </xf>
    <xf numFmtId="4" fontId="5" fillId="82" borderId="56" applyNumberFormat="0" applyProtection="0">
      <alignment vertical="center"/>
    </xf>
    <xf numFmtId="4" fontId="5" fillId="82" borderId="56" applyNumberFormat="0" applyProtection="0">
      <alignment vertical="center"/>
    </xf>
    <xf numFmtId="0" fontId="195" fillId="66" borderId="56" applyNumberFormat="0" applyAlignment="0" applyProtection="0"/>
    <xf numFmtId="4" fontId="5" fillId="65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4" fontId="5" fillId="110" borderId="56" applyNumberFormat="0" applyProtection="0">
      <alignment horizontal="right" vertical="center"/>
    </xf>
    <xf numFmtId="4" fontId="5" fillId="106" borderId="56" applyNumberFormat="0" applyProtection="0">
      <alignment horizontal="right" vertical="center"/>
    </xf>
    <xf numFmtId="4" fontId="5" fillId="107" borderId="56" applyNumberFormat="0" applyProtection="0">
      <alignment horizontal="right" vertical="center"/>
    </xf>
    <xf numFmtId="4" fontId="5" fillId="67" borderId="56" applyNumberFormat="0" applyProtection="0">
      <alignment horizontal="right" vertical="center"/>
    </xf>
    <xf numFmtId="4" fontId="5" fillId="10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167" fontId="79" fillId="71" borderId="30">
      <alignment horizontal="center"/>
    </xf>
    <xf numFmtId="4" fontId="5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3" fontId="131" fillId="71" borderId="40">
      <alignment horizontal="center"/>
    </xf>
    <xf numFmtId="3" fontId="173" fillId="66" borderId="54" applyBorder="0">
      <alignment horizontal="center" vertical="center"/>
    </xf>
    <xf numFmtId="3" fontId="131" fillId="71" borderId="39">
      <alignment horizontal="center"/>
    </xf>
    <xf numFmtId="3" fontId="8" fillId="64" borderId="21">
      <alignment horizontal="center"/>
    </xf>
    <xf numFmtId="3" fontId="33" fillId="65" borderId="22">
      <alignment horizontal="center"/>
    </xf>
    <xf numFmtId="0" fontId="279" fillId="0" borderId="61" applyNumberFormat="0" applyFill="0" applyAlignment="0" applyProtection="0"/>
    <xf numFmtId="0" fontId="3" fillId="86" borderId="55" applyNumberFormat="0" applyFont="0" applyAlignment="0" applyProtection="0"/>
    <xf numFmtId="0" fontId="195" fillId="66" borderId="56" applyNumberFormat="0" applyAlignment="0" applyProtection="0"/>
    <xf numFmtId="0" fontId="166" fillId="42" borderId="28" applyNumberFormat="0" applyAlignment="0" applyProtection="0"/>
    <xf numFmtId="4" fontId="5" fillId="67" borderId="56" applyNumberFormat="0" applyProtection="0">
      <alignment horizontal="right" vertical="center"/>
    </xf>
    <xf numFmtId="361" fontId="3" fillId="93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195" fillId="66" borderId="56" applyNumberFormat="0" applyAlignment="0" applyProtection="0"/>
    <xf numFmtId="3" fontId="131" fillId="71" borderId="39">
      <alignment horizontal="center"/>
    </xf>
    <xf numFmtId="3" fontId="79" fillId="71" borderId="30">
      <alignment horizontal="center"/>
    </xf>
    <xf numFmtId="3" fontId="130" fillId="74" borderId="22">
      <alignment horizontal="center"/>
    </xf>
    <xf numFmtId="3" fontId="173" fillId="66" borderId="54" applyBorder="0">
      <alignment horizontal="center" vertical="center"/>
    </xf>
    <xf numFmtId="4" fontId="240" fillId="91" borderId="56" applyNumberFormat="0" applyProtection="0">
      <alignment horizontal="right" vertical="center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68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5" fillId="110" borderId="56" applyNumberFormat="0" applyProtection="0">
      <alignment horizontal="right" vertical="center"/>
    </xf>
    <xf numFmtId="4" fontId="5" fillId="65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167" fontId="79" fillId="71" borderId="30">
      <alignment horizontal="center"/>
    </xf>
    <xf numFmtId="3" fontId="79" fillId="71" borderId="30">
      <alignment horizontal="center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left" vertical="center" indent="1"/>
    </xf>
    <xf numFmtId="4" fontId="4" fillId="111" borderId="56" applyNumberFormat="0" applyProtection="0">
      <alignment horizontal="left" vertical="center" indent="1"/>
    </xf>
    <xf numFmtId="4" fontId="273" fillId="82" borderId="56" applyNumberFormat="0" applyProtection="0">
      <alignment vertical="center"/>
    </xf>
    <xf numFmtId="4" fontId="5" fillId="82" borderId="56" applyNumberFormat="0" applyProtection="0">
      <alignment horizontal="left" vertical="center" indent="1"/>
    </xf>
    <xf numFmtId="4" fontId="5" fillId="109" borderId="56" applyNumberFormat="0" applyProtection="0">
      <alignment horizontal="right" vertic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3" fontId="130" fillId="74" borderId="22">
      <alignment horizontal="center"/>
    </xf>
    <xf numFmtId="3" fontId="131" fillId="71" borderId="39">
      <alignment horizontal="center"/>
    </xf>
    <xf numFmtId="0" fontId="3" fillId="86" borderId="55" applyNumberFormat="0" applyFont="0" applyAlignment="0" applyProtection="0"/>
    <xf numFmtId="0" fontId="166" fillId="42" borderId="28" applyNumberFormat="0" applyAlignment="0" applyProtection="0"/>
    <xf numFmtId="3" fontId="131" fillId="71" borderId="39">
      <alignment horizontal="center"/>
    </xf>
    <xf numFmtId="3" fontId="131" fillId="71" borderId="40">
      <alignment horizontal="center"/>
    </xf>
    <xf numFmtId="4" fontId="273" fillId="82" borderId="56" applyNumberFormat="0" applyProtection="0">
      <alignment vertical="center"/>
    </xf>
    <xf numFmtId="10" fontId="103" fillId="73" borderId="35" applyNumberFormat="0" applyBorder="0" applyAlignment="0" applyProtection="0"/>
    <xf numFmtId="3" fontId="130" fillId="74" borderId="22">
      <alignment horizontal="center"/>
    </xf>
    <xf numFmtId="0" fontId="3" fillId="86" borderId="55" applyNumberFormat="0" applyFont="0" applyAlignment="0" applyProtection="0"/>
    <xf numFmtId="4" fontId="5" fillId="107" borderId="56" applyNumberFormat="0" applyProtection="0">
      <alignment horizontal="right" vertical="center"/>
    </xf>
    <xf numFmtId="3" fontId="8" fillId="64" borderId="21">
      <alignment horizontal="center"/>
    </xf>
    <xf numFmtId="361" fontId="3" fillId="90" borderId="56" applyNumberFormat="0" applyProtection="0">
      <alignment horizontal="left" vertical="center" indent="1"/>
    </xf>
    <xf numFmtId="4" fontId="273" fillId="73" borderId="56" applyNumberFormat="0" applyProtection="0">
      <alignment vertical="center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73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4" fontId="5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4" fontId="273" fillId="91" borderId="56" applyNumberFormat="0" applyProtection="0">
      <alignment horizontal="right" vertical="center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361" fontId="3" fillId="90" borderId="56" applyNumberFormat="0" applyProtection="0">
      <alignment horizontal="left" vertical="center" indent="1"/>
    </xf>
    <xf numFmtId="4" fontId="240" fillId="91" borderId="56" applyNumberFormat="0" applyProtection="0">
      <alignment horizontal="right" vertical="center"/>
    </xf>
    <xf numFmtId="4" fontId="240" fillId="91" borderId="56" applyNumberFormat="0" applyProtection="0">
      <alignment horizontal="right" vertical="center"/>
    </xf>
    <xf numFmtId="0" fontId="279" fillId="0" borderId="61" applyNumberFormat="0" applyFill="0" applyAlignment="0" applyProtection="0"/>
    <xf numFmtId="0" fontId="3" fillId="68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0" fillId="74" borderId="22">
      <alignment horizontal="center"/>
    </xf>
    <xf numFmtId="0" fontId="104" fillId="66" borderId="28" applyNumberFormat="0" applyAlignment="0" applyProtection="0"/>
    <xf numFmtId="361" fontId="3" fillId="90" borderId="56" applyNumberFormat="0" applyProtection="0">
      <alignment horizontal="left" vertical="center" indent="1"/>
    </xf>
    <xf numFmtId="4" fontId="5" fillId="91" borderId="56" applyNumberFormat="0" applyProtection="0">
      <alignment horizontal="right" vertical="center"/>
    </xf>
    <xf numFmtId="361" fontId="3" fillId="68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3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361" fontId="3" fillId="92" borderId="56" applyNumberFormat="0" applyProtection="0">
      <alignment horizontal="left" vertical="center" indent="1"/>
    </xf>
    <xf numFmtId="4" fontId="5" fillId="92" borderId="56" applyNumberFormat="0" applyProtection="0">
      <alignment horizontal="left" vertical="center" indent="1"/>
    </xf>
    <xf numFmtId="0" fontId="166" fillId="42" borderId="28" applyNumberFormat="0" applyAlignment="0" applyProtection="0"/>
    <xf numFmtId="4" fontId="5" fillId="105" borderId="56" applyNumberFormat="0" applyProtection="0">
      <alignment horizontal="right" vertical="center"/>
    </xf>
    <xf numFmtId="0" fontId="3" fillId="86" borderId="55" applyNumberFormat="0" applyFont="0" applyAlignment="0" applyProtection="0"/>
    <xf numFmtId="0" fontId="195" fillId="66" borderId="56" applyNumberFormat="0" applyAlignment="0" applyProtection="0"/>
    <xf numFmtId="0" fontId="279" fillId="0" borderId="61" applyNumberFormat="0" applyFill="0" applyAlignment="0" applyProtection="0"/>
    <xf numFmtId="3" fontId="130" fillId="74" borderId="22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3" fontId="131" fillId="71" borderId="39">
      <alignment horizontal="center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2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93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68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0" fontId="3" fillId="90" borderId="56" applyNumberFormat="0" applyProtection="0">
      <alignment horizontal="left" vertical="center" indent="1"/>
    </xf>
    <xf numFmtId="3" fontId="131" fillId="71" borderId="39">
      <alignment horizontal="center"/>
    </xf>
    <xf numFmtId="3" fontId="130" fillId="74" borderId="22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3" fontId="130" fillId="74" borderId="22">
      <alignment horizontal="center"/>
    </xf>
    <xf numFmtId="3" fontId="131" fillId="71" borderId="39">
      <alignment horizontal="center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414">
    <xf numFmtId="0" fontId="0" fillId="0" borderId="0" xfId="0"/>
    <xf numFmtId="167" fontId="15" fillId="0" borderId="0" xfId="5" applyNumberFormat="1" applyFont="1" applyFill="1" applyBorder="1"/>
    <xf numFmtId="0" fontId="20" fillId="0" borderId="0" xfId="0" applyFont="1" applyFill="1" applyBorder="1" applyProtection="1">
      <protection locked="0"/>
    </xf>
    <xf numFmtId="0" fontId="9" fillId="0" borderId="0" xfId="0" applyFont="1" applyFill="1" applyBorder="1" applyProtection="1"/>
    <xf numFmtId="0" fontId="10" fillId="0" borderId="0" xfId="0" applyFont="1" applyFill="1" applyBorder="1" applyAlignment="1" applyProtection="1">
      <alignment horizontal="left" indent="1"/>
    </xf>
    <xf numFmtId="0" fontId="9" fillId="0" borderId="0" xfId="0" applyFont="1" applyFill="1" applyBorder="1" applyAlignment="1" applyProtection="1">
      <alignment horizontal="left"/>
    </xf>
    <xf numFmtId="0" fontId="13" fillId="0" borderId="0" xfId="4" applyFont="1" applyAlignment="1">
      <alignment horizontal="right" shrinkToFit="1"/>
    </xf>
    <xf numFmtId="0" fontId="18" fillId="0" borderId="0" xfId="4" applyFont="1" applyFill="1" applyBorder="1"/>
    <xf numFmtId="0" fontId="13" fillId="0" borderId="0" xfId="4" applyFont="1" applyAlignment="1"/>
    <xf numFmtId="0" fontId="15" fillId="0" borderId="0" xfId="4" applyFont="1" applyFill="1" applyBorder="1"/>
    <xf numFmtId="0" fontId="16" fillId="0" borderId="0" xfId="4" applyFont="1"/>
    <xf numFmtId="0" fontId="11" fillId="0" borderId="0" xfId="4" applyFont="1"/>
    <xf numFmtId="0" fontId="24" fillId="3" borderId="0" xfId="4" applyFont="1" applyFill="1" applyAlignment="1">
      <alignment horizontal="center"/>
    </xf>
    <xf numFmtId="0" fontId="0" fillId="4" borderId="0" xfId="0" applyFill="1"/>
    <xf numFmtId="168" fontId="3" fillId="0" borderId="0" xfId="2" applyNumberFormat="1" applyFont="1" applyFill="1" applyAlignment="1" applyProtection="1">
      <alignment vertical="center" shrinkToFit="1"/>
    </xf>
    <xf numFmtId="167" fontId="8" fillId="0" borderId="0" xfId="5" applyNumberFormat="1" applyFont="1" applyFill="1" applyBorder="1" applyAlignment="1">
      <alignment vertical="center"/>
    </xf>
    <xf numFmtId="168" fontId="8" fillId="0" borderId="0" xfId="2" applyNumberFormat="1" applyFont="1" applyFill="1" applyAlignment="1" applyProtection="1">
      <alignment vertical="center" shrinkToFit="1"/>
    </xf>
    <xf numFmtId="168" fontId="4" fillId="5" borderId="2" xfId="7" applyNumberFormat="1" applyFont="1" applyFill="1" applyBorder="1" applyAlignment="1">
      <alignment vertical="center" shrinkToFit="1"/>
    </xf>
    <xf numFmtId="168" fontId="5" fillId="0" borderId="0" xfId="7" applyNumberFormat="1" applyFont="1" applyFill="1" applyAlignment="1">
      <alignment vertical="center" shrinkToFit="1"/>
    </xf>
    <xf numFmtId="0" fontId="5" fillId="0" borderId="0" xfId="4" applyFont="1" applyFill="1" applyAlignment="1">
      <alignment vertical="center"/>
    </xf>
    <xf numFmtId="169" fontId="3" fillId="0" borderId="0" xfId="8" applyNumberFormat="1" applyFont="1" applyFill="1" applyBorder="1" applyAlignment="1"/>
    <xf numFmtId="165" fontId="3" fillId="0" borderId="0" xfId="2" applyNumberFormat="1" applyFont="1" applyFill="1" applyAlignment="1" applyProtection="1">
      <alignment vertical="center" shrinkToFit="1"/>
    </xf>
    <xf numFmtId="168" fontId="28" fillId="0" borderId="0" xfId="7" applyNumberFormat="1" applyFont="1" applyFill="1"/>
    <xf numFmtId="0" fontId="30" fillId="0" borderId="0" xfId="0" applyFont="1" applyFill="1" applyBorder="1" applyProtection="1">
      <protection locked="0"/>
    </xf>
    <xf numFmtId="0" fontId="28" fillId="0" borderId="0" xfId="0" applyFont="1" applyFill="1"/>
    <xf numFmtId="0" fontId="20" fillId="0" borderId="0" xfId="0" applyFont="1" applyFill="1" applyBorder="1" applyAlignment="1" applyProtection="1">
      <alignment horizontal="left" indent="1"/>
      <protection locked="0"/>
    </xf>
    <xf numFmtId="0" fontId="31" fillId="0" borderId="0" xfId="0" applyFont="1" applyFill="1" applyBorder="1" applyProtection="1">
      <protection locked="0"/>
    </xf>
    <xf numFmtId="0" fontId="20" fillId="0" borderId="0" xfId="0" applyFont="1" applyFill="1" applyBorder="1" applyAlignment="1" applyProtection="1">
      <alignment horizontal="left"/>
      <protection locked="0"/>
    </xf>
    <xf numFmtId="0" fontId="30" fillId="0" borderId="0" xfId="0" applyFont="1" applyFill="1" applyBorder="1" applyAlignment="1" applyProtection="1">
      <alignment horizontal="left" vertical="center"/>
      <protection locked="0"/>
    </xf>
    <xf numFmtId="0" fontId="20" fillId="0" borderId="0" xfId="0" applyFont="1" applyFill="1" applyBorder="1" applyAlignment="1" applyProtection="1">
      <alignment horizontal="left" indent="1"/>
    </xf>
    <xf numFmtId="169" fontId="28" fillId="0" borderId="0" xfId="7" applyNumberFormat="1" applyFont="1" applyFill="1"/>
    <xf numFmtId="0" fontId="30" fillId="0" borderId="0" xfId="0" applyFont="1" applyFill="1" applyBorder="1" applyProtection="1"/>
    <xf numFmtId="171" fontId="20" fillId="0" borderId="0" xfId="0" applyNumberFormat="1" applyFont="1" applyFill="1" applyBorder="1" applyProtection="1"/>
    <xf numFmtId="171" fontId="20" fillId="0" borderId="0" xfId="0" applyNumberFormat="1" applyFont="1" applyFill="1" applyBorder="1" applyAlignment="1" applyProtection="1">
      <alignment horizontal="left" indent="1"/>
    </xf>
    <xf numFmtId="0" fontId="3" fillId="0" borderId="0" xfId="0" applyFont="1" applyFill="1" applyBorder="1" applyProtection="1"/>
    <xf numFmtId="0" fontId="30" fillId="0" borderId="0" xfId="0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wrapText="1"/>
      <protection locked="0"/>
    </xf>
    <xf numFmtId="168" fontId="28" fillId="0" borderId="0" xfId="7" applyNumberFormat="1" applyFont="1" applyFill="1" applyAlignment="1">
      <alignment vertical="center"/>
    </xf>
    <xf numFmtId="0" fontId="4" fillId="0" borderId="0" xfId="4" applyFont="1" applyFill="1" applyAlignment="1">
      <alignment vertical="center"/>
    </xf>
    <xf numFmtId="169" fontId="8" fillId="0" borderId="0" xfId="7" applyNumberFormat="1" applyFont="1" applyFill="1" applyAlignment="1" applyProtection="1">
      <alignment vertical="center" shrinkToFit="1"/>
    </xf>
    <xf numFmtId="168" fontId="5" fillId="0" borderId="0" xfId="4" quotePrefix="1" applyNumberFormat="1" applyFont="1" applyAlignment="1"/>
    <xf numFmtId="0" fontId="5" fillId="0" borderId="0" xfId="4" applyFont="1" applyFill="1" applyAlignment="1">
      <alignment horizontal="left" indent="1"/>
    </xf>
    <xf numFmtId="170" fontId="28" fillId="0" borderId="0" xfId="7" applyNumberFormat="1" applyFont="1" applyFill="1"/>
    <xf numFmtId="173" fontId="34" fillId="0" borderId="0" xfId="4" applyNumberFormat="1" applyFont="1" applyFill="1" applyBorder="1" applyAlignment="1">
      <alignment vertical="center"/>
    </xf>
    <xf numFmtId="173" fontId="0" fillId="0" borderId="0" xfId="0" applyNumberFormat="1" applyFill="1"/>
    <xf numFmtId="173" fontId="0" fillId="0" borderId="0" xfId="0" applyNumberFormat="1"/>
    <xf numFmtId="176" fontId="0" fillId="0" borderId="0" xfId="0" applyNumberFormat="1"/>
    <xf numFmtId="168" fontId="42" fillId="0" borderId="0" xfId="7" applyNumberFormat="1" applyFont="1" applyFill="1"/>
    <xf numFmtId="0" fontId="42" fillId="0" borderId="0" xfId="0" applyFont="1" applyFill="1"/>
    <xf numFmtId="0" fontId="8" fillId="0" borderId="0" xfId="0" applyFont="1" applyFill="1" applyBorder="1" applyProtection="1"/>
    <xf numFmtId="169" fontId="42" fillId="0" borderId="0" xfId="7" applyNumberFormat="1" applyFont="1" applyFill="1"/>
    <xf numFmtId="177" fontId="15" fillId="0" borderId="0" xfId="4" applyNumberFormat="1" applyFont="1" applyFill="1" applyBorder="1"/>
    <xf numFmtId="177" fontId="0" fillId="0" borderId="0" xfId="0" applyNumberFormat="1"/>
    <xf numFmtId="177" fontId="28" fillId="0" borderId="0" xfId="7" applyNumberFormat="1" applyFont="1" applyFill="1"/>
    <xf numFmtId="177" fontId="28" fillId="0" borderId="0" xfId="0" applyNumberFormat="1" applyFont="1" applyFill="1"/>
    <xf numFmtId="178" fontId="15" fillId="0" borderId="0" xfId="4" applyNumberFormat="1" applyFont="1" applyFill="1" applyBorder="1"/>
    <xf numFmtId="178" fontId="0" fillId="0" borderId="0" xfId="0" applyNumberFormat="1"/>
    <xf numFmtId="14" fontId="24" fillId="3" borderId="0" xfId="4" applyNumberFormat="1" applyFont="1" applyFill="1" applyAlignment="1">
      <alignment horizontal="center"/>
    </xf>
    <xf numFmtId="176" fontId="28" fillId="0" borderId="0" xfId="0" applyNumberFormat="1" applyFont="1" applyFill="1"/>
    <xf numFmtId="179" fontId="0" fillId="0" borderId="0" xfId="0" applyNumberFormat="1"/>
    <xf numFmtId="169" fontId="42" fillId="0" borderId="0" xfId="14" applyNumberFormat="1" applyFont="1" applyFill="1"/>
    <xf numFmtId="2" fontId="28" fillId="0" borderId="0" xfId="0" applyNumberFormat="1" applyFont="1" applyFill="1"/>
    <xf numFmtId="173" fontId="0" fillId="0" borderId="0" xfId="0" applyNumberFormat="1" applyFill="1" applyBorder="1"/>
    <xf numFmtId="0" fontId="6" fillId="0" borderId="0" xfId="4" applyFont="1" applyAlignment="1">
      <alignment horizontal="right" shrinkToFit="1"/>
    </xf>
    <xf numFmtId="0" fontId="6" fillId="0" borderId="0" xfId="4" applyFont="1"/>
    <xf numFmtId="0" fontId="6" fillId="0" borderId="0" xfId="4" applyFont="1" applyAlignment="1"/>
    <xf numFmtId="0" fontId="3" fillId="0" borderId="0" xfId="4" applyFont="1" applyFill="1" applyBorder="1"/>
    <xf numFmtId="0" fontId="33" fillId="0" borderId="0" xfId="4" applyFont="1" applyFill="1" applyBorder="1"/>
    <xf numFmtId="0" fontId="14" fillId="0" borderId="0" xfId="4" applyFont="1"/>
    <xf numFmtId="0" fontId="5" fillId="0" borderId="0" xfId="4" applyFont="1"/>
    <xf numFmtId="0" fontId="17" fillId="0" borderId="0" xfId="4" applyFont="1" applyBorder="1" applyAlignment="1">
      <alignment horizontal="center"/>
    </xf>
    <xf numFmtId="0" fontId="3" fillId="0" borderId="0" xfId="4" applyFont="1" applyFill="1" applyBorder="1" applyAlignment="1"/>
    <xf numFmtId="0" fontId="6" fillId="0" borderId="0" xfId="4" applyFont="1" applyAlignment="1">
      <alignment horizontal="right" vertical="center" shrinkToFit="1"/>
    </xf>
    <xf numFmtId="0" fontId="5" fillId="0" borderId="0" xfId="4" applyFont="1" applyBorder="1" applyAlignment="1">
      <alignment vertical="center"/>
    </xf>
    <xf numFmtId="170" fontId="5" fillId="0" borderId="0" xfId="4" applyNumberFormat="1" applyFont="1" applyBorder="1" applyAlignment="1">
      <alignment vertical="center"/>
    </xf>
    <xf numFmtId="0" fontId="23" fillId="2" borderId="0" xfId="4" applyFont="1" applyFill="1" applyAlignment="1">
      <alignment horizontal="center" vertical="center"/>
    </xf>
    <xf numFmtId="0" fontId="24" fillId="3" borderId="0" xfId="4" applyFont="1" applyFill="1" applyAlignment="1">
      <alignment horizontal="center" vertical="center"/>
    </xf>
    <xf numFmtId="0" fontId="12" fillId="0" borderId="0" xfId="4" applyFont="1" applyBorder="1" applyAlignment="1">
      <alignment horizontal="left" vertical="center"/>
    </xf>
    <xf numFmtId="0" fontId="5" fillId="0" borderId="0" xfId="4" applyFont="1" applyAlignment="1">
      <alignment vertical="center" shrinkToFit="1"/>
    </xf>
    <xf numFmtId="0" fontId="6" fillId="0" borderId="0" xfId="4" applyFont="1" applyFill="1" applyAlignment="1">
      <alignment horizontal="right" vertical="center" shrinkToFit="1"/>
    </xf>
    <xf numFmtId="0" fontId="7" fillId="0" borderId="0" xfId="4" applyFont="1" applyFill="1" applyAlignment="1">
      <alignment horizontal="right" vertical="center" shrinkToFit="1"/>
    </xf>
    <xf numFmtId="0" fontId="8" fillId="0" borderId="0" xfId="4" applyFont="1" applyFill="1" applyBorder="1"/>
    <xf numFmtId="0" fontId="5" fillId="0" borderId="0" xfId="4" applyFont="1" applyFill="1" applyAlignment="1">
      <alignment horizontal="right" vertical="center"/>
    </xf>
    <xf numFmtId="0" fontId="4" fillId="0" borderId="0" xfId="4" applyFont="1" applyFill="1" applyBorder="1" applyAlignment="1">
      <alignment horizontal="right" vertical="center"/>
    </xf>
    <xf numFmtId="0" fontId="5" fillId="0" borderId="0" xfId="4" applyFont="1" applyFill="1" applyBorder="1" applyAlignment="1">
      <alignment vertical="center"/>
    </xf>
    <xf numFmtId="0" fontId="5" fillId="0" borderId="0" xfId="4" applyFont="1" applyFill="1" applyBorder="1" applyAlignment="1">
      <alignment horizontal="left" vertical="center" indent="1"/>
    </xf>
    <xf numFmtId="0" fontId="4" fillId="0" borderId="0" xfId="4" applyFont="1" applyFill="1" applyAlignment="1">
      <alignment horizontal="right" vertical="center"/>
    </xf>
    <xf numFmtId="0" fontId="9" fillId="0" borderId="0" xfId="4" applyFont="1" applyFill="1" applyBorder="1" applyAlignment="1">
      <alignment horizontal="left" vertical="center"/>
    </xf>
    <xf numFmtId="0" fontId="5" fillId="0" borderId="0" xfId="4" applyFont="1" applyFill="1" applyAlignment="1">
      <alignment horizontal="left" vertical="center"/>
    </xf>
    <xf numFmtId="0" fontId="5" fillId="0" borderId="0" xfId="4" quotePrefix="1" applyFont="1" applyFill="1" applyAlignment="1">
      <alignment horizontal="left" vertical="center"/>
    </xf>
    <xf numFmtId="0" fontId="6" fillId="0" borderId="0" xfId="4" applyFont="1" applyFill="1" applyBorder="1" applyAlignment="1">
      <alignment horizontal="right" vertical="center" shrinkToFit="1"/>
    </xf>
    <xf numFmtId="168" fontId="5" fillId="0" borderId="0" xfId="4" applyNumberFormat="1" applyFont="1" applyFill="1" applyBorder="1" applyAlignment="1">
      <alignment vertical="center"/>
    </xf>
    <xf numFmtId="0" fontId="5" fillId="0" borderId="0" xfId="4" applyFont="1" applyAlignment="1">
      <alignment vertical="center"/>
    </xf>
    <xf numFmtId="168" fontId="5" fillId="0" borderId="0" xfId="4" quotePrefix="1" applyNumberFormat="1" applyFont="1" applyBorder="1" applyAlignment="1">
      <alignment vertical="center"/>
    </xf>
    <xf numFmtId="168" fontId="5" fillId="0" borderId="0" xfId="4" quotePrefix="1" applyNumberFormat="1" applyFont="1" applyAlignment="1">
      <alignment vertical="center"/>
    </xf>
    <xf numFmtId="0" fontId="3" fillId="0" borderId="0" xfId="4" applyFont="1" applyFill="1" applyBorder="1" applyAlignment="1">
      <alignment vertical="center"/>
    </xf>
    <xf numFmtId="0" fontId="3" fillId="0" borderId="0" xfId="4" quotePrefix="1" applyFont="1" applyFill="1" applyBorder="1" applyAlignment="1">
      <alignment vertical="center"/>
    </xf>
    <xf numFmtId="0" fontId="5" fillId="0" borderId="0" xfId="4" applyFont="1" applyFill="1" applyAlignment="1">
      <alignment horizontal="left" vertical="center" wrapText="1"/>
    </xf>
    <xf numFmtId="0" fontId="7" fillId="0" borderId="0" xfId="4" applyFont="1" applyFill="1" applyBorder="1" applyAlignment="1">
      <alignment horizontal="right" vertical="center" shrinkToFit="1"/>
    </xf>
    <xf numFmtId="0" fontId="8" fillId="0" borderId="0" xfId="4" applyFont="1" applyFill="1" applyBorder="1" applyAlignment="1">
      <alignment vertical="center"/>
    </xf>
    <xf numFmtId="169" fontId="8" fillId="0" borderId="0" xfId="4" applyNumberFormat="1" applyFont="1" applyFill="1" applyBorder="1" applyAlignment="1">
      <alignment vertical="center"/>
    </xf>
    <xf numFmtId="0" fontId="6" fillId="0" borderId="0" xfId="4" applyFont="1" applyFill="1" applyBorder="1" applyAlignment="1">
      <alignment horizontal="right" shrinkToFit="1"/>
    </xf>
    <xf numFmtId="0" fontId="44" fillId="0" borderId="0" xfId="4" applyFont="1" applyFill="1" applyBorder="1"/>
    <xf numFmtId="0" fontId="44" fillId="0" borderId="0" xfId="4" applyFont="1" applyFill="1" applyBorder="1" applyAlignment="1">
      <alignment vertical="center"/>
    </xf>
    <xf numFmtId="0" fontId="3" fillId="0" borderId="0" xfId="4" applyFont="1" applyFill="1" applyBorder="1" applyAlignment="1">
      <alignment wrapText="1"/>
    </xf>
    <xf numFmtId="0" fontId="0" fillId="0" borderId="0" xfId="0" applyFill="1"/>
    <xf numFmtId="173" fontId="7" fillId="3" borderId="4" xfId="15" applyFont="1" applyFill="1" applyBorder="1" applyAlignment="1">
      <alignment horizontal="center" vertical="center"/>
    </xf>
    <xf numFmtId="173" fontId="7" fillId="3" borderId="6" xfId="15" applyFont="1" applyFill="1" applyBorder="1" applyAlignment="1">
      <alignment horizontal="center" vertical="center"/>
    </xf>
    <xf numFmtId="1" fontId="7" fillId="3" borderId="4" xfId="15" applyNumberFormat="1" applyFont="1" applyFill="1" applyBorder="1" applyAlignment="1">
      <alignment horizontal="center" vertical="center"/>
    </xf>
    <xf numFmtId="0" fontId="4" fillId="0" borderId="1" xfId="4" applyFont="1" applyFill="1" applyBorder="1" applyAlignment="1">
      <alignment vertical="center"/>
    </xf>
    <xf numFmtId="173" fontId="4" fillId="0" borderId="1" xfId="15" applyFont="1" applyFill="1" applyBorder="1" applyAlignment="1">
      <alignment vertical="center"/>
    </xf>
    <xf numFmtId="173" fontId="10" fillId="0" borderId="1" xfId="15" applyFont="1" applyFill="1" applyBorder="1" applyAlignment="1">
      <alignment horizontal="left" vertical="center" indent="1"/>
    </xf>
    <xf numFmtId="173" fontId="7" fillId="3" borderId="5" xfId="15" applyFont="1" applyFill="1" applyBorder="1" applyAlignment="1">
      <alignment horizontal="left" vertical="center" wrapText="1"/>
    </xf>
    <xf numFmtId="0" fontId="47" fillId="0" borderId="0" xfId="0" applyFont="1"/>
    <xf numFmtId="168" fontId="3" fillId="4" borderId="0" xfId="2" applyNumberFormat="1" applyFont="1" applyFill="1" applyAlignment="1" applyProtection="1">
      <alignment vertical="center" shrinkToFit="1"/>
    </xf>
    <xf numFmtId="168" fontId="8" fillId="4" borderId="0" xfId="2" applyNumberFormat="1" applyFont="1" applyFill="1" applyAlignment="1" applyProtection="1">
      <alignment vertical="center" shrinkToFit="1"/>
    </xf>
    <xf numFmtId="169" fontId="8" fillId="4" borderId="0" xfId="7" applyNumberFormat="1" applyFont="1" applyFill="1" applyAlignment="1" applyProtection="1">
      <alignment vertical="center" shrinkToFit="1"/>
    </xf>
    <xf numFmtId="169" fontId="3" fillId="4" borderId="0" xfId="7" applyNumberFormat="1" applyFont="1" applyFill="1" applyBorder="1" applyAlignment="1">
      <alignment vertical="center"/>
    </xf>
    <xf numFmtId="165" fontId="3" fillId="4" borderId="0" xfId="2" applyNumberFormat="1" applyFont="1" applyFill="1" applyAlignment="1" applyProtection="1">
      <alignment vertical="center" shrinkToFit="1"/>
    </xf>
    <xf numFmtId="168" fontId="5" fillId="4" borderId="0" xfId="7" applyNumberFormat="1" applyFont="1" applyFill="1" applyAlignment="1">
      <alignment vertical="center" shrinkToFit="1"/>
    </xf>
    <xf numFmtId="168" fontId="5" fillId="4" borderId="0" xfId="4" applyNumberFormat="1" applyFont="1" applyFill="1" applyBorder="1" applyAlignment="1">
      <alignment vertical="center"/>
    </xf>
    <xf numFmtId="168" fontId="5" fillId="4" borderId="0" xfId="4" quotePrefix="1" applyNumberFormat="1" applyFont="1" applyFill="1" applyBorder="1" applyAlignment="1">
      <alignment vertical="center"/>
    </xf>
    <xf numFmtId="168" fontId="5" fillId="4" borderId="0" xfId="4" quotePrefix="1" applyNumberFormat="1" applyFont="1" applyFill="1" applyAlignment="1">
      <alignment vertical="center"/>
    </xf>
    <xf numFmtId="176" fontId="0" fillId="4" borderId="0" xfId="0" applyNumberFormat="1" applyFill="1"/>
    <xf numFmtId="169" fontId="42" fillId="4" borderId="0" xfId="14" applyNumberFormat="1" applyFont="1" applyFill="1"/>
    <xf numFmtId="170" fontId="4" fillId="4" borderId="0" xfId="4" applyNumberFormat="1" applyFont="1" applyFill="1" applyBorder="1" applyAlignment="1">
      <alignment vertical="center"/>
    </xf>
    <xf numFmtId="169" fontId="28" fillId="0" borderId="0" xfId="0" applyNumberFormat="1" applyFont="1" applyFill="1"/>
    <xf numFmtId="176" fontId="0" fillId="0" borderId="0" xfId="0" applyNumberFormat="1" applyFill="1"/>
    <xf numFmtId="168" fontId="0" fillId="0" borderId="0" xfId="0" applyNumberFormat="1" applyFill="1"/>
    <xf numFmtId="170" fontId="51" fillId="3" borderId="0" xfId="4" applyNumberFormat="1" applyFont="1" applyFill="1" applyBorder="1" applyAlignment="1">
      <alignment vertical="center"/>
    </xf>
    <xf numFmtId="0" fontId="0" fillId="0" borderId="0" xfId="0"/>
    <xf numFmtId="0" fontId="4" fillId="0" borderId="0" xfId="38557" applyFont="1" applyFill="1"/>
    <xf numFmtId="169" fontId="8" fillId="112" borderId="0" xfId="7" applyNumberFormat="1" applyFont="1" applyFill="1" applyAlignment="1" applyProtection="1">
      <alignment vertical="center" shrinkToFit="1"/>
    </xf>
    <xf numFmtId="0" fontId="19" fillId="0" borderId="0" xfId="38557" quotePrefix="1" applyFont="1" applyBorder="1" applyAlignment="1">
      <alignment horizontal="left" vertical="center" wrapText="1"/>
    </xf>
    <xf numFmtId="168" fontId="3" fillId="112" borderId="0" xfId="2" applyNumberFormat="1" applyFont="1" applyFill="1" applyAlignment="1" applyProtection="1">
      <alignment vertical="center" shrinkToFit="1"/>
    </xf>
    <xf numFmtId="0" fontId="19" fillId="0" borderId="0" xfId="38557" quotePrefix="1" applyFont="1" applyFill="1" applyBorder="1" applyAlignment="1">
      <alignment horizontal="left" vertical="center" wrapText="1"/>
    </xf>
    <xf numFmtId="168" fontId="2" fillId="0" borderId="0" xfId="38557" applyNumberFormat="1" applyFont="1" applyBorder="1" applyAlignment="1">
      <alignment horizontal="center" vertical="center" wrapText="1"/>
    </xf>
    <xf numFmtId="168" fontId="2" fillId="4" borderId="0" xfId="38557" applyNumberFormat="1" applyFont="1" applyFill="1" applyBorder="1" applyAlignment="1">
      <alignment horizontal="center" vertical="center" wrapText="1"/>
    </xf>
    <xf numFmtId="168" fontId="8" fillId="112" borderId="0" xfId="2" applyNumberFormat="1" applyFont="1" applyFill="1" applyAlignment="1" applyProtection="1">
      <alignment vertical="center" shrinkToFit="1"/>
    </xf>
    <xf numFmtId="169" fontId="3" fillId="112" borderId="0" xfId="7" applyNumberFormat="1" applyFont="1" applyFill="1" applyBorder="1" applyAlignment="1">
      <alignment vertical="center"/>
    </xf>
    <xf numFmtId="0" fontId="4" fillId="5" borderId="66" xfId="4" applyFont="1" applyFill="1" applyBorder="1" applyAlignment="1">
      <alignment vertical="center"/>
    </xf>
    <xf numFmtId="169" fontId="4" fillId="5" borderId="66" xfId="7" applyNumberFormat="1" applyFont="1" applyFill="1" applyBorder="1" applyAlignment="1">
      <alignment vertical="center" shrinkToFit="1"/>
    </xf>
    <xf numFmtId="169" fontId="4" fillId="113" borderId="66" xfId="7" applyNumberFormat="1" applyFont="1" applyFill="1" applyBorder="1" applyAlignment="1">
      <alignment vertical="center" shrinkToFit="1"/>
    </xf>
    <xf numFmtId="168" fontId="4" fillId="5" borderId="66" xfId="7" applyNumberFormat="1" applyFont="1" applyFill="1" applyBorder="1" applyAlignment="1">
      <alignment vertical="center" shrinkToFit="1"/>
    </xf>
    <xf numFmtId="168" fontId="5" fillId="112" borderId="0" xfId="7" applyNumberFormat="1" applyFont="1" applyFill="1" applyAlignment="1">
      <alignment vertical="center" shrinkToFit="1"/>
    </xf>
    <xf numFmtId="168" fontId="4" fillId="113" borderId="66" xfId="7" applyNumberFormat="1" applyFont="1" applyFill="1" applyBorder="1" applyAlignment="1">
      <alignment vertical="center" shrinkToFit="1"/>
    </xf>
    <xf numFmtId="168" fontId="5" fillId="112" borderId="0" xfId="4" applyNumberFormat="1" applyFont="1" applyFill="1" applyBorder="1" applyAlignment="1">
      <alignment vertical="center"/>
    </xf>
    <xf numFmtId="168" fontId="5" fillId="112" borderId="0" xfId="4" quotePrefix="1" applyNumberFormat="1" applyFont="1" applyFill="1" applyBorder="1" applyAlignment="1">
      <alignment vertical="center"/>
    </xf>
    <xf numFmtId="168" fontId="5" fillId="112" borderId="0" xfId="4" quotePrefix="1" applyNumberFormat="1" applyFont="1" applyFill="1" applyAlignment="1">
      <alignment vertical="center"/>
    </xf>
    <xf numFmtId="0" fontId="3" fillId="112" borderId="0" xfId="4" applyFont="1" applyFill="1" applyBorder="1"/>
    <xf numFmtId="170" fontId="0" fillId="0" borderId="0" xfId="0" applyNumberFormat="1"/>
    <xf numFmtId="170" fontId="28" fillId="0" borderId="0" xfId="0" applyNumberFormat="1" applyFont="1" applyFill="1"/>
    <xf numFmtId="179" fontId="0" fillId="0" borderId="0" xfId="0" applyNumberFormat="1" applyFill="1"/>
    <xf numFmtId="362" fontId="4" fillId="0" borderId="1" xfId="16" applyNumberFormat="1" applyFont="1" applyFill="1" applyBorder="1" applyAlignment="1">
      <alignment horizontal="right" vertical="center"/>
    </xf>
    <xf numFmtId="362" fontId="4" fillId="4" borderId="1" xfId="16" applyNumberFormat="1" applyFont="1" applyFill="1" applyBorder="1" applyAlignment="1">
      <alignment horizontal="right" vertical="center"/>
    </xf>
    <xf numFmtId="0" fontId="4" fillId="0" borderId="67" xfId="4" applyFont="1" applyFill="1" applyBorder="1" applyAlignment="1">
      <alignment horizontal="left" vertical="center"/>
    </xf>
    <xf numFmtId="0" fontId="4" fillId="0" borderId="67" xfId="4" applyFont="1" applyFill="1" applyBorder="1" applyAlignment="1">
      <alignment horizontal="left" vertical="center" wrapText="1"/>
    </xf>
    <xf numFmtId="0" fontId="10" fillId="0" borderId="67" xfId="4" applyFont="1" applyFill="1" applyBorder="1" applyAlignment="1">
      <alignment horizontal="left" vertical="center" indent="1"/>
    </xf>
    <xf numFmtId="167" fontId="3" fillId="0" borderId="67" xfId="5" applyNumberFormat="1" applyFont="1" applyFill="1" applyBorder="1" applyAlignment="1">
      <alignment horizontal="right" vertical="center"/>
    </xf>
    <xf numFmtId="0" fontId="5" fillId="0" borderId="67" xfId="4" applyFont="1" applyFill="1" applyBorder="1" applyAlignment="1">
      <alignment horizontal="left" vertical="center" indent="1"/>
    </xf>
    <xf numFmtId="362" fontId="5" fillId="0" borderId="1" xfId="16" applyNumberFormat="1" applyFont="1" applyFill="1" applyBorder="1" applyAlignment="1">
      <alignment horizontal="right" vertical="center"/>
    </xf>
    <xf numFmtId="362" fontId="8" fillId="0" borderId="1" xfId="4" applyNumberFormat="1" applyFont="1" applyFill="1" applyBorder="1" applyAlignment="1">
      <alignment horizontal="right" vertical="center"/>
    </xf>
    <xf numFmtId="167" fontId="0" fillId="0" borderId="0" xfId="5" applyNumberFormat="1" applyFont="1"/>
    <xf numFmtId="168" fontId="0" fillId="0" borderId="0" xfId="0" applyNumberFormat="1"/>
    <xf numFmtId="168" fontId="3" fillId="0" borderId="0" xfId="4" applyNumberFormat="1" applyFont="1" applyFill="1" applyBorder="1" applyAlignment="1">
      <alignment vertical="center"/>
    </xf>
    <xf numFmtId="168" fontId="4" fillId="0" borderId="0" xfId="4" quotePrefix="1" applyNumberFormat="1" applyFont="1" applyFill="1" applyAlignment="1">
      <alignment vertical="center"/>
    </xf>
    <xf numFmtId="174" fontId="29" fillId="0" borderId="0" xfId="0" applyNumberFormat="1" applyFont="1" applyFill="1" applyBorder="1"/>
    <xf numFmtId="0" fontId="35" fillId="0" borderId="0" xfId="0" applyFont="1" applyFill="1" applyBorder="1" applyAlignment="1">
      <alignment horizontal="left" indent="2"/>
    </xf>
    <xf numFmtId="174" fontId="35" fillId="0" borderId="0" xfId="0" applyNumberFormat="1" applyFont="1" applyFill="1" applyBorder="1"/>
    <xf numFmtId="0" fontId="36" fillId="0" borderId="0" xfId="0" applyFont="1" applyFill="1" applyBorder="1" applyAlignment="1">
      <alignment horizontal="left" indent="3"/>
    </xf>
    <xf numFmtId="170" fontId="0" fillId="0" borderId="0" xfId="0" applyNumberFormat="1" applyFill="1"/>
    <xf numFmtId="176" fontId="0" fillId="0" borderId="0" xfId="0" applyNumberFormat="1" applyFill="1" applyAlignment="1">
      <alignment vertical="center"/>
    </xf>
    <xf numFmtId="176" fontId="8" fillId="0" borderId="0" xfId="2" applyNumberFormat="1" applyFont="1" applyFill="1" applyAlignment="1" applyProtection="1">
      <alignment vertical="center" shrinkToFit="1"/>
    </xf>
    <xf numFmtId="168" fontId="39" fillId="0" borderId="0" xfId="8" applyNumberFormat="1" applyFont="1" applyFill="1"/>
    <xf numFmtId="0" fontId="0" fillId="0" borderId="0" xfId="0" applyFill="1" applyBorder="1"/>
    <xf numFmtId="0" fontId="290" fillId="0" borderId="0" xfId="0" applyFont="1" applyBorder="1"/>
    <xf numFmtId="0" fontId="39" fillId="0" borderId="0" xfId="0" applyFont="1"/>
    <xf numFmtId="169" fontId="0" fillId="0" borderId="0" xfId="7" applyNumberFormat="1" applyFont="1"/>
    <xf numFmtId="0" fontId="37" fillId="3" borderId="0" xfId="0" applyFont="1" applyFill="1" applyAlignment="1">
      <alignment horizontal="center"/>
    </xf>
    <xf numFmtId="174" fontId="3" fillId="0" borderId="0" xfId="4" applyNumberFormat="1" applyFont="1" applyFill="1" applyBorder="1"/>
    <xf numFmtId="179" fontId="3" fillId="0" borderId="0" xfId="4" applyNumberFormat="1" applyFont="1" applyFill="1" applyBorder="1"/>
    <xf numFmtId="168" fontId="3" fillId="0" borderId="0" xfId="7" applyNumberFormat="1" applyFont="1" applyFill="1" applyBorder="1" applyAlignment="1" applyProtection="1"/>
    <xf numFmtId="3" fontId="3" fillId="0" borderId="0" xfId="4" applyNumberFormat="1" applyFont="1" applyFill="1" applyBorder="1"/>
    <xf numFmtId="169" fontId="3" fillId="112" borderId="0" xfId="8" applyNumberFormat="1" applyFont="1" applyFill="1" applyBorder="1" applyAlignment="1"/>
    <xf numFmtId="179" fontId="39" fillId="0" borderId="0" xfId="0" applyNumberFormat="1" applyFont="1" applyFill="1"/>
    <xf numFmtId="0" fontId="0" fillId="0" borderId="0" xfId="0" applyFont="1" applyFill="1"/>
    <xf numFmtId="0" fontId="2" fillId="0" borderId="0" xfId="38557" applyFont="1" applyFill="1" applyBorder="1" applyAlignment="1">
      <alignment horizontal="center" vertical="center" wrapText="1"/>
    </xf>
    <xf numFmtId="176" fontId="8" fillId="0" borderId="0" xfId="5" applyNumberFormat="1" applyFont="1" applyFill="1" applyBorder="1" applyAlignment="1">
      <alignment vertical="center"/>
    </xf>
    <xf numFmtId="176" fontId="8" fillId="0" borderId="24" xfId="5" applyNumberFormat="1" applyFont="1" applyFill="1" applyBorder="1" applyAlignment="1">
      <alignment vertical="center"/>
    </xf>
    <xf numFmtId="169" fontId="39" fillId="0" borderId="0" xfId="7" applyNumberFormat="1" applyFont="1" applyFill="1"/>
    <xf numFmtId="169" fontId="28" fillId="0" borderId="0" xfId="14" applyNumberFormat="1" applyFont="1" applyFill="1"/>
    <xf numFmtId="0" fontId="20" fillId="0" borderId="0" xfId="0" applyFont="1" applyFill="1" applyBorder="1" applyProtection="1"/>
    <xf numFmtId="43" fontId="42" fillId="0" borderId="0" xfId="7" applyFont="1" applyFill="1"/>
    <xf numFmtId="169" fontId="0" fillId="0" borderId="0" xfId="7" applyNumberFormat="1" applyFont="1" applyFill="1"/>
    <xf numFmtId="176" fontId="39" fillId="0" borderId="0" xfId="0" applyNumberFormat="1" applyFont="1" applyFill="1"/>
    <xf numFmtId="43" fontId="39" fillId="0" borderId="0" xfId="7" applyFont="1" applyFill="1"/>
    <xf numFmtId="168" fontId="3" fillId="0" borderId="0" xfId="4" applyNumberFormat="1" applyFont="1" applyFill="1" applyBorder="1"/>
    <xf numFmtId="0" fontId="23" fillId="2" borderId="73" xfId="4" applyFont="1" applyFill="1" applyBorder="1" applyAlignment="1">
      <alignment horizontal="center" vertical="center"/>
    </xf>
    <xf numFmtId="0" fontId="23" fillId="2" borderId="24" xfId="4" applyFont="1" applyFill="1" applyBorder="1" applyAlignment="1">
      <alignment horizontal="center" vertical="center"/>
    </xf>
    <xf numFmtId="168" fontId="3" fillId="0" borderId="73" xfId="2" applyNumberFormat="1" applyFont="1" applyFill="1" applyBorder="1" applyAlignment="1" applyProtection="1">
      <alignment vertical="center" shrinkToFit="1"/>
    </xf>
    <xf numFmtId="168" fontId="3" fillId="0" borderId="24" xfId="2" applyNumberFormat="1" applyFont="1" applyFill="1" applyBorder="1" applyAlignment="1" applyProtection="1">
      <alignment vertical="center" shrinkToFit="1"/>
    </xf>
    <xf numFmtId="14" fontId="23" fillId="2" borderId="0" xfId="4" applyNumberFormat="1" applyFont="1" applyFill="1" applyAlignment="1">
      <alignment horizontal="center"/>
    </xf>
    <xf numFmtId="173" fontId="26" fillId="5" borderId="0" xfId="15" applyFont="1" applyFill="1" applyAlignment="1">
      <alignment horizontal="centerContinuous" vertical="center"/>
    </xf>
    <xf numFmtId="0" fontId="0" fillId="0" borderId="0" xfId="0" applyAlignment="1">
      <alignment horizontal="right"/>
    </xf>
    <xf numFmtId="0" fontId="4" fillId="0" borderId="76" xfId="4" applyFont="1" applyFill="1" applyBorder="1" applyAlignment="1">
      <alignment vertical="center"/>
    </xf>
    <xf numFmtId="0" fontId="5" fillId="0" borderId="73" xfId="4" applyFont="1" applyBorder="1" applyAlignment="1">
      <alignment vertical="center" shrinkToFit="1"/>
    </xf>
    <xf numFmtId="0" fontId="5" fillId="0" borderId="24" xfId="4" applyFont="1" applyBorder="1" applyAlignment="1">
      <alignment vertical="center" shrinkToFit="1"/>
    </xf>
    <xf numFmtId="169" fontId="8" fillId="0" borderId="73" xfId="7" applyNumberFormat="1" applyFont="1" applyFill="1" applyBorder="1" applyAlignment="1" applyProtection="1">
      <alignment vertical="center" shrinkToFit="1"/>
    </xf>
    <xf numFmtId="169" fontId="8" fillId="0" borderId="24" xfId="7" applyNumberFormat="1" applyFont="1" applyFill="1" applyBorder="1" applyAlignment="1" applyProtection="1">
      <alignment vertical="center" shrinkToFit="1"/>
    </xf>
    <xf numFmtId="168" fontId="1" fillId="0" borderId="73" xfId="38557" applyNumberFormat="1" applyFont="1" applyFill="1" applyBorder="1" applyAlignment="1">
      <alignment vertical="center" wrapText="1"/>
    </xf>
    <xf numFmtId="168" fontId="2" fillId="0" borderId="73" xfId="38557" applyNumberFormat="1" applyFont="1" applyFill="1" applyBorder="1" applyAlignment="1">
      <alignment horizontal="center" vertical="center" wrapText="1"/>
    </xf>
    <xf numFmtId="168" fontId="2" fillId="0" borderId="24" xfId="38557" applyNumberFormat="1" applyFont="1" applyFill="1" applyBorder="1" applyAlignment="1">
      <alignment horizontal="center" vertical="center" wrapText="1"/>
    </xf>
    <xf numFmtId="169" fontId="3" fillId="0" borderId="73" xfId="7" applyNumberFormat="1" applyFont="1" applyFill="1" applyBorder="1" applyAlignment="1">
      <alignment vertical="center"/>
    </xf>
    <xf numFmtId="168" fontId="1" fillId="0" borderId="73" xfId="38557" applyNumberFormat="1" applyFont="1" applyBorder="1" applyAlignment="1">
      <alignment vertical="center" wrapText="1"/>
    </xf>
    <xf numFmtId="165" fontId="3" fillId="0" borderId="73" xfId="2" applyNumberFormat="1" applyFont="1" applyFill="1" applyBorder="1" applyAlignment="1" applyProtection="1">
      <alignment vertical="center" shrinkToFit="1"/>
    </xf>
    <xf numFmtId="165" fontId="3" fillId="0" borderId="24" xfId="2" applyNumberFormat="1" applyFont="1" applyFill="1" applyBorder="1" applyAlignment="1" applyProtection="1">
      <alignment vertical="center" shrinkToFit="1"/>
    </xf>
    <xf numFmtId="169" fontId="4" fillId="5" borderId="77" xfId="7" applyNumberFormat="1" applyFont="1" applyFill="1" applyBorder="1" applyAlignment="1">
      <alignment vertical="center" shrinkToFit="1"/>
    </xf>
    <xf numFmtId="169" fontId="4" fillId="5" borderId="78" xfId="7" applyNumberFormat="1" applyFont="1" applyFill="1" applyBorder="1" applyAlignment="1">
      <alignment vertical="center" shrinkToFit="1"/>
    </xf>
    <xf numFmtId="168" fontId="8" fillId="0" borderId="73" xfId="2" applyNumberFormat="1" applyFont="1" applyFill="1" applyBorder="1" applyAlignment="1" applyProtection="1">
      <alignment vertical="center" shrinkToFit="1"/>
    </xf>
    <xf numFmtId="168" fontId="8" fillId="0" borderId="24" xfId="2" applyNumberFormat="1" applyFont="1" applyFill="1" applyBorder="1" applyAlignment="1" applyProtection="1">
      <alignment vertical="center" shrinkToFit="1"/>
    </xf>
    <xf numFmtId="168" fontId="4" fillId="5" borderId="77" xfId="7" applyNumberFormat="1" applyFont="1" applyFill="1" applyBorder="1" applyAlignment="1">
      <alignment vertical="center" shrinkToFit="1"/>
    </xf>
    <xf numFmtId="168" fontId="4" fillId="5" borderId="78" xfId="7" applyNumberFormat="1" applyFont="1" applyFill="1" applyBorder="1" applyAlignment="1">
      <alignment vertical="center" shrinkToFit="1"/>
    </xf>
    <xf numFmtId="168" fontId="5" fillId="0" borderId="73" xfId="7" applyNumberFormat="1" applyFont="1" applyFill="1" applyBorder="1" applyAlignment="1">
      <alignment vertical="center" shrinkToFit="1"/>
    </xf>
    <xf numFmtId="168" fontId="5" fillId="0" borderId="24" xfId="7" applyNumberFormat="1" applyFont="1" applyFill="1" applyBorder="1" applyAlignment="1">
      <alignment vertical="center" shrinkToFit="1"/>
    </xf>
    <xf numFmtId="168" fontId="4" fillId="113" borderId="77" xfId="7" applyNumberFormat="1" applyFont="1" applyFill="1" applyBorder="1" applyAlignment="1">
      <alignment vertical="center" shrinkToFit="1"/>
    </xf>
    <xf numFmtId="168" fontId="4" fillId="113" borderId="78" xfId="7" applyNumberFormat="1" applyFont="1" applyFill="1" applyBorder="1" applyAlignment="1">
      <alignment vertical="center" shrinkToFit="1"/>
    </xf>
    <xf numFmtId="168" fontId="5" fillId="0" borderId="73" xfId="4" applyNumberFormat="1" applyFont="1" applyFill="1" applyBorder="1" applyAlignment="1">
      <alignment vertical="center"/>
    </xf>
    <xf numFmtId="168" fontId="5" fillId="0" borderId="24" xfId="4" applyNumberFormat="1" applyFont="1" applyFill="1" applyBorder="1" applyAlignment="1">
      <alignment vertical="center"/>
    </xf>
    <xf numFmtId="168" fontId="5" fillId="0" borderId="73" xfId="4" quotePrefix="1" applyNumberFormat="1" applyFont="1" applyBorder="1" applyAlignment="1">
      <alignment vertical="center"/>
    </xf>
    <xf numFmtId="168" fontId="5" fillId="0" borderId="24" xfId="4" quotePrefix="1" applyNumberFormat="1" applyFont="1" applyBorder="1" applyAlignment="1">
      <alignment vertical="center"/>
    </xf>
    <xf numFmtId="169" fontId="3" fillId="0" borderId="24" xfId="7" applyNumberFormat="1" applyFont="1" applyFill="1" applyBorder="1" applyAlignment="1">
      <alignment vertical="center"/>
    </xf>
    <xf numFmtId="168" fontId="3" fillId="0" borderId="73" xfId="4" applyNumberFormat="1" applyFont="1" applyFill="1" applyBorder="1" applyAlignment="1">
      <alignment vertical="center"/>
    </xf>
    <xf numFmtId="168" fontId="3" fillId="0" borderId="24" xfId="4" applyNumberFormat="1" applyFont="1" applyFill="1" applyBorder="1" applyAlignment="1">
      <alignment vertical="center"/>
    </xf>
    <xf numFmtId="169" fontId="8" fillId="0" borderId="73" xfId="4" applyNumberFormat="1" applyFont="1" applyFill="1" applyBorder="1" applyAlignment="1">
      <alignment vertical="center"/>
    </xf>
    <xf numFmtId="169" fontId="8" fillId="0" borderId="24" xfId="4" applyNumberFormat="1" applyFont="1" applyFill="1" applyBorder="1" applyAlignment="1">
      <alignment vertical="center"/>
    </xf>
    <xf numFmtId="168" fontId="4" fillId="0" borderId="73" xfId="4" quotePrefix="1" applyNumberFormat="1" applyFont="1" applyFill="1" applyBorder="1" applyAlignment="1">
      <alignment vertical="center"/>
    </xf>
    <xf numFmtId="168" fontId="4" fillId="0" borderId="24" xfId="4" quotePrefix="1" applyNumberFormat="1" applyFont="1" applyFill="1" applyBorder="1" applyAlignment="1">
      <alignment vertical="center"/>
    </xf>
    <xf numFmtId="0" fontId="3" fillId="0" borderId="73" xfId="4" applyFont="1" applyFill="1" applyBorder="1" applyAlignment="1">
      <alignment vertical="center"/>
    </xf>
    <xf numFmtId="0" fontId="3" fillId="0" borderId="24" xfId="4" applyFont="1" applyFill="1" applyBorder="1" applyAlignment="1">
      <alignment vertical="center"/>
    </xf>
    <xf numFmtId="167" fontId="8" fillId="0" borderId="73" xfId="5" applyNumberFormat="1" applyFont="1" applyFill="1" applyBorder="1" applyAlignment="1">
      <alignment vertical="center"/>
    </xf>
    <xf numFmtId="167" fontId="8" fillId="0" borderId="24" xfId="5" applyNumberFormat="1" applyFont="1" applyFill="1" applyBorder="1" applyAlignment="1">
      <alignment vertical="center"/>
    </xf>
    <xf numFmtId="176" fontId="8" fillId="0" borderId="73" xfId="5" applyNumberFormat="1" applyFont="1" applyFill="1" applyBorder="1" applyAlignment="1">
      <alignment vertical="center"/>
    </xf>
    <xf numFmtId="167" fontId="8" fillId="0" borderId="74" xfId="5" applyNumberFormat="1" applyFont="1" applyFill="1" applyBorder="1" applyAlignment="1">
      <alignment vertical="center"/>
    </xf>
    <xf numFmtId="167" fontId="8" fillId="0" borderId="75" xfId="5" applyNumberFormat="1" applyFont="1" applyFill="1" applyBorder="1" applyAlignment="1">
      <alignment vertical="center"/>
    </xf>
    <xf numFmtId="173" fontId="26" fillId="5" borderId="0" xfId="15" applyFont="1" applyFill="1" applyBorder="1" applyAlignment="1">
      <alignment horizontal="centerContinuous"/>
    </xf>
    <xf numFmtId="0" fontId="40" fillId="0" borderId="0" xfId="0" applyFont="1"/>
    <xf numFmtId="0" fontId="40" fillId="0" borderId="0" xfId="0" applyFont="1" applyFill="1"/>
    <xf numFmtId="176" fontId="0" fillId="0" borderId="0" xfId="0" applyNumberFormat="1" applyFont="1" applyFill="1"/>
    <xf numFmtId="168" fontId="48" fillId="0" borderId="0" xfId="2" applyNumberFormat="1" applyFont="1" applyFill="1" applyAlignment="1" applyProtection="1">
      <alignment vertical="center" shrinkToFit="1"/>
    </xf>
    <xf numFmtId="176" fontId="48" fillId="0" borderId="0" xfId="2" applyNumberFormat="1" applyFont="1" applyFill="1" applyAlignment="1" applyProtection="1">
      <alignment vertical="center" shrinkToFit="1"/>
    </xf>
    <xf numFmtId="168" fontId="34" fillId="5" borderId="79" xfId="7" applyNumberFormat="1" applyFont="1" applyFill="1" applyBorder="1" applyAlignment="1">
      <alignment vertical="center" shrinkToFit="1"/>
    </xf>
    <xf numFmtId="176" fontId="0" fillId="4" borderId="0" xfId="0" applyNumberFormat="1" applyFont="1" applyFill="1"/>
    <xf numFmtId="0" fontId="37" fillId="0" borderId="0" xfId="0" applyFont="1" applyFill="1"/>
    <xf numFmtId="168" fontId="4" fillId="5" borderId="79" xfId="7" applyNumberFormat="1" applyFont="1" applyFill="1" applyBorder="1" applyAlignment="1">
      <alignment vertical="center" shrinkToFit="1"/>
    </xf>
    <xf numFmtId="179" fontId="28" fillId="0" borderId="0" xfId="0" applyNumberFormat="1" applyFont="1" applyFill="1"/>
    <xf numFmtId="177" fontId="8" fillId="0" borderId="0" xfId="2" applyNumberFormat="1" applyFont="1" applyFill="1" applyAlignment="1" applyProtection="1">
      <alignment vertical="center" shrinkToFit="1"/>
    </xf>
    <xf numFmtId="177" fontId="42" fillId="0" borderId="0" xfId="7" applyNumberFormat="1" applyFont="1" applyFill="1"/>
    <xf numFmtId="177" fontId="28" fillId="0" borderId="0" xfId="7" applyNumberFormat="1" applyFont="1" applyFill="1" applyAlignment="1">
      <alignment vertical="center"/>
    </xf>
    <xf numFmtId="177" fontId="0" fillId="0" borderId="0" xfId="0" applyNumberFormat="1" applyFill="1"/>
    <xf numFmtId="177" fontId="4" fillId="5" borderId="79" xfId="7" applyNumberFormat="1" applyFont="1" applyFill="1" applyBorder="1" applyAlignment="1">
      <alignment vertical="center" shrinkToFit="1"/>
    </xf>
    <xf numFmtId="364" fontId="3" fillId="0" borderId="0" xfId="17" applyNumberFormat="1" applyFont="1" applyFill="1" applyBorder="1"/>
    <xf numFmtId="178" fontId="28" fillId="0" borderId="0" xfId="7" applyNumberFormat="1" applyFont="1" applyFill="1"/>
    <xf numFmtId="364" fontId="5" fillId="0" borderId="0" xfId="17" applyNumberFormat="1" applyFont="1" applyFill="1" applyBorder="1" applyAlignment="1" applyProtection="1">
      <alignment vertical="center"/>
    </xf>
    <xf numFmtId="178" fontId="8" fillId="0" borderId="0" xfId="2" applyNumberFormat="1" applyFont="1" applyFill="1" applyAlignment="1" applyProtection="1">
      <alignment vertical="center" shrinkToFit="1"/>
    </xf>
    <xf numFmtId="178" fontId="42" fillId="0" borderId="0" xfId="7" applyNumberFormat="1" applyFont="1" applyFill="1"/>
    <xf numFmtId="364" fontId="5" fillId="0" borderId="0" xfId="17" applyNumberFormat="1" applyFont="1" applyFill="1" applyBorder="1" applyProtection="1"/>
    <xf numFmtId="178" fontId="28" fillId="4" borderId="0" xfId="7" applyNumberFormat="1" applyFont="1" applyFill="1"/>
    <xf numFmtId="178" fontId="4" fillId="5" borderId="79" xfId="7" applyNumberFormat="1" applyFont="1" applyFill="1" applyBorder="1" applyAlignment="1">
      <alignment vertical="center" shrinkToFit="1"/>
    </xf>
    <xf numFmtId="168" fontId="4" fillId="0" borderId="1" xfId="16" applyNumberFormat="1" applyFont="1" applyFill="1" applyBorder="1" applyAlignment="1">
      <alignment horizontal="right" vertical="center"/>
    </xf>
    <xf numFmtId="168" fontId="5" fillId="0" borderId="1" xfId="16" applyNumberFormat="1" applyFont="1" applyFill="1" applyBorder="1" applyAlignment="1">
      <alignment horizontal="right" vertical="center"/>
    </xf>
    <xf numFmtId="168" fontId="4" fillId="4" borderId="1" xfId="16" applyNumberFormat="1" applyFont="1" applyFill="1" applyBorder="1" applyAlignment="1">
      <alignment horizontal="right" vertical="center"/>
    </xf>
    <xf numFmtId="168" fontId="5" fillId="4" borderId="1" xfId="16" applyNumberFormat="1" applyFont="1" applyFill="1" applyBorder="1" applyAlignment="1">
      <alignment horizontal="right" vertical="center"/>
    </xf>
    <xf numFmtId="168" fontId="8" fillId="0" borderId="1" xfId="4" applyNumberFormat="1" applyFont="1" applyFill="1" applyBorder="1" applyAlignment="1">
      <alignment horizontal="right" vertical="center"/>
    </xf>
    <xf numFmtId="9" fontId="3" fillId="0" borderId="67" xfId="5" applyNumberFormat="1" applyFont="1" applyFill="1" applyBorder="1" applyAlignment="1">
      <alignment horizontal="right" vertical="center"/>
    </xf>
    <xf numFmtId="9" fontId="3" fillId="4" borderId="67" xfId="5" applyNumberFormat="1" applyFont="1" applyFill="1" applyBorder="1" applyAlignment="1">
      <alignment horizontal="right" vertical="center"/>
    </xf>
    <xf numFmtId="165" fontId="5" fillId="0" borderId="1" xfId="16" applyNumberFormat="1" applyFont="1" applyFill="1" applyBorder="1" applyAlignment="1">
      <alignment horizontal="right" vertical="center"/>
    </xf>
    <xf numFmtId="168" fontId="8" fillId="4" borderId="1" xfId="4" applyNumberFormat="1" applyFont="1" applyFill="1" applyBorder="1" applyAlignment="1">
      <alignment horizontal="right" vertical="center"/>
    </xf>
    <xf numFmtId="167" fontId="3" fillId="4" borderId="67" xfId="5" applyNumberFormat="1" applyFont="1" applyFill="1" applyBorder="1" applyAlignment="1">
      <alignment horizontal="right" vertical="center"/>
    </xf>
    <xf numFmtId="9" fontId="3" fillId="4" borderId="67" xfId="5" quotePrefix="1" applyNumberFormat="1" applyFont="1" applyFill="1" applyBorder="1" applyAlignment="1">
      <alignment horizontal="right" vertical="center"/>
    </xf>
    <xf numFmtId="176" fontId="39" fillId="4" borderId="0" xfId="0" applyNumberFormat="1" applyFont="1" applyFill="1"/>
    <xf numFmtId="169" fontId="4" fillId="113" borderId="76" xfId="7" applyNumberFormat="1" applyFont="1" applyFill="1" applyBorder="1" applyAlignment="1">
      <alignment vertical="center" shrinkToFit="1"/>
    </xf>
    <xf numFmtId="168" fontId="4" fillId="113" borderId="76" xfId="7" applyNumberFormat="1" applyFont="1" applyFill="1" applyBorder="1" applyAlignment="1">
      <alignment vertical="center" shrinkToFit="1"/>
    </xf>
    <xf numFmtId="0" fontId="0" fillId="4" borderId="0" xfId="0" applyFont="1" applyFill="1"/>
    <xf numFmtId="169" fontId="42" fillId="0" borderId="80" xfId="14" applyNumberFormat="1" applyFont="1" applyFill="1" applyBorder="1"/>
    <xf numFmtId="0" fontId="292" fillId="0" borderId="0" xfId="0" applyFont="1"/>
    <xf numFmtId="0" fontId="39" fillId="0" borderId="0" xfId="0" applyFont="1" applyFill="1"/>
    <xf numFmtId="169" fontId="39" fillId="0" borderId="0" xfId="0" applyNumberFormat="1" applyFont="1" applyFill="1"/>
    <xf numFmtId="0" fontId="0" fillId="0" borderId="0" xfId="0" quotePrefix="1" applyFill="1" applyAlignment="1">
      <alignment horizontal="left" indent="1"/>
    </xf>
    <xf numFmtId="169" fontId="0" fillId="0" borderId="69" xfId="7" applyNumberFormat="1" applyFont="1" applyFill="1" applyBorder="1"/>
    <xf numFmtId="169" fontId="0" fillId="0" borderId="70" xfId="7" applyNumberFormat="1" applyFont="1" applyFill="1" applyBorder="1"/>
    <xf numFmtId="169" fontId="0" fillId="0" borderId="71" xfId="7" applyNumberFormat="1" applyFont="1" applyFill="1" applyBorder="1"/>
    <xf numFmtId="169" fontId="0" fillId="0" borderId="0" xfId="7" applyNumberFormat="1" applyFont="1" applyFill="1" applyBorder="1"/>
    <xf numFmtId="169" fontId="292" fillId="0" borderId="0" xfId="7" applyNumberFormat="1" applyFont="1" applyFill="1" applyBorder="1"/>
    <xf numFmtId="168" fontId="28" fillId="0" borderId="69" xfId="17611" applyNumberFormat="1" applyFont="1" applyFill="1" applyBorder="1" applyAlignment="1" applyProtection="1">
      <alignment shrinkToFit="1"/>
    </xf>
    <xf numFmtId="0" fontId="39" fillId="0" borderId="0" xfId="0" quotePrefix="1" applyFont="1" applyFill="1" applyAlignment="1">
      <alignment horizontal="left"/>
    </xf>
    <xf numFmtId="0" fontId="39" fillId="0" borderId="0" xfId="0" applyFont="1" applyFill="1" applyAlignment="1">
      <alignment horizontal="left"/>
    </xf>
    <xf numFmtId="0" fontId="292" fillId="0" borderId="0" xfId="0" quotePrefix="1" applyFont="1" applyFill="1" applyAlignment="1">
      <alignment horizontal="left" indent="1"/>
    </xf>
    <xf numFmtId="0" fontId="292" fillId="0" borderId="69" xfId="0" applyFont="1" applyFill="1" applyBorder="1"/>
    <xf numFmtId="169" fontId="292" fillId="0" borderId="69" xfId="7" applyNumberFormat="1" applyFont="1" applyFill="1" applyBorder="1"/>
    <xf numFmtId="0" fontId="292" fillId="0" borderId="0" xfId="0" quotePrefix="1" applyFont="1" applyFill="1" applyAlignment="1">
      <alignment horizontal="left" indent="2"/>
    </xf>
    <xf numFmtId="0" fontId="292" fillId="0" borderId="70" xfId="0" applyFont="1" applyFill="1" applyBorder="1"/>
    <xf numFmtId="169" fontId="292" fillId="0" borderId="70" xfId="7" applyNumberFormat="1" applyFont="1" applyFill="1" applyBorder="1"/>
    <xf numFmtId="0" fontId="0" fillId="0" borderId="0" xfId="0" quotePrefix="1" applyFill="1" applyAlignment="1">
      <alignment horizontal="left" indent="3"/>
    </xf>
    <xf numFmtId="0" fontId="0" fillId="0" borderId="81" xfId="0" applyFont="1" applyFill="1" applyBorder="1"/>
    <xf numFmtId="169" fontId="0" fillId="0" borderId="81" xfId="7" applyNumberFormat="1" applyFont="1" applyFill="1" applyBorder="1"/>
    <xf numFmtId="0" fontId="292" fillId="0" borderId="81" xfId="0" applyFont="1" applyFill="1" applyBorder="1"/>
    <xf numFmtId="169" fontId="292" fillId="0" borderId="81" xfId="7" applyNumberFormat="1" applyFont="1" applyFill="1" applyBorder="1"/>
    <xf numFmtId="0" fontId="0" fillId="0" borderId="0" xfId="0" applyFont="1" applyFill="1" applyBorder="1"/>
    <xf numFmtId="169" fontId="0" fillId="0" borderId="68" xfId="7" applyNumberFormat="1" applyFont="1" applyFill="1" applyBorder="1"/>
    <xf numFmtId="0" fontId="0" fillId="0" borderId="69" xfId="0" applyFont="1" applyFill="1" applyBorder="1"/>
    <xf numFmtId="363" fontId="0" fillId="0" borderId="69" xfId="7" applyNumberFormat="1" applyFont="1" applyFill="1" applyBorder="1"/>
    <xf numFmtId="0" fontId="0" fillId="0" borderId="70" xfId="0" applyFont="1" applyFill="1" applyBorder="1"/>
    <xf numFmtId="363" fontId="0" fillId="0" borderId="70" xfId="7" applyNumberFormat="1" applyFont="1" applyFill="1" applyBorder="1"/>
    <xf numFmtId="0" fontId="0" fillId="0" borderId="71" xfId="0" applyFont="1" applyFill="1" applyBorder="1"/>
    <xf numFmtId="167" fontId="35" fillId="0" borderId="0" xfId="5" applyNumberFormat="1" applyFont="1" applyFill="1" applyBorder="1"/>
    <xf numFmtId="174" fontId="48" fillId="0" borderId="0" xfId="0" applyNumberFormat="1" applyFont="1" applyFill="1" applyBorder="1"/>
    <xf numFmtId="167" fontId="49" fillId="0" borderId="0" xfId="5" applyNumberFormat="1" applyFont="1" applyFill="1" applyBorder="1"/>
    <xf numFmtId="0" fontId="37" fillId="3" borderId="0" xfId="0" applyFont="1" applyFill="1" applyAlignment="1">
      <alignment horizontal="left"/>
    </xf>
    <xf numFmtId="170" fontId="25" fillId="3" borderId="0" xfId="4" applyNumberFormat="1" applyFont="1" applyFill="1" applyBorder="1" applyAlignment="1">
      <alignment vertical="center"/>
    </xf>
    <xf numFmtId="0" fontId="27" fillId="0" borderId="0" xfId="0" applyFont="1"/>
    <xf numFmtId="0" fontId="27" fillId="0" borderId="0" xfId="0" applyFont="1" applyFill="1"/>
    <xf numFmtId="179" fontId="27" fillId="0" borderId="0" xfId="0" applyNumberFormat="1" applyFont="1" applyFill="1"/>
    <xf numFmtId="0" fontId="27" fillId="0" borderId="0" xfId="0" applyFont="1" applyFill="1" applyBorder="1"/>
    <xf numFmtId="176" fontId="27" fillId="0" borderId="0" xfId="0" applyNumberFormat="1" applyFont="1" applyFill="1" applyBorder="1"/>
    <xf numFmtId="168" fontId="8" fillId="114" borderId="0" xfId="2" applyNumberFormat="1" applyFont="1" applyFill="1" applyBorder="1" applyAlignment="1" applyProtection="1">
      <alignment vertical="center" shrinkToFit="1"/>
    </xf>
    <xf numFmtId="0" fontId="27" fillId="114" borderId="0" xfId="0" applyFont="1" applyFill="1"/>
    <xf numFmtId="0" fontId="8" fillId="114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left" indent="1"/>
      <protection locked="0"/>
    </xf>
    <xf numFmtId="0" fontId="5" fillId="0" borderId="0" xfId="0" applyFont="1" applyFill="1" applyBorder="1" applyAlignment="1" applyProtection="1">
      <alignment horizontal="left" indent="1"/>
    </xf>
    <xf numFmtId="0" fontId="8" fillId="0" borderId="0" xfId="0" applyFont="1" applyFill="1" applyBorder="1" applyProtection="1"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left" indent="1"/>
    </xf>
    <xf numFmtId="171" fontId="3" fillId="0" borderId="0" xfId="0" applyNumberFormat="1" applyFont="1" applyFill="1" applyBorder="1" applyAlignment="1" applyProtection="1">
      <alignment horizontal="left" indent="1"/>
    </xf>
    <xf numFmtId="0" fontId="4" fillId="114" borderId="0" xfId="0" applyFont="1" applyFill="1" applyBorder="1" applyProtection="1"/>
    <xf numFmtId="0" fontId="39" fillId="114" borderId="0" xfId="0" applyFont="1" applyFill="1" applyBorder="1"/>
    <xf numFmtId="0" fontId="0" fillId="0" borderId="0" xfId="0" quotePrefix="1" applyFill="1" applyBorder="1" applyAlignment="1">
      <alignment horizontal="left" indent="1"/>
    </xf>
    <xf numFmtId="0" fontId="43" fillId="0" borderId="0" xfId="0" applyFont="1"/>
    <xf numFmtId="0" fontId="43" fillId="0" borderId="0" xfId="0" applyFont="1" applyFill="1"/>
    <xf numFmtId="0" fontId="4" fillId="114" borderId="0" xfId="4" applyFont="1" applyFill="1" applyBorder="1" applyAlignment="1">
      <alignment vertical="center"/>
    </xf>
    <xf numFmtId="169" fontId="8" fillId="114" borderId="0" xfId="7" applyNumberFormat="1" applyFont="1" applyFill="1" applyBorder="1" applyAlignment="1" applyProtection="1">
      <alignment vertical="center" shrinkToFit="1"/>
    </xf>
    <xf numFmtId="168" fontId="5" fillId="0" borderId="0" xfId="7" applyNumberFormat="1" applyFont="1" applyFill="1" applyBorder="1" applyAlignment="1">
      <alignment vertical="center" shrinkToFit="1"/>
    </xf>
    <xf numFmtId="168" fontId="4" fillId="114" borderId="0" xfId="7" applyNumberFormat="1" applyFont="1" applyFill="1" applyBorder="1" applyAlignment="1">
      <alignment vertical="center" shrinkToFit="1"/>
    </xf>
    <xf numFmtId="167" fontId="3" fillId="0" borderId="0" xfId="5" applyNumberFormat="1" applyFont="1" applyFill="1" applyBorder="1" applyAlignment="1">
      <alignment vertical="center"/>
    </xf>
    <xf numFmtId="0" fontId="25" fillId="3" borderId="3" xfId="4" applyFont="1" applyFill="1" applyBorder="1" applyAlignment="1">
      <alignment horizontal="center" vertical="center"/>
    </xf>
    <xf numFmtId="14" fontId="25" fillId="3" borderId="3" xfId="4" applyNumberFormat="1" applyFont="1" applyFill="1" applyBorder="1" applyAlignment="1">
      <alignment horizontal="center"/>
    </xf>
    <xf numFmtId="0" fontId="293" fillId="2" borderId="3" xfId="4" applyFont="1" applyFill="1" applyBorder="1" applyAlignment="1">
      <alignment horizontal="center" vertical="center"/>
    </xf>
    <xf numFmtId="0" fontId="27" fillId="114" borderId="0" xfId="0" applyFont="1" applyFill="1" applyBorder="1"/>
    <xf numFmtId="176" fontId="27" fillId="114" borderId="0" xfId="0" applyNumberFormat="1" applyFont="1" applyFill="1" applyBorder="1"/>
    <xf numFmtId="169" fontId="3" fillId="0" borderId="0" xfId="7" applyNumberFormat="1" applyFont="1" applyFill="1"/>
    <xf numFmtId="0" fontId="8" fillId="114" borderId="0" xfId="0" applyFont="1" applyFill="1" applyBorder="1" applyProtection="1"/>
    <xf numFmtId="0" fontId="8" fillId="114" borderId="0" xfId="0" applyFont="1" applyFill="1" applyBorder="1" applyAlignment="1" applyProtection="1">
      <alignment horizontal="left" indent="1"/>
    </xf>
    <xf numFmtId="169" fontId="27" fillId="114" borderId="0" xfId="7" applyNumberFormat="1" applyFont="1" applyFill="1"/>
    <xf numFmtId="179" fontId="26" fillId="114" borderId="0" xfId="0" applyNumberFormat="1" applyFont="1" applyFill="1"/>
    <xf numFmtId="168" fontId="27" fillId="0" borderId="0" xfId="8" applyNumberFormat="1" applyFont="1" applyFill="1"/>
    <xf numFmtId="0" fontId="25" fillId="3" borderId="0" xfId="0" applyFont="1" applyFill="1" applyBorder="1" applyAlignment="1">
      <alignment wrapText="1"/>
    </xf>
    <xf numFmtId="168" fontId="43" fillId="3" borderId="0" xfId="7" applyNumberFormat="1" applyFont="1" applyFill="1" applyBorder="1" applyAlignment="1">
      <alignment horizontal="right" vertical="center"/>
    </xf>
    <xf numFmtId="0" fontId="43" fillId="0" borderId="0" xfId="0" applyFont="1" applyFill="1" applyAlignment="1">
      <alignment vertical="center"/>
    </xf>
    <xf numFmtId="0" fontId="27" fillId="0" borderId="0" xfId="0" applyFont="1" applyFill="1" applyAlignment="1">
      <alignment horizontal="left" vertical="center"/>
    </xf>
    <xf numFmtId="168" fontId="26" fillId="0" borderId="0" xfId="7" applyNumberFormat="1" applyFont="1" applyFill="1" applyAlignment="1">
      <alignment vertical="center"/>
    </xf>
    <xf numFmtId="0" fontId="26" fillId="114" borderId="0" xfId="0" applyFont="1" applyFill="1" applyAlignment="1">
      <alignment horizontal="left" vertical="center"/>
    </xf>
    <xf numFmtId="168" fontId="26" fillId="114" borderId="0" xfId="7" applyNumberFormat="1" applyFont="1" applyFill="1" applyAlignment="1">
      <alignment vertical="center"/>
    </xf>
    <xf numFmtId="0" fontId="26" fillId="114" borderId="0" xfId="0" applyFont="1" applyFill="1" applyAlignment="1">
      <alignment vertical="center"/>
    </xf>
    <xf numFmtId="169" fontId="26" fillId="0" borderId="0" xfId="7" applyNumberFormat="1" applyFont="1" applyFill="1" applyAlignment="1">
      <alignment vertical="center"/>
    </xf>
    <xf numFmtId="0" fontId="43" fillId="4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0" fontId="294" fillId="0" borderId="0" xfId="0" applyFont="1" applyAlignment="1">
      <alignment horizontal="left" vertical="center"/>
    </xf>
    <xf numFmtId="167" fontId="294" fillId="0" borderId="0" xfId="5" applyNumberFormat="1" applyFont="1" applyFill="1" applyAlignment="1">
      <alignment vertical="center"/>
    </xf>
    <xf numFmtId="0" fontId="294" fillId="0" borderId="0" xfId="0" applyFont="1" applyFill="1" applyAlignment="1">
      <alignment horizontal="left" vertical="center"/>
    </xf>
    <xf numFmtId="168" fontId="27" fillId="0" borderId="0" xfId="7" applyNumberFormat="1" applyFont="1" applyFill="1" applyAlignment="1">
      <alignment vertical="center"/>
    </xf>
    <xf numFmtId="168" fontId="27" fillId="0" borderId="0" xfId="0" applyNumberFormat="1" applyFont="1" applyFill="1" applyAlignment="1">
      <alignment vertical="center"/>
    </xf>
    <xf numFmtId="0" fontId="26" fillId="0" borderId="0" xfId="0" applyFont="1" applyFill="1" applyAlignment="1">
      <alignment horizontal="left" vertical="center"/>
    </xf>
    <xf numFmtId="0" fontId="26" fillId="0" borderId="0" xfId="0" applyFont="1" applyFill="1" applyAlignment="1">
      <alignment vertical="center"/>
    </xf>
    <xf numFmtId="169" fontId="27" fillId="0" borderId="0" xfId="7" applyNumberFormat="1" applyFont="1" applyFill="1" applyAlignment="1">
      <alignment vertical="center"/>
    </xf>
    <xf numFmtId="0" fontId="293" fillId="2" borderId="82" xfId="4" applyFont="1" applyFill="1" applyBorder="1" applyAlignment="1">
      <alignment horizontal="center" vertical="center"/>
    </xf>
    <xf numFmtId="168" fontId="25" fillId="3" borderId="0" xfId="7" applyNumberFormat="1" applyFont="1" applyFill="1" applyBorder="1" applyAlignment="1">
      <alignment vertical="center" shrinkToFit="1"/>
    </xf>
    <xf numFmtId="0" fontId="25" fillId="3" borderId="0" xfId="0" applyFont="1" applyFill="1" applyBorder="1" applyProtection="1">
      <protection locked="0"/>
    </xf>
    <xf numFmtId="0" fontId="43" fillId="0" borderId="0" xfId="4" applyFont="1" applyFill="1" applyBorder="1"/>
    <xf numFmtId="0" fontId="25" fillId="3" borderId="0" xfId="0" applyFont="1" applyFill="1"/>
    <xf numFmtId="179" fontId="25" fillId="3" borderId="0" xfId="0" applyNumberFormat="1" applyFont="1" applyFill="1"/>
    <xf numFmtId="170" fontId="3" fillId="0" borderId="0" xfId="4" applyNumberFormat="1" applyFont="1" applyFill="1" applyBorder="1"/>
    <xf numFmtId="0" fontId="295" fillId="0" borderId="0" xfId="0" applyFont="1" applyAlignment="1">
      <alignment vertical="center"/>
    </xf>
    <xf numFmtId="0" fontId="20" fillId="0" borderId="0" xfId="4" applyFont="1" applyFill="1" applyBorder="1" applyAlignment="1">
      <alignment vertical="center"/>
    </xf>
    <xf numFmtId="365" fontId="27" fillId="0" borderId="0" xfId="0" applyNumberFormat="1" applyFont="1" applyFill="1" applyAlignment="1">
      <alignment vertical="center"/>
    </xf>
    <xf numFmtId="0" fontId="25" fillId="0" borderId="0" xfId="0" applyFont="1" applyAlignment="1">
      <alignment vertical="center"/>
    </xf>
    <xf numFmtId="365" fontId="26" fillId="0" borderId="0" xfId="0" applyNumberFormat="1" applyFont="1" applyFill="1" applyAlignment="1">
      <alignment vertical="center"/>
    </xf>
    <xf numFmtId="0" fontId="26" fillId="0" borderId="83" xfId="0" applyFont="1" applyFill="1" applyBorder="1" applyAlignment="1">
      <alignment horizontal="left" vertical="center"/>
    </xf>
    <xf numFmtId="365" fontId="26" fillId="0" borderId="83" xfId="0" applyNumberFormat="1" applyFont="1" applyFill="1" applyBorder="1" applyAlignment="1">
      <alignment vertical="center"/>
    </xf>
    <xf numFmtId="365" fontId="27" fillId="0" borderId="0" xfId="7" applyNumberFormat="1" applyFont="1" applyFill="1" applyAlignment="1">
      <alignment vertical="center"/>
    </xf>
    <xf numFmtId="0" fontId="27" fillId="0" borderId="83" xfId="0" applyFont="1" applyFill="1" applyBorder="1" applyAlignment="1">
      <alignment horizontal="left" vertical="center"/>
    </xf>
    <xf numFmtId="365" fontId="27" fillId="0" borderId="83" xfId="7" applyNumberFormat="1" applyFont="1" applyFill="1" applyBorder="1" applyAlignment="1">
      <alignment vertical="center"/>
    </xf>
    <xf numFmtId="0" fontId="27" fillId="0" borderId="0" xfId="0" applyFont="1" applyFill="1" applyBorder="1" applyAlignment="1">
      <alignment horizontal="left" vertical="center"/>
    </xf>
    <xf numFmtId="365" fontId="27" fillId="0" borderId="0" xfId="7" applyNumberFormat="1" applyFont="1" applyFill="1" applyBorder="1" applyAlignment="1">
      <alignment vertical="center"/>
    </xf>
    <xf numFmtId="172" fontId="27" fillId="0" borderId="0" xfId="7" applyNumberFormat="1" applyFont="1" applyFill="1" applyAlignment="1">
      <alignment vertical="center"/>
    </xf>
    <xf numFmtId="365" fontId="26" fillId="114" borderId="0" xfId="7" applyNumberFormat="1" applyFont="1" applyFill="1" applyAlignment="1">
      <alignment vertical="center"/>
    </xf>
    <xf numFmtId="0" fontId="25" fillId="0" borderId="0" xfId="0" applyFont="1"/>
    <xf numFmtId="169" fontId="3" fillId="0" borderId="0" xfId="7" applyNumberFormat="1" applyFont="1" applyFill="1" applyBorder="1"/>
    <xf numFmtId="172" fontId="3" fillId="0" borderId="0" xfId="7" applyNumberFormat="1" applyFont="1" applyFill="1" applyBorder="1"/>
    <xf numFmtId="172" fontId="8" fillId="0" borderId="0" xfId="4" applyNumberFormat="1" applyFont="1" applyFill="1" applyBorder="1"/>
    <xf numFmtId="0" fontId="3" fillId="0" borderId="83" xfId="4" applyFont="1" applyFill="1" applyBorder="1"/>
    <xf numFmtId="172" fontId="3" fillId="0" borderId="83" xfId="7" applyNumberFormat="1" applyFont="1" applyFill="1" applyBorder="1"/>
    <xf numFmtId="170" fontId="3" fillId="0" borderId="0" xfId="4" applyNumberFormat="1" applyFont="1" applyFill="1" applyBorder="1" applyAlignment="1">
      <alignment vertical="center"/>
    </xf>
    <xf numFmtId="0" fontId="25" fillId="3" borderId="3" xfId="4" applyFont="1" applyFill="1" applyBorder="1" applyAlignment="1">
      <alignment horizontal="center" vertical="center" wrapText="1"/>
    </xf>
    <xf numFmtId="0" fontId="25" fillId="3" borderId="82" xfId="4" applyFont="1" applyFill="1" applyBorder="1" applyAlignment="1">
      <alignment horizontal="center" vertical="center"/>
    </xf>
    <xf numFmtId="168" fontId="39" fillId="114" borderId="0" xfId="0" applyNumberFormat="1" applyFont="1" applyFill="1" applyBorder="1"/>
    <xf numFmtId="179" fontId="39" fillId="114" borderId="0" xfId="0" applyNumberFormat="1" applyFont="1" applyFill="1" applyBorder="1"/>
    <xf numFmtId="365" fontId="27" fillId="0" borderId="0" xfId="0" applyNumberFormat="1" applyFont="1"/>
    <xf numFmtId="179" fontId="3" fillId="0" borderId="0" xfId="4" applyNumberFormat="1" applyFont="1" applyFill="1" applyBorder="1" applyAlignment="1">
      <alignment vertical="center"/>
    </xf>
    <xf numFmtId="0" fontId="27" fillId="0" borderId="0" xfId="0" applyFont="1" applyFill="1" applyBorder="1" applyAlignment="1">
      <alignment horizontal="left" vertical="center" indent="2"/>
    </xf>
    <xf numFmtId="0" fontId="27" fillId="0" borderId="0" xfId="0" applyFont="1" applyFill="1" applyAlignment="1">
      <alignment horizontal="left" vertical="center" indent="2"/>
    </xf>
    <xf numFmtId="224" fontId="39" fillId="114" borderId="0" xfId="0" applyNumberFormat="1" applyFont="1" applyFill="1" applyBorder="1"/>
    <xf numFmtId="224" fontId="39" fillId="114" borderId="0" xfId="0" applyNumberFormat="1" applyFont="1" applyFill="1" applyBorder="1" applyAlignment="1">
      <alignment horizontal="center"/>
    </xf>
    <xf numFmtId="0" fontId="291" fillId="4" borderId="0" xfId="0" applyFont="1" applyFill="1" applyAlignment="1">
      <alignment horizontal="left" wrapText="1"/>
    </xf>
    <xf numFmtId="0" fontId="17" fillId="0" borderId="52" xfId="4" applyFont="1" applyBorder="1" applyAlignment="1">
      <alignment horizontal="center"/>
    </xf>
    <xf numFmtId="0" fontId="17" fillId="0" borderId="72" xfId="4" applyFont="1" applyBorder="1" applyAlignment="1">
      <alignment horizontal="center"/>
    </xf>
  </cellXfs>
  <cellStyles count="38564">
    <cellStyle name="_x0002_" xfId="21" xr:uid="{00000000-0005-0000-0000-000000000000}"/>
    <cellStyle name="-" xfId="22" xr:uid="{00000000-0005-0000-0000-000001000000}"/>
    <cellStyle name="          _x000d__x000a_386grabber=VGA.3GR_x000d__x000a_" xfId="23" xr:uid="{00000000-0005-0000-0000-000002000000}"/>
    <cellStyle name=" 1" xfId="24" xr:uid="{00000000-0005-0000-0000-000003000000}"/>
    <cellStyle name="_x0002_ 2" xfId="34784" xr:uid="{00000000-0005-0000-0000-000004000000}"/>
    <cellStyle name="_x0002_ 3" xfId="35227" xr:uid="{00000000-0005-0000-0000-000005000000}"/>
    <cellStyle name=" Task]_x000d__x000a_TaskName=Scan At_x000d__x000a_TaskID=3_x000d__x000a_WorkstationName=SmarTone_x000d__x000a_LastExecuted=0_x000d__x000a_LastSt" xfId="25" xr:uid="{00000000-0005-0000-0000-000006000000}"/>
    <cellStyle name="_x000a_386grabber=M" xfId="26" xr:uid="{00000000-0005-0000-0000-000007000000}"/>
    <cellStyle name="_x000a_386grabber=M 2" xfId="27" xr:uid="{00000000-0005-0000-0000-000008000000}"/>
    <cellStyle name="_x000d__x000a_JournalTemplate=C:\COMFO\CTALK\JOURSTD.TPL_x000d__x000a_LbStateAddress=3 3 0 251 1 89 2 311_x000d__x000a_LbStateJou" xfId="28" xr:uid="{00000000-0005-0000-0000-000009000000}"/>
    <cellStyle name="#" xfId="29" xr:uid="{00000000-0005-0000-0000-00000A000000}"/>
    <cellStyle name="#-" xfId="30" xr:uid="{00000000-0005-0000-0000-00000B000000}"/>
    <cellStyle name="#,##-" xfId="31" xr:uid="{00000000-0005-0000-0000-00000C000000}"/>
    <cellStyle name="#,##0" xfId="32" xr:uid="{00000000-0005-0000-0000-00000D000000}"/>
    <cellStyle name="#,##0%" xfId="33" xr:uid="{00000000-0005-0000-0000-00000E000000}"/>
    <cellStyle name="#,##0.0%" xfId="34" xr:uid="{00000000-0005-0000-0000-00000F000000}"/>
    <cellStyle name="#_Latam Comps_12.20.07" xfId="35" xr:uid="{00000000-0005-0000-0000-000010000000}"/>
    <cellStyle name="#_Latam Comps_12.20.07_Medley_Financial_Model_v5" xfId="36" xr:uid="{00000000-0005-0000-0000-000011000000}"/>
    <cellStyle name="#_Latam Comps_2.5.08_HC" xfId="37" xr:uid="{00000000-0005-0000-0000-000012000000}"/>
    <cellStyle name="#_Latam Comps_2.5.08_HC_Medley_Financial_Model_v5" xfId="38" xr:uid="{00000000-0005-0000-0000-000013000000}"/>
    <cellStyle name="#_Modelo Puerto 2007 Management Case DB 14-11 (DB) v20" xfId="39" xr:uid="{00000000-0005-0000-0000-000014000000}"/>
    <cellStyle name="$" xfId="40" xr:uid="{00000000-0005-0000-0000-000015000000}"/>
    <cellStyle name="$-" xfId="41" xr:uid="{00000000-0005-0000-0000-000016000000}"/>
    <cellStyle name="%" xfId="42" xr:uid="{00000000-0005-0000-0000-000017000000}"/>
    <cellStyle name="%-" xfId="43" xr:uid="{00000000-0005-0000-0000-000018000000}"/>
    <cellStyle name="% 2" xfId="44" xr:uid="{00000000-0005-0000-0000-000019000000}"/>
    <cellStyle name="%_DOAR 2007 última versão" xfId="34785" xr:uid="{00000000-0005-0000-0000-00001A000000}"/>
    <cellStyle name="******************************************" xfId="45" xr:uid="{00000000-0005-0000-0000-00001B000000}"/>
    <cellStyle name="?Q\?1@" xfId="46" xr:uid="{00000000-0005-0000-0000-00001C000000}"/>
    <cellStyle name="]_x000d__x000a_Zoomed=1_x000d__x000a_Row=0_x000d__x000a_Column=0_x000d__x000a_Height=0_x000d__x000a_Width=0_x000d__x000a_FontName=FoxFont_x000d__x000a_FontStyle=0_x000d__x000a_FontSize=9_x000d__x000a_PrtFontName=FoxPrin" xfId="47" xr:uid="{00000000-0005-0000-0000-00001D000000}"/>
    <cellStyle name="_%(SignOnly)" xfId="48" xr:uid="{00000000-0005-0000-0000-00001E000000}"/>
    <cellStyle name="_%(SignSpaceOnly)" xfId="49" xr:uid="{00000000-0005-0000-0000-00001F000000}"/>
    <cellStyle name="_Agosto - 07 BW para SPC setembro (3)" xfId="50" xr:uid="{00000000-0005-0000-0000-000020000000}"/>
    <cellStyle name="_Capital de Giro" xfId="51" xr:uid="{00000000-0005-0000-0000-000021000000}"/>
    <cellStyle name="_Capital de Giro 1 trim 2008_1" xfId="52" xr:uid="{00000000-0005-0000-0000-000022000000}"/>
    <cellStyle name="_CdG 1200000 unidades" xfId="53" xr:uid="{00000000-0005-0000-0000-000023000000}"/>
    <cellStyle name="_CdG 1200000 unidades 10" xfId="54" xr:uid="{00000000-0005-0000-0000-000024000000}"/>
    <cellStyle name="_CdG 1200000 unidades 11" xfId="55" xr:uid="{00000000-0005-0000-0000-000025000000}"/>
    <cellStyle name="_CdG 1200000 unidades 12" xfId="56" xr:uid="{00000000-0005-0000-0000-000026000000}"/>
    <cellStyle name="_CdG 1200000 unidades 13" xfId="57" xr:uid="{00000000-0005-0000-0000-000027000000}"/>
    <cellStyle name="_CdG 1200000 unidades 14" xfId="58" xr:uid="{00000000-0005-0000-0000-000028000000}"/>
    <cellStyle name="_CdG 1200000 unidades 15" xfId="59" xr:uid="{00000000-0005-0000-0000-000029000000}"/>
    <cellStyle name="_CdG 1200000 unidades 16" xfId="60" xr:uid="{00000000-0005-0000-0000-00002A000000}"/>
    <cellStyle name="_CdG 1200000 unidades 17" xfId="61" xr:uid="{00000000-0005-0000-0000-00002B000000}"/>
    <cellStyle name="_CdG 1200000 unidades 18" xfId="62" xr:uid="{00000000-0005-0000-0000-00002C000000}"/>
    <cellStyle name="_CdG 1200000 unidades 19" xfId="63" xr:uid="{00000000-0005-0000-0000-00002D000000}"/>
    <cellStyle name="_CdG 1200000 unidades 2" xfId="64" xr:uid="{00000000-0005-0000-0000-00002E000000}"/>
    <cellStyle name="_CdG 1200000 unidades 2_Renda Fixa_06022009" xfId="65" xr:uid="{00000000-0005-0000-0000-00002F000000}"/>
    <cellStyle name="_CdG 1200000 unidades 20" xfId="66" xr:uid="{00000000-0005-0000-0000-000030000000}"/>
    <cellStyle name="_CdG 1200000 unidades 21" xfId="67" xr:uid="{00000000-0005-0000-0000-000031000000}"/>
    <cellStyle name="_CdG 1200000 unidades 22" xfId="68" xr:uid="{00000000-0005-0000-0000-000032000000}"/>
    <cellStyle name="_CdG 1200000 unidades 23" xfId="69" xr:uid="{00000000-0005-0000-0000-000033000000}"/>
    <cellStyle name="_CdG 1200000 unidades 24" xfId="70" xr:uid="{00000000-0005-0000-0000-000034000000}"/>
    <cellStyle name="_CdG 1200000 unidades 3" xfId="71" xr:uid="{00000000-0005-0000-0000-000035000000}"/>
    <cellStyle name="_CdG 1200000 unidades 4" xfId="72" xr:uid="{00000000-0005-0000-0000-000036000000}"/>
    <cellStyle name="_CdG 1200000 unidades 5" xfId="73" xr:uid="{00000000-0005-0000-0000-000037000000}"/>
    <cellStyle name="_CdG 1200000 unidades 6" xfId="74" xr:uid="{00000000-0005-0000-0000-000038000000}"/>
    <cellStyle name="_CdG 1200000 unidades 7" xfId="75" xr:uid="{00000000-0005-0000-0000-000039000000}"/>
    <cellStyle name="_CdG 1200000 unidades 8" xfId="76" xr:uid="{00000000-0005-0000-0000-00003A000000}"/>
    <cellStyle name="_CdG 1200000 unidades 9" xfId="77" xr:uid="{00000000-0005-0000-0000-00003B000000}"/>
    <cellStyle name="_CdG 1200000 unidades_Base Excel_Release 2T08_MASTER" xfId="78" xr:uid="{00000000-0005-0000-0000-00003C000000}"/>
    <cellStyle name="_CdG 1200000 unidades_Base Excel_Release 2T08_MASTER_Renda Fixa_06022009" xfId="79" xr:uid="{00000000-0005-0000-0000-00003D000000}"/>
    <cellStyle name="_CdG 1200000 unidades_Base Excel_Release 2T08_planilha Contabilidade" xfId="80" xr:uid="{00000000-0005-0000-0000-00003E000000}"/>
    <cellStyle name="_CdG 1200000 unidades_Base Excel_Release 2T08_planilha Contabilidade_Renda Fixa_06022009" xfId="81" xr:uid="{00000000-0005-0000-0000-00003F000000}"/>
    <cellStyle name="_CdG 1200000 unidades_Base Excel_Release 3T08_MASTER" xfId="82" xr:uid="{00000000-0005-0000-0000-000040000000}"/>
    <cellStyle name="_CdG 1200000 unidades_Base Excel_Release 3T08_MASTER_Renda Fixa_06022009" xfId="83" xr:uid="{00000000-0005-0000-0000-000041000000}"/>
    <cellStyle name="_CdG 1200000 unidades_Pasta4" xfId="84" xr:uid="{00000000-0005-0000-0000-000042000000}"/>
    <cellStyle name="_CdG 1200000 unidades_Pasta4_Renda Fixa_06022009" xfId="85" xr:uid="{00000000-0005-0000-0000-000043000000}"/>
    <cellStyle name="_Comma" xfId="86" xr:uid="{00000000-0005-0000-0000-000044000000}"/>
    <cellStyle name="_Comma__DCF Template" xfId="87" xr:uid="{00000000-0005-0000-0000-000045000000}"/>
    <cellStyle name="_Comma_04 Alaska Model 2002-05-31 GS" xfId="88" xr:uid="{00000000-0005-0000-0000-000046000000}"/>
    <cellStyle name="_Comma_Control" xfId="89" xr:uid="{00000000-0005-0000-0000-000047000000}"/>
    <cellStyle name="_Comma_Dividend Template" xfId="90" xr:uid="{00000000-0005-0000-0000-000048000000}"/>
    <cellStyle name="_Comma_Pro-Forma Financials" xfId="91" xr:uid="{00000000-0005-0000-0000-000049000000}"/>
    <cellStyle name="_Comma_Pro-Forma Spin-off" xfId="92" xr:uid="{00000000-0005-0000-0000-00004A000000}"/>
    <cellStyle name="_Comma_Rider Henning" xfId="93" xr:uid="{00000000-0005-0000-0000-00004B000000}"/>
    <cellStyle name="_Currency" xfId="94" xr:uid="{00000000-0005-0000-0000-00004C000000}"/>
    <cellStyle name="_Currency__DCF Template" xfId="95" xr:uid="{00000000-0005-0000-0000-00004D000000}"/>
    <cellStyle name="_Currency_04 Alaska Model 2002-05-31 GS" xfId="96" xr:uid="{00000000-0005-0000-0000-00004E000000}"/>
    <cellStyle name="_Currency_BASF" xfId="97" xr:uid="{00000000-0005-0000-0000-00004F000000}"/>
    <cellStyle name="_Currency_Book1" xfId="98" xr:uid="{00000000-0005-0000-0000-000050000000}"/>
    <cellStyle name="_Currency_Book3" xfId="99" xr:uid="{00000000-0005-0000-0000-000051000000}"/>
    <cellStyle name="_Currency_com_sel_bro_Eagle" xfId="100" xr:uid="{00000000-0005-0000-0000-000052000000}"/>
    <cellStyle name="_Currency_Control" xfId="101" xr:uid="{00000000-0005-0000-0000-000053000000}"/>
    <cellStyle name="_Currency_Dividend Template" xfId="102" xr:uid="{00000000-0005-0000-0000-000054000000}"/>
    <cellStyle name="_Currency_Eagle Financial Model" xfId="103" xr:uid="{00000000-0005-0000-0000-000055000000}"/>
    <cellStyle name="_Currency_Eagle-NewCastle Model 20Mar2001" xfId="104" xr:uid="{00000000-0005-0000-0000-000056000000}"/>
    <cellStyle name="_Currency_Hokuriku Financials" xfId="105" xr:uid="{00000000-0005-0000-0000-000057000000}"/>
    <cellStyle name="_Currency_Indicative Valuation Summary" xfId="106" xr:uid="{00000000-0005-0000-0000-000058000000}"/>
    <cellStyle name="_Currency_Indicative Valuation Summary DCF Valuation" xfId="107" xr:uid="{00000000-0005-0000-0000-000059000000}"/>
    <cellStyle name="_Currency_Model 2000-09-04" xfId="108" xr:uid="{00000000-0005-0000-0000-00005A000000}"/>
    <cellStyle name="_Currency_NK104 US Output" xfId="109" xr:uid="{00000000-0005-0000-0000-00005B000000}"/>
    <cellStyle name="_Currency_Preliminary Valuation Summary of Seahawk" xfId="110" xr:uid="{00000000-0005-0000-0000-00005C000000}"/>
    <cellStyle name="_Currency_Preliminary Valuation Summary of Seahawk b" xfId="111" xr:uid="{00000000-0005-0000-0000-00005D000000}"/>
    <cellStyle name="_Currency_Pro-Forma Financials" xfId="112" xr:uid="{00000000-0005-0000-0000-00005E000000}"/>
    <cellStyle name="_Currency_Pro-Forma Spin-off" xfId="113" xr:uid="{00000000-0005-0000-0000-00005F000000}"/>
    <cellStyle name="_Currency_Proposed Cost Structure" xfId="114" xr:uid="{00000000-0005-0000-0000-000060000000}"/>
    <cellStyle name="_Currency_Rider Henning" xfId="115" xr:uid="{00000000-0005-0000-0000-000061000000}"/>
    <cellStyle name="_Currency_Scaled Synergies Analysis - Mathematical Illustration - Gem as Target" xfId="116" xr:uid="{00000000-0005-0000-0000-000062000000}"/>
    <cellStyle name="_Fluxo RCA Dez_Gerencial" xfId="117" xr:uid="{00000000-0005-0000-0000-000063000000}"/>
    <cellStyle name="_Fluxo RCA Dez_Gerencial_Renda Fixa_06022009" xfId="118" xr:uid="{00000000-0005-0000-0000-000064000000}"/>
    <cellStyle name="_ForecastAccuracy Deliverables wkg" xfId="119" xr:uid="{00000000-0005-0000-0000-000065000000}"/>
    <cellStyle name="_General Cost Center Structure" xfId="120" xr:uid="{00000000-0005-0000-0000-000066000000}"/>
    <cellStyle name="_Heading_16 Detail of Key Metrics_mario marco" xfId="121" xr:uid="{00000000-0005-0000-0000-000067000000}"/>
    <cellStyle name="_Informaes Folha 2008" xfId="122" xr:uid="{00000000-0005-0000-0000-000068000000}"/>
    <cellStyle name="_LPC" xfId="123" xr:uid="{00000000-0005-0000-0000-000069000000}"/>
    <cellStyle name="_LPC 2" xfId="124" xr:uid="{00000000-0005-0000-0000-00006A000000}"/>
    <cellStyle name="-_MATR_covenants" xfId="125" xr:uid="{00000000-0005-0000-0000-00006B000000}"/>
    <cellStyle name="-_Model30" xfId="126" xr:uid="{00000000-0005-0000-0000-00006C000000}"/>
    <cellStyle name="_Plano_CDC_07_08_C_V2" xfId="127" xr:uid="{00000000-0005-0000-0000-00006D000000}"/>
    <cellStyle name="_RCA DEZ 07 _Gerencial" xfId="128" xr:uid="{00000000-0005-0000-0000-00006E000000}"/>
    <cellStyle name="_RCA DEZ 07 _Gerencial_Renda Fixa_06022009" xfId="129" xr:uid="{00000000-0005-0000-0000-00006F000000}"/>
    <cellStyle name="_x0002__Relatorio 311208 - VPAR_Controladora" xfId="130" xr:uid="{00000000-0005-0000-0000-000070000000}"/>
    <cellStyle name="_x0002__Relatorio 311208 - VPAR_Controladora 2" xfId="34786" xr:uid="{00000000-0005-0000-0000-000071000000}"/>
    <cellStyle name="_x0002__Relatorio 311208 - VPAR_Controladora 3" xfId="35228" xr:uid="{00000000-0005-0000-0000-000072000000}"/>
    <cellStyle name="_Resumo de P&amp;D" xfId="131" xr:uid="{00000000-0005-0000-0000-000073000000}"/>
    <cellStyle name="_Sheet1" xfId="132" xr:uid="{00000000-0005-0000-0000-000074000000}"/>
    <cellStyle name="_Sheet1_Suporte Lista B2B (2)" xfId="133" xr:uid="{00000000-0005-0000-0000-000075000000}"/>
    <cellStyle name="_Sheet2" xfId="134" xr:uid="{00000000-0005-0000-0000-000076000000}"/>
    <cellStyle name="_Simulao de Custos para Mudana para Manaus Maio.08" xfId="135" xr:uid="{00000000-0005-0000-0000-000077000000}"/>
    <cellStyle name="_Simulao de Custos para Mudana para Manaus Maio.08_Base Excel_Release 2T08_MASTER" xfId="136" xr:uid="{00000000-0005-0000-0000-000078000000}"/>
    <cellStyle name="_Simulao de Custos para Mudana para Manaus Maio.08_Base Excel_Release 2T08_MASTER_Renda Fixa_06022009" xfId="137" xr:uid="{00000000-0005-0000-0000-000079000000}"/>
    <cellStyle name="_Simulao de Custos para Mudana para Manaus Maio.08_Base Excel_Release 3T08_MASTER" xfId="138" xr:uid="{00000000-0005-0000-0000-00007A000000}"/>
    <cellStyle name="_Simulao de Custos para Mudana para Manaus Maio.08_Base Excel_Release 3T08_MASTER_Renda Fixa_06022009" xfId="139" xr:uid="{00000000-0005-0000-0000-00007B000000}"/>
    <cellStyle name="_SubHeading_16 Detail of Key Metrics_mario marco" xfId="140" xr:uid="{00000000-0005-0000-0000-00007C000000}"/>
    <cellStyle name="_Suporte Lista B2B (2)" xfId="141" xr:uid="{00000000-0005-0000-0000-00007D000000}"/>
    <cellStyle name="_TableHead_16 Detail of Key Metrics_mario marco" xfId="142" xr:uid="{00000000-0005-0000-0000-00007E000000}"/>
    <cellStyle name="_TableHead_16 Detail of Key Metrics_mario marco_Base Excel_Release 2T08_MASTER" xfId="143" xr:uid="{00000000-0005-0000-0000-00007F000000}"/>
    <cellStyle name="_TableHead_16 Detail of Key Metrics_mario marco_Base Excel_Release 2T08_planilha Contabilidade_28072008" xfId="144" xr:uid="{00000000-0005-0000-0000-000080000000}"/>
    <cellStyle name="_TableHead_16 Detail of Key Metrics_mario marco_Base Excel_Release 2T08_planilha Contabilidade_28072008_Base Excel_Release 2T08_MASTER" xfId="145" xr:uid="{00000000-0005-0000-0000-000081000000}"/>
    <cellStyle name="_TableHead_16 Detail of Key Metrics_mario marco_Base Excel_Release 2T08_planilha Contabilidade_28072008_Base Excel_Release 3T08_MASTER" xfId="146" xr:uid="{00000000-0005-0000-0000-000082000000}"/>
    <cellStyle name="_TableHead_16 Detail of Key Metrics_mario marco_Base Excel_Release 3T08_MASTER" xfId="147" xr:uid="{00000000-0005-0000-0000-000083000000}"/>
    <cellStyle name="_TableHead_16 Detail of Key Metrics_mario marco_C_Consolidado - Volume e Receitas_2T08_ok" xfId="148" xr:uid="{00000000-0005-0000-0000-000084000000}"/>
    <cellStyle name="_x0002__VCB - BASE DF - 30.06.2008" xfId="149" xr:uid="{00000000-0005-0000-0000-000085000000}"/>
    <cellStyle name="_x0002__VCB - BASE DF - 30.06.2008 2" xfId="34787" xr:uid="{00000000-0005-0000-0000-000086000000}"/>
    <cellStyle name="_x0002__VCB - BASE DF - 30.06.2008 3" xfId="35229" xr:uid="{00000000-0005-0000-0000-000087000000}"/>
    <cellStyle name="_x0002__VCB - DF - 30.09.2008" xfId="150" xr:uid="{00000000-0005-0000-0000-000088000000}"/>
    <cellStyle name="_x0002__VCB - DF - 30.09.2008 2" xfId="34788" xr:uid="{00000000-0005-0000-0000-000089000000}"/>
    <cellStyle name="_x0002__VCB - DF - 30.09.2008 3" xfId="35230" xr:uid="{00000000-0005-0000-0000-00008A000000}"/>
    <cellStyle name="£" xfId="151" xr:uid="{00000000-0005-0000-0000-00008B000000}"/>
    <cellStyle name="£ BP" xfId="152" xr:uid="{00000000-0005-0000-0000-00008C000000}"/>
    <cellStyle name="£ BP 10" xfId="153" xr:uid="{00000000-0005-0000-0000-00008D000000}"/>
    <cellStyle name="£ BP 11" xfId="154" xr:uid="{00000000-0005-0000-0000-00008E000000}"/>
    <cellStyle name="£ BP 12" xfId="155" xr:uid="{00000000-0005-0000-0000-00008F000000}"/>
    <cellStyle name="£ BP 13" xfId="156" xr:uid="{00000000-0005-0000-0000-000090000000}"/>
    <cellStyle name="£ BP 14" xfId="157" xr:uid="{00000000-0005-0000-0000-000091000000}"/>
    <cellStyle name="£ BP 15" xfId="158" xr:uid="{00000000-0005-0000-0000-000092000000}"/>
    <cellStyle name="£ BP 16" xfId="159" xr:uid="{00000000-0005-0000-0000-000093000000}"/>
    <cellStyle name="£ BP 17" xfId="160" xr:uid="{00000000-0005-0000-0000-000094000000}"/>
    <cellStyle name="£ BP 18" xfId="161" xr:uid="{00000000-0005-0000-0000-000095000000}"/>
    <cellStyle name="£ BP 19" xfId="162" xr:uid="{00000000-0005-0000-0000-000096000000}"/>
    <cellStyle name="£ BP 2" xfId="163" xr:uid="{00000000-0005-0000-0000-000097000000}"/>
    <cellStyle name="£ BP 20" xfId="164" xr:uid="{00000000-0005-0000-0000-000098000000}"/>
    <cellStyle name="£ BP 21" xfId="165" xr:uid="{00000000-0005-0000-0000-000099000000}"/>
    <cellStyle name="£ BP 22" xfId="166" xr:uid="{00000000-0005-0000-0000-00009A000000}"/>
    <cellStyle name="£ BP 23" xfId="167" xr:uid="{00000000-0005-0000-0000-00009B000000}"/>
    <cellStyle name="£ BP 24" xfId="168" xr:uid="{00000000-0005-0000-0000-00009C000000}"/>
    <cellStyle name="£ BP 3" xfId="169" xr:uid="{00000000-0005-0000-0000-00009D000000}"/>
    <cellStyle name="£ BP 4" xfId="170" xr:uid="{00000000-0005-0000-0000-00009E000000}"/>
    <cellStyle name="£ BP 5" xfId="171" xr:uid="{00000000-0005-0000-0000-00009F000000}"/>
    <cellStyle name="£ BP 6" xfId="172" xr:uid="{00000000-0005-0000-0000-0000A0000000}"/>
    <cellStyle name="£ BP 7" xfId="173" xr:uid="{00000000-0005-0000-0000-0000A1000000}"/>
    <cellStyle name="£ BP 8" xfId="174" xr:uid="{00000000-0005-0000-0000-0000A2000000}"/>
    <cellStyle name="£ BP 9" xfId="175" xr:uid="{00000000-0005-0000-0000-0000A3000000}"/>
    <cellStyle name="¥ JY" xfId="176" xr:uid="{00000000-0005-0000-0000-0000A4000000}"/>
    <cellStyle name="¥ JY 10" xfId="177" xr:uid="{00000000-0005-0000-0000-0000A5000000}"/>
    <cellStyle name="¥ JY 11" xfId="178" xr:uid="{00000000-0005-0000-0000-0000A6000000}"/>
    <cellStyle name="¥ JY 12" xfId="179" xr:uid="{00000000-0005-0000-0000-0000A7000000}"/>
    <cellStyle name="¥ JY 13" xfId="180" xr:uid="{00000000-0005-0000-0000-0000A8000000}"/>
    <cellStyle name="¥ JY 14" xfId="181" xr:uid="{00000000-0005-0000-0000-0000A9000000}"/>
    <cellStyle name="¥ JY 15" xfId="182" xr:uid="{00000000-0005-0000-0000-0000AA000000}"/>
    <cellStyle name="¥ JY 16" xfId="183" xr:uid="{00000000-0005-0000-0000-0000AB000000}"/>
    <cellStyle name="¥ JY 17" xfId="184" xr:uid="{00000000-0005-0000-0000-0000AC000000}"/>
    <cellStyle name="¥ JY 18" xfId="185" xr:uid="{00000000-0005-0000-0000-0000AD000000}"/>
    <cellStyle name="¥ JY 19" xfId="186" xr:uid="{00000000-0005-0000-0000-0000AE000000}"/>
    <cellStyle name="¥ JY 2" xfId="187" xr:uid="{00000000-0005-0000-0000-0000AF000000}"/>
    <cellStyle name="¥ JY 20" xfId="188" xr:uid="{00000000-0005-0000-0000-0000B0000000}"/>
    <cellStyle name="¥ JY 21" xfId="189" xr:uid="{00000000-0005-0000-0000-0000B1000000}"/>
    <cellStyle name="¥ JY 22" xfId="190" xr:uid="{00000000-0005-0000-0000-0000B2000000}"/>
    <cellStyle name="¥ JY 23" xfId="191" xr:uid="{00000000-0005-0000-0000-0000B3000000}"/>
    <cellStyle name="¥ JY 24" xfId="192" xr:uid="{00000000-0005-0000-0000-0000B4000000}"/>
    <cellStyle name="¥ JY 3" xfId="193" xr:uid="{00000000-0005-0000-0000-0000B5000000}"/>
    <cellStyle name="¥ JY 4" xfId="194" xr:uid="{00000000-0005-0000-0000-0000B6000000}"/>
    <cellStyle name="¥ JY 5" xfId="195" xr:uid="{00000000-0005-0000-0000-0000B7000000}"/>
    <cellStyle name="¥ JY 6" xfId="196" xr:uid="{00000000-0005-0000-0000-0000B8000000}"/>
    <cellStyle name="¥ JY 7" xfId="197" xr:uid="{00000000-0005-0000-0000-0000B9000000}"/>
    <cellStyle name="¥ JY 8" xfId="198" xr:uid="{00000000-0005-0000-0000-0000BA000000}"/>
    <cellStyle name="¥ JY 9" xfId="199" xr:uid="{00000000-0005-0000-0000-0000BB000000}"/>
    <cellStyle name="€" xfId="200" xr:uid="{00000000-0005-0000-0000-0000BC000000}"/>
    <cellStyle name="0" xfId="201" xr:uid="{00000000-0005-0000-0000-0000BD000000}"/>
    <cellStyle name="0  + -" xfId="202" xr:uid="{00000000-0005-0000-0000-0000BE000000}"/>
    <cellStyle name="0,0_x000d__x000a_NA_x000d__x000a_" xfId="203" xr:uid="{00000000-0005-0000-0000-0000BF000000}"/>
    <cellStyle name="0.0" xfId="204" xr:uid="{00000000-0005-0000-0000-0000C0000000}"/>
    <cellStyle name="0_Base Excel_Release 2T08_MASTER" xfId="205" xr:uid="{00000000-0005-0000-0000-0000C1000000}"/>
    <cellStyle name="0_Base Excel_Release 2T08_MASTER_Renda Fixa_06022009" xfId="206" xr:uid="{00000000-0005-0000-0000-0000C2000000}"/>
    <cellStyle name="0_Base Excel_Release 3T08_MASTER" xfId="207" xr:uid="{00000000-0005-0000-0000-0000C3000000}"/>
    <cellStyle name="0_Base Excel_Release 3T08_MASTER_Renda Fixa_06022009" xfId="208" xr:uid="{00000000-0005-0000-0000-0000C4000000}"/>
    <cellStyle name="0+ -" xfId="209" xr:uid="{00000000-0005-0000-0000-0000C5000000}"/>
    <cellStyle name="0+   -" xfId="210" xr:uid="{00000000-0005-0000-0000-0000C6000000}"/>
    <cellStyle name="1,comma" xfId="211" xr:uid="{00000000-0005-0000-0000-0000C7000000}"/>
    <cellStyle name="20% - Accent1" xfId="212" xr:uid="{00000000-0005-0000-0000-0000C8000000}"/>
    <cellStyle name="20% - Accent1 10" xfId="213" xr:uid="{00000000-0005-0000-0000-0000C9000000}"/>
    <cellStyle name="20% - Accent1 11" xfId="214" xr:uid="{00000000-0005-0000-0000-0000CA000000}"/>
    <cellStyle name="20% - Accent1 12" xfId="215" xr:uid="{00000000-0005-0000-0000-0000CB000000}"/>
    <cellStyle name="20% - Accent1 13" xfId="216" xr:uid="{00000000-0005-0000-0000-0000CC000000}"/>
    <cellStyle name="20% - Accent1 14" xfId="217" xr:uid="{00000000-0005-0000-0000-0000CD000000}"/>
    <cellStyle name="20% - Accent1 15" xfId="218" xr:uid="{00000000-0005-0000-0000-0000CE000000}"/>
    <cellStyle name="20% - Accent1 16" xfId="219" xr:uid="{00000000-0005-0000-0000-0000CF000000}"/>
    <cellStyle name="20% - Accent1 17" xfId="220" xr:uid="{00000000-0005-0000-0000-0000D0000000}"/>
    <cellStyle name="20% - Accent1 18" xfId="221" xr:uid="{00000000-0005-0000-0000-0000D1000000}"/>
    <cellStyle name="20% - Accent1 19" xfId="222" xr:uid="{00000000-0005-0000-0000-0000D2000000}"/>
    <cellStyle name="20% - Accent1 2" xfId="223" xr:uid="{00000000-0005-0000-0000-0000D3000000}"/>
    <cellStyle name="20% - Accent1 20" xfId="224" xr:uid="{00000000-0005-0000-0000-0000D4000000}"/>
    <cellStyle name="20% - Accent1 21" xfId="225" xr:uid="{00000000-0005-0000-0000-0000D5000000}"/>
    <cellStyle name="20% - Accent1 22" xfId="226" xr:uid="{00000000-0005-0000-0000-0000D6000000}"/>
    <cellStyle name="20% - Accent1 23" xfId="227" xr:uid="{00000000-0005-0000-0000-0000D7000000}"/>
    <cellStyle name="20% - Accent1 24" xfId="228" xr:uid="{00000000-0005-0000-0000-0000D8000000}"/>
    <cellStyle name="20% - Accent1 25" xfId="229" xr:uid="{00000000-0005-0000-0000-0000D9000000}"/>
    <cellStyle name="20% - Accent1 3" xfId="230" xr:uid="{00000000-0005-0000-0000-0000DA000000}"/>
    <cellStyle name="20% - Accent1 4" xfId="231" xr:uid="{00000000-0005-0000-0000-0000DB000000}"/>
    <cellStyle name="20% - Accent1 5" xfId="232" xr:uid="{00000000-0005-0000-0000-0000DC000000}"/>
    <cellStyle name="20% - Accent1 6" xfId="233" xr:uid="{00000000-0005-0000-0000-0000DD000000}"/>
    <cellStyle name="20% - Accent1 7" xfId="234" xr:uid="{00000000-0005-0000-0000-0000DE000000}"/>
    <cellStyle name="20% - Accent1 8" xfId="235" xr:uid="{00000000-0005-0000-0000-0000DF000000}"/>
    <cellStyle name="20% - Accent1 9" xfId="236" xr:uid="{00000000-0005-0000-0000-0000E0000000}"/>
    <cellStyle name="20% - Accent1_Base Excel_Release 3T08_MASTER" xfId="237" xr:uid="{00000000-0005-0000-0000-0000E1000000}"/>
    <cellStyle name="20% - Accent2" xfId="238" xr:uid="{00000000-0005-0000-0000-0000E2000000}"/>
    <cellStyle name="20% - Accent2 10" xfId="239" xr:uid="{00000000-0005-0000-0000-0000E3000000}"/>
    <cellStyle name="20% - Accent2 11" xfId="240" xr:uid="{00000000-0005-0000-0000-0000E4000000}"/>
    <cellStyle name="20% - Accent2 12" xfId="241" xr:uid="{00000000-0005-0000-0000-0000E5000000}"/>
    <cellStyle name="20% - Accent2 13" xfId="242" xr:uid="{00000000-0005-0000-0000-0000E6000000}"/>
    <cellStyle name="20% - Accent2 14" xfId="243" xr:uid="{00000000-0005-0000-0000-0000E7000000}"/>
    <cellStyle name="20% - Accent2 15" xfId="244" xr:uid="{00000000-0005-0000-0000-0000E8000000}"/>
    <cellStyle name="20% - Accent2 16" xfId="245" xr:uid="{00000000-0005-0000-0000-0000E9000000}"/>
    <cellStyle name="20% - Accent2 17" xfId="246" xr:uid="{00000000-0005-0000-0000-0000EA000000}"/>
    <cellStyle name="20% - Accent2 18" xfId="247" xr:uid="{00000000-0005-0000-0000-0000EB000000}"/>
    <cellStyle name="20% - Accent2 19" xfId="248" xr:uid="{00000000-0005-0000-0000-0000EC000000}"/>
    <cellStyle name="20% - Accent2 2" xfId="249" xr:uid="{00000000-0005-0000-0000-0000ED000000}"/>
    <cellStyle name="20% - Accent2 20" xfId="250" xr:uid="{00000000-0005-0000-0000-0000EE000000}"/>
    <cellStyle name="20% - Accent2 21" xfId="251" xr:uid="{00000000-0005-0000-0000-0000EF000000}"/>
    <cellStyle name="20% - Accent2 22" xfId="252" xr:uid="{00000000-0005-0000-0000-0000F0000000}"/>
    <cellStyle name="20% - Accent2 23" xfId="253" xr:uid="{00000000-0005-0000-0000-0000F1000000}"/>
    <cellStyle name="20% - Accent2 24" xfId="254" xr:uid="{00000000-0005-0000-0000-0000F2000000}"/>
    <cellStyle name="20% - Accent2 25" xfId="255" xr:uid="{00000000-0005-0000-0000-0000F3000000}"/>
    <cellStyle name="20% - Accent2 3" xfId="256" xr:uid="{00000000-0005-0000-0000-0000F4000000}"/>
    <cellStyle name="20% - Accent2 4" xfId="257" xr:uid="{00000000-0005-0000-0000-0000F5000000}"/>
    <cellStyle name="20% - Accent2 5" xfId="258" xr:uid="{00000000-0005-0000-0000-0000F6000000}"/>
    <cellStyle name="20% - Accent2 6" xfId="259" xr:uid="{00000000-0005-0000-0000-0000F7000000}"/>
    <cellStyle name="20% - Accent2 7" xfId="260" xr:uid="{00000000-0005-0000-0000-0000F8000000}"/>
    <cellStyle name="20% - Accent2 8" xfId="261" xr:uid="{00000000-0005-0000-0000-0000F9000000}"/>
    <cellStyle name="20% - Accent2 9" xfId="262" xr:uid="{00000000-0005-0000-0000-0000FA000000}"/>
    <cellStyle name="20% - Accent2_Base Excel_Release 3T08_MASTER" xfId="263" xr:uid="{00000000-0005-0000-0000-0000FB000000}"/>
    <cellStyle name="20% - Accent3" xfId="264" xr:uid="{00000000-0005-0000-0000-0000FC000000}"/>
    <cellStyle name="20% - Accent3 10" xfId="265" xr:uid="{00000000-0005-0000-0000-0000FD000000}"/>
    <cellStyle name="20% - Accent3 11" xfId="266" xr:uid="{00000000-0005-0000-0000-0000FE000000}"/>
    <cellStyle name="20% - Accent3 12" xfId="267" xr:uid="{00000000-0005-0000-0000-0000FF000000}"/>
    <cellStyle name="20% - Accent3 13" xfId="268" xr:uid="{00000000-0005-0000-0000-000000010000}"/>
    <cellStyle name="20% - Accent3 14" xfId="269" xr:uid="{00000000-0005-0000-0000-000001010000}"/>
    <cellStyle name="20% - Accent3 15" xfId="270" xr:uid="{00000000-0005-0000-0000-000002010000}"/>
    <cellStyle name="20% - Accent3 16" xfId="271" xr:uid="{00000000-0005-0000-0000-000003010000}"/>
    <cellStyle name="20% - Accent3 17" xfId="272" xr:uid="{00000000-0005-0000-0000-000004010000}"/>
    <cellStyle name="20% - Accent3 18" xfId="273" xr:uid="{00000000-0005-0000-0000-000005010000}"/>
    <cellStyle name="20% - Accent3 19" xfId="274" xr:uid="{00000000-0005-0000-0000-000006010000}"/>
    <cellStyle name="20% - Accent3 2" xfId="275" xr:uid="{00000000-0005-0000-0000-000007010000}"/>
    <cellStyle name="20% - Accent3 20" xfId="276" xr:uid="{00000000-0005-0000-0000-000008010000}"/>
    <cellStyle name="20% - Accent3 21" xfId="277" xr:uid="{00000000-0005-0000-0000-000009010000}"/>
    <cellStyle name="20% - Accent3 22" xfId="278" xr:uid="{00000000-0005-0000-0000-00000A010000}"/>
    <cellStyle name="20% - Accent3 23" xfId="279" xr:uid="{00000000-0005-0000-0000-00000B010000}"/>
    <cellStyle name="20% - Accent3 24" xfId="280" xr:uid="{00000000-0005-0000-0000-00000C010000}"/>
    <cellStyle name="20% - Accent3 25" xfId="281" xr:uid="{00000000-0005-0000-0000-00000D010000}"/>
    <cellStyle name="20% - Accent3 3" xfId="282" xr:uid="{00000000-0005-0000-0000-00000E010000}"/>
    <cellStyle name="20% - Accent3 4" xfId="283" xr:uid="{00000000-0005-0000-0000-00000F010000}"/>
    <cellStyle name="20% - Accent3 5" xfId="284" xr:uid="{00000000-0005-0000-0000-000010010000}"/>
    <cellStyle name="20% - Accent3 6" xfId="285" xr:uid="{00000000-0005-0000-0000-000011010000}"/>
    <cellStyle name="20% - Accent3 7" xfId="286" xr:uid="{00000000-0005-0000-0000-000012010000}"/>
    <cellStyle name="20% - Accent3 8" xfId="287" xr:uid="{00000000-0005-0000-0000-000013010000}"/>
    <cellStyle name="20% - Accent3 9" xfId="288" xr:uid="{00000000-0005-0000-0000-000014010000}"/>
    <cellStyle name="20% - Accent3_Base Excel_Release 3T08_MASTER" xfId="289" xr:uid="{00000000-0005-0000-0000-000015010000}"/>
    <cellStyle name="20% - Accent4" xfId="290" xr:uid="{00000000-0005-0000-0000-000016010000}"/>
    <cellStyle name="20% - Accent4 10" xfId="291" xr:uid="{00000000-0005-0000-0000-000017010000}"/>
    <cellStyle name="20% - Accent4 11" xfId="292" xr:uid="{00000000-0005-0000-0000-000018010000}"/>
    <cellStyle name="20% - Accent4 12" xfId="293" xr:uid="{00000000-0005-0000-0000-000019010000}"/>
    <cellStyle name="20% - Accent4 13" xfId="294" xr:uid="{00000000-0005-0000-0000-00001A010000}"/>
    <cellStyle name="20% - Accent4 14" xfId="295" xr:uid="{00000000-0005-0000-0000-00001B010000}"/>
    <cellStyle name="20% - Accent4 15" xfId="296" xr:uid="{00000000-0005-0000-0000-00001C010000}"/>
    <cellStyle name="20% - Accent4 16" xfId="297" xr:uid="{00000000-0005-0000-0000-00001D010000}"/>
    <cellStyle name="20% - Accent4 17" xfId="298" xr:uid="{00000000-0005-0000-0000-00001E010000}"/>
    <cellStyle name="20% - Accent4 18" xfId="299" xr:uid="{00000000-0005-0000-0000-00001F010000}"/>
    <cellStyle name="20% - Accent4 19" xfId="300" xr:uid="{00000000-0005-0000-0000-000020010000}"/>
    <cellStyle name="20% - Accent4 2" xfId="301" xr:uid="{00000000-0005-0000-0000-000021010000}"/>
    <cellStyle name="20% - Accent4 20" xfId="302" xr:uid="{00000000-0005-0000-0000-000022010000}"/>
    <cellStyle name="20% - Accent4 21" xfId="303" xr:uid="{00000000-0005-0000-0000-000023010000}"/>
    <cellStyle name="20% - Accent4 22" xfId="304" xr:uid="{00000000-0005-0000-0000-000024010000}"/>
    <cellStyle name="20% - Accent4 23" xfId="305" xr:uid="{00000000-0005-0000-0000-000025010000}"/>
    <cellStyle name="20% - Accent4 24" xfId="306" xr:uid="{00000000-0005-0000-0000-000026010000}"/>
    <cellStyle name="20% - Accent4 25" xfId="307" xr:uid="{00000000-0005-0000-0000-000027010000}"/>
    <cellStyle name="20% - Accent4 3" xfId="308" xr:uid="{00000000-0005-0000-0000-000028010000}"/>
    <cellStyle name="20% - Accent4 4" xfId="309" xr:uid="{00000000-0005-0000-0000-000029010000}"/>
    <cellStyle name="20% - Accent4 5" xfId="310" xr:uid="{00000000-0005-0000-0000-00002A010000}"/>
    <cellStyle name="20% - Accent4 6" xfId="311" xr:uid="{00000000-0005-0000-0000-00002B010000}"/>
    <cellStyle name="20% - Accent4 7" xfId="312" xr:uid="{00000000-0005-0000-0000-00002C010000}"/>
    <cellStyle name="20% - Accent4 8" xfId="313" xr:uid="{00000000-0005-0000-0000-00002D010000}"/>
    <cellStyle name="20% - Accent4 9" xfId="314" xr:uid="{00000000-0005-0000-0000-00002E010000}"/>
    <cellStyle name="20% - Accent4_Base Excel_Release 3T08_MASTER" xfId="315" xr:uid="{00000000-0005-0000-0000-00002F010000}"/>
    <cellStyle name="20% - Accent5" xfId="316" xr:uid="{00000000-0005-0000-0000-000030010000}"/>
    <cellStyle name="20% - Accent5 10" xfId="317" xr:uid="{00000000-0005-0000-0000-000031010000}"/>
    <cellStyle name="20% - Accent5 11" xfId="318" xr:uid="{00000000-0005-0000-0000-000032010000}"/>
    <cellStyle name="20% - Accent5 12" xfId="319" xr:uid="{00000000-0005-0000-0000-000033010000}"/>
    <cellStyle name="20% - Accent5 13" xfId="320" xr:uid="{00000000-0005-0000-0000-000034010000}"/>
    <cellStyle name="20% - Accent5 14" xfId="321" xr:uid="{00000000-0005-0000-0000-000035010000}"/>
    <cellStyle name="20% - Accent5 15" xfId="322" xr:uid="{00000000-0005-0000-0000-000036010000}"/>
    <cellStyle name="20% - Accent5 16" xfId="323" xr:uid="{00000000-0005-0000-0000-000037010000}"/>
    <cellStyle name="20% - Accent5 17" xfId="324" xr:uid="{00000000-0005-0000-0000-000038010000}"/>
    <cellStyle name="20% - Accent5 18" xfId="325" xr:uid="{00000000-0005-0000-0000-000039010000}"/>
    <cellStyle name="20% - Accent5 19" xfId="326" xr:uid="{00000000-0005-0000-0000-00003A010000}"/>
    <cellStyle name="20% - Accent5 2" xfId="327" xr:uid="{00000000-0005-0000-0000-00003B010000}"/>
    <cellStyle name="20% - Accent5 20" xfId="328" xr:uid="{00000000-0005-0000-0000-00003C010000}"/>
    <cellStyle name="20% - Accent5 21" xfId="329" xr:uid="{00000000-0005-0000-0000-00003D010000}"/>
    <cellStyle name="20% - Accent5 22" xfId="330" xr:uid="{00000000-0005-0000-0000-00003E010000}"/>
    <cellStyle name="20% - Accent5 23" xfId="331" xr:uid="{00000000-0005-0000-0000-00003F010000}"/>
    <cellStyle name="20% - Accent5 24" xfId="332" xr:uid="{00000000-0005-0000-0000-000040010000}"/>
    <cellStyle name="20% - Accent5 25" xfId="333" xr:uid="{00000000-0005-0000-0000-000041010000}"/>
    <cellStyle name="20% - Accent5 3" xfId="334" xr:uid="{00000000-0005-0000-0000-000042010000}"/>
    <cellStyle name="20% - Accent5 4" xfId="335" xr:uid="{00000000-0005-0000-0000-000043010000}"/>
    <cellStyle name="20% - Accent5 5" xfId="336" xr:uid="{00000000-0005-0000-0000-000044010000}"/>
    <cellStyle name="20% - Accent5 6" xfId="337" xr:uid="{00000000-0005-0000-0000-000045010000}"/>
    <cellStyle name="20% - Accent5 7" xfId="338" xr:uid="{00000000-0005-0000-0000-000046010000}"/>
    <cellStyle name="20% - Accent5 8" xfId="339" xr:uid="{00000000-0005-0000-0000-000047010000}"/>
    <cellStyle name="20% - Accent5 9" xfId="340" xr:uid="{00000000-0005-0000-0000-000048010000}"/>
    <cellStyle name="20% - Accent5_Base Excel_Release 3T08_MASTER" xfId="341" xr:uid="{00000000-0005-0000-0000-000049010000}"/>
    <cellStyle name="20% - Accent6" xfId="342" xr:uid="{00000000-0005-0000-0000-00004A010000}"/>
    <cellStyle name="20% - Accent6 10" xfId="343" xr:uid="{00000000-0005-0000-0000-00004B010000}"/>
    <cellStyle name="20% - Accent6 11" xfId="344" xr:uid="{00000000-0005-0000-0000-00004C010000}"/>
    <cellStyle name="20% - Accent6 12" xfId="345" xr:uid="{00000000-0005-0000-0000-00004D010000}"/>
    <cellStyle name="20% - Accent6 13" xfId="346" xr:uid="{00000000-0005-0000-0000-00004E010000}"/>
    <cellStyle name="20% - Accent6 14" xfId="347" xr:uid="{00000000-0005-0000-0000-00004F010000}"/>
    <cellStyle name="20% - Accent6 15" xfId="348" xr:uid="{00000000-0005-0000-0000-000050010000}"/>
    <cellStyle name="20% - Accent6 16" xfId="349" xr:uid="{00000000-0005-0000-0000-000051010000}"/>
    <cellStyle name="20% - Accent6 17" xfId="350" xr:uid="{00000000-0005-0000-0000-000052010000}"/>
    <cellStyle name="20% - Accent6 18" xfId="351" xr:uid="{00000000-0005-0000-0000-000053010000}"/>
    <cellStyle name="20% - Accent6 19" xfId="352" xr:uid="{00000000-0005-0000-0000-000054010000}"/>
    <cellStyle name="20% - Accent6 2" xfId="353" xr:uid="{00000000-0005-0000-0000-000055010000}"/>
    <cellStyle name="20% - Accent6 20" xfId="354" xr:uid="{00000000-0005-0000-0000-000056010000}"/>
    <cellStyle name="20% - Accent6 21" xfId="355" xr:uid="{00000000-0005-0000-0000-000057010000}"/>
    <cellStyle name="20% - Accent6 22" xfId="356" xr:uid="{00000000-0005-0000-0000-000058010000}"/>
    <cellStyle name="20% - Accent6 23" xfId="357" xr:uid="{00000000-0005-0000-0000-000059010000}"/>
    <cellStyle name="20% - Accent6 24" xfId="358" xr:uid="{00000000-0005-0000-0000-00005A010000}"/>
    <cellStyle name="20% - Accent6 25" xfId="359" xr:uid="{00000000-0005-0000-0000-00005B010000}"/>
    <cellStyle name="20% - Accent6 3" xfId="360" xr:uid="{00000000-0005-0000-0000-00005C010000}"/>
    <cellStyle name="20% - Accent6 4" xfId="361" xr:uid="{00000000-0005-0000-0000-00005D010000}"/>
    <cellStyle name="20% - Accent6 5" xfId="362" xr:uid="{00000000-0005-0000-0000-00005E010000}"/>
    <cellStyle name="20% - Accent6 6" xfId="363" xr:uid="{00000000-0005-0000-0000-00005F010000}"/>
    <cellStyle name="20% - Accent6 7" xfId="364" xr:uid="{00000000-0005-0000-0000-000060010000}"/>
    <cellStyle name="20% - Accent6 8" xfId="365" xr:uid="{00000000-0005-0000-0000-000061010000}"/>
    <cellStyle name="20% - Accent6 9" xfId="366" xr:uid="{00000000-0005-0000-0000-000062010000}"/>
    <cellStyle name="20% - Accent6_Base Excel_Release 3T08_MASTER" xfId="367" xr:uid="{00000000-0005-0000-0000-000063010000}"/>
    <cellStyle name="20% - Ênfase1 10" xfId="368" xr:uid="{00000000-0005-0000-0000-000064010000}"/>
    <cellStyle name="20% - Ênfase1 10 10" xfId="369" xr:uid="{00000000-0005-0000-0000-000065010000}"/>
    <cellStyle name="20% - Ênfase1 10 11" xfId="370" xr:uid="{00000000-0005-0000-0000-000066010000}"/>
    <cellStyle name="20% - Ênfase1 10 12" xfId="371" xr:uid="{00000000-0005-0000-0000-000067010000}"/>
    <cellStyle name="20% - Ênfase1 10 13" xfId="372" xr:uid="{00000000-0005-0000-0000-000068010000}"/>
    <cellStyle name="20% - Ênfase1 10 14" xfId="373" xr:uid="{00000000-0005-0000-0000-000069010000}"/>
    <cellStyle name="20% - Ênfase1 10 15" xfId="374" xr:uid="{00000000-0005-0000-0000-00006A010000}"/>
    <cellStyle name="20% - Ênfase1 10 16" xfId="375" xr:uid="{00000000-0005-0000-0000-00006B010000}"/>
    <cellStyle name="20% - Ênfase1 10 17" xfId="376" xr:uid="{00000000-0005-0000-0000-00006C010000}"/>
    <cellStyle name="20% - Ênfase1 10 18" xfId="377" xr:uid="{00000000-0005-0000-0000-00006D010000}"/>
    <cellStyle name="20% - Ênfase1 10 19" xfId="378" xr:uid="{00000000-0005-0000-0000-00006E010000}"/>
    <cellStyle name="20% - Ênfase1 10 2" xfId="379" xr:uid="{00000000-0005-0000-0000-00006F010000}"/>
    <cellStyle name="20% - Ênfase1 10 20" xfId="380" xr:uid="{00000000-0005-0000-0000-000070010000}"/>
    <cellStyle name="20% - Ênfase1 10 21" xfId="381" xr:uid="{00000000-0005-0000-0000-000071010000}"/>
    <cellStyle name="20% - Ênfase1 10 22" xfId="382" xr:uid="{00000000-0005-0000-0000-000072010000}"/>
    <cellStyle name="20% - Ênfase1 10 23" xfId="383" xr:uid="{00000000-0005-0000-0000-000073010000}"/>
    <cellStyle name="20% - Ênfase1 10 3" xfId="384" xr:uid="{00000000-0005-0000-0000-000074010000}"/>
    <cellStyle name="20% - Ênfase1 10 4" xfId="385" xr:uid="{00000000-0005-0000-0000-000075010000}"/>
    <cellStyle name="20% - Ênfase1 10 5" xfId="386" xr:uid="{00000000-0005-0000-0000-000076010000}"/>
    <cellStyle name="20% - Ênfase1 10 6" xfId="387" xr:uid="{00000000-0005-0000-0000-000077010000}"/>
    <cellStyle name="20% - Ênfase1 10 7" xfId="388" xr:uid="{00000000-0005-0000-0000-000078010000}"/>
    <cellStyle name="20% - Ênfase1 10 8" xfId="389" xr:uid="{00000000-0005-0000-0000-000079010000}"/>
    <cellStyle name="20% - Ênfase1 10 9" xfId="390" xr:uid="{00000000-0005-0000-0000-00007A010000}"/>
    <cellStyle name="20% - Ênfase1 11" xfId="391" xr:uid="{00000000-0005-0000-0000-00007B010000}"/>
    <cellStyle name="20% - Ênfase1 11 10" xfId="392" xr:uid="{00000000-0005-0000-0000-00007C010000}"/>
    <cellStyle name="20% - Ênfase1 11 11" xfId="393" xr:uid="{00000000-0005-0000-0000-00007D010000}"/>
    <cellStyle name="20% - Ênfase1 11 12" xfId="394" xr:uid="{00000000-0005-0000-0000-00007E010000}"/>
    <cellStyle name="20% - Ênfase1 11 13" xfId="395" xr:uid="{00000000-0005-0000-0000-00007F010000}"/>
    <cellStyle name="20% - Ênfase1 11 14" xfId="396" xr:uid="{00000000-0005-0000-0000-000080010000}"/>
    <cellStyle name="20% - Ênfase1 11 15" xfId="397" xr:uid="{00000000-0005-0000-0000-000081010000}"/>
    <cellStyle name="20% - Ênfase1 11 16" xfId="398" xr:uid="{00000000-0005-0000-0000-000082010000}"/>
    <cellStyle name="20% - Ênfase1 11 17" xfId="399" xr:uid="{00000000-0005-0000-0000-000083010000}"/>
    <cellStyle name="20% - Ênfase1 11 18" xfId="400" xr:uid="{00000000-0005-0000-0000-000084010000}"/>
    <cellStyle name="20% - Ênfase1 11 19" xfId="401" xr:uid="{00000000-0005-0000-0000-000085010000}"/>
    <cellStyle name="20% - Ênfase1 11 2" xfId="402" xr:uid="{00000000-0005-0000-0000-000086010000}"/>
    <cellStyle name="20% - Ênfase1 11 20" xfId="403" xr:uid="{00000000-0005-0000-0000-000087010000}"/>
    <cellStyle name="20% - Ênfase1 11 21" xfId="404" xr:uid="{00000000-0005-0000-0000-000088010000}"/>
    <cellStyle name="20% - Ênfase1 11 22" xfId="405" xr:uid="{00000000-0005-0000-0000-000089010000}"/>
    <cellStyle name="20% - Ênfase1 11 23" xfId="406" xr:uid="{00000000-0005-0000-0000-00008A010000}"/>
    <cellStyle name="20% - Ênfase1 11 3" xfId="407" xr:uid="{00000000-0005-0000-0000-00008B010000}"/>
    <cellStyle name="20% - Ênfase1 11 4" xfId="408" xr:uid="{00000000-0005-0000-0000-00008C010000}"/>
    <cellStyle name="20% - Ênfase1 11 5" xfId="409" xr:uid="{00000000-0005-0000-0000-00008D010000}"/>
    <cellStyle name="20% - Ênfase1 11 6" xfId="410" xr:uid="{00000000-0005-0000-0000-00008E010000}"/>
    <cellStyle name="20% - Ênfase1 11 7" xfId="411" xr:uid="{00000000-0005-0000-0000-00008F010000}"/>
    <cellStyle name="20% - Ênfase1 11 8" xfId="412" xr:uid="{00000000-0005-0000-0000-000090010000}"/>
    <cellStyle name="20% - Ênfase1 11 9" xfId="413" xr:uid="{00000000-0005-0000-0000-000091010000}"/>
    <cellStyle name="20% - Ênfase1 12" xfId="414" xr:uid="{00000000-0005-0000-0000-000092010000}"/>
    <cellStyle name="20% - Ênfase1 12 10" xfId="415" xr:uid="{00000000-0005-0000-0000-000093010000}"/>
    <cellStyle name="20% - Ênfase1 12 11" xfId="416" xr:uid="{00000000-0005-0000-0000-000094010000}"/>
    <cellStyle name="20% - Ênfase1 12 12" xfId="417" xr:uid="{00000000-0005-0000-0000-000095010000}"/>
    <cellStyle name="20% - Ênfase1 12 13" xfId="418" xr:uid="{00000000-0005-0000-0000-000096010000}"/>
    <cellStyle name="20% - Ênfase1 12 14" xfId="419" xr:uid="{00000000-0005-0000-0000-000097010000}"/>
    <cellStyle name="20% - Ênfase1 12 15" xfId="420" xr:uid="{00000000-0005-0000-0000-000098010000}"/>
    <cellStyle name="20% - Ênfase1 12 16" xfId="421" xr:uid="{00000000-0005-0000-0000-000099010000}"/>
    <cellStyle name="20% - Ênfase1 12 17" xfId="422" xr:uid="{00000000-0005-0000-0000-00009A010000}"/>
    <cellStyle name="20% - Ênfase1 12 18" xfId="423" xr:uid="{00000000-0005-0000-0000-00009B010000}"/>
    <cellStyle name="20% - Ênfase1 12 19" xfId="424" xr:uid="{00000000-0005-0000-0000-00009C010000}"/>
    <cellStyle name="20% - Ênfase1 12 2" xfId="425" xr:uid="{00000000-0005-0000-0000-00009D010000}"/>
    <cellStyle name="20% - Ênfase1 12 20" xfId="426" xr:uid="{00000000-0005-0000-0000-00009E010000}"/>
    <cellStyle name="20% - Ênfase1 12 21" xfId="427" xr:uid="{00000000-0005-0000-0000-00009F010000}"/>
    <cellStyle name="20% - Ênfase1 12 22" xfId="428" xr:uid="{00000000-0005-0000-0000-0000A0010000}"/>
    <cellStyle name="20% - Ênfase1 12 23" xfId="429" xr:uid="{00000000-0005-0000-0000-0000A1010000}"/>
    <cellStyle name="20% - Ênfase1 12 3" xfId="430" xr:uid="{00000000-0005-0000-0000-0000A2010000}"/>
    <cellStyle name="20% - Ênfase1 12 4" xfId="431" xr:uid="{00000000-0005-0000-0000-0000A3010000}"/>
    <cellStyle name="20% - Ênfase1 12 5" xfId="432" xr:uid="{00000000-0005-0000-0000-0000A4010000}"/>
    <cellStyle name="20% - Ênfase1 12 6" xfId="433" xr:uid="{00000000-0005-0000-0000-0000A5010000}"/>
    <cellStyle name="20% - Ênfase1 12 7" xfId="434" xr:uid="{00000000-0005-0000-0000-0000A6010000}"/>
    <cellStyle name="20% - Ênfase1 12 8" xfId="435" xr:uid="{00000000-0005-0000-0000-0000A7010000}"/>
    <cellStyle name="20% - Ênfase1 12 9" xfId="436" xr:uid="{00000000-0005-0000-0000-0000A8010000}"/>
    <cellStyle name="20% - Ênfase1 13" xfId="437" xr:uid="{00000000-0005-0000-0000-0000A9010000}"/>
    <cellStyle name="20% - Ênfase1 13 10" xfId="438" xr:uid="{00000000-0005-0000-0000-0000AA010000}"/>
    <cellStyle name="20% - Ênfase1 13 11" xfId="439" xr:uid="{00000000-0005-0000-0000-0000AB010000}"/>
    <cellStyle name="20% - Ênfase1 13 12" xfId="440" xr:uid="{00000000-0005-0000-0000-0000AC010000}"/>
    <cellStyle name="20% - Ênfase1 13 13" xfId="441" xr:uid="{00000000-0005-0000-0000-0000AD010000}"/>
    <cellStyle name="20% - Ênfase1 13 14" xfId="442" xr:uid="{00000000-0005-0000-0000-0000AE010000}"/>
    <cellStyle name="20% - Ênfase1 13 15" xfId="443" xr:uid="{00000000-0005-0000-0000-0000AF010000}"/>
    <cellStyle name="20% - Ênfase1 13 16" xfId="444" xr:uid="{00000000-0005-0000-0000-0000B0010000}"/>
    <cellStyle name="20% - Ênfase1 13 17" xfId="445" xr:uid="{00000000-0005-0000-0000-0000B1010000}"/>
    <cellStyle name="20% - Ênfase1 13 18" xfId="446" xr:uid="{00000000-0005-0000-0000-0000B2010000}"/>
    <cellStyle name="20% - Ênfase1 13 19" xfId="447" xr:uid="{00000000-0005-0000-0000-0000B3010000}"/>
    <cellStyle name="20% - Ênfase1 13 2" xfId="448" xr:uid="{00000000-0005-0000-0000-0000B4010000}"/>
    <cellStyle name="20% - Ênfase1 13 20" xfId="449" xr:uid="{00000000-0005-0000-0000-0000B5010000}"/>
    <cellStyle name="20% - Ênfase1 13 21" xfId="450" xr:uid="{00000000-0005-0000-0000-0000B6010000}"/>
    <cellStyle name="20% - Ênfase1 13 22" xfId="451" xr:uid="{00000000-0005-0000-0000-0000B7010000}"/>
    <cellStyle name="20% - Ênfase1 13 23" xfId="452" xr:uid="{00000000-0005-0000-0000-0000B8010000}"/>
    <cellStyle name="20% - Ênfase1 13 3" xfId="453" xr:uid="{00000000-0005-0000-0000-0000B9010000}"/>
    <cellStyle name="20% - Ênfase1 13 4" xfId="454" xr:uid="{00000000-0005-0000-0000-0000BA010000}"/>
    <cellStyle name="20% - Ênfase1 13 5" xfId="455" xr:uid="{00000000-0005-0000-0000-0000BB010000}"/>
    <cellStyle name="20% - Ênfase1 13 6" xfId="456" xr:uid="{00000000-0005-0000-0000-0000BC010000}"/>
    <cellStyle name="20% - Ênfase1 13 7" xfId="457" xr:uid="{00000000-0005-0000-0000-0000BD010000}"/>
    <cellStyle name="20% - Ênfase1 13 8" xfId="458" xr:uid="{00000000-0005-0000-0000-0000BE010000}"/>
    <cellStyle name="20% - Ênfase1 13 9" xfId="459" xr:uid="{00000000-0005-0000-0000-0000BF010000}"/>
    <cellStyle name="20% - Ênfase1 14" xfId="460" xr:uid="{00000000-0005-0000-0000-0000C0010000}"/>
    <cellStyle name="20% - Ênfase1 14 10" xfId="461" xr:uid="{00000000-0005-0000-0000-0000C1010000}"/>
    <cellStyle name="20% - Ênfase1 14 11" xfId="462" xr:uid="{00000000-0005-0000-0000-0000C2010000}"/>
    <cellStyle name="20% - Ênfase1 14 12" xfId="463" xr:uid="{00000000-0005-0000-0000-0000C3010000}"/>
    <cellStyle name="20% - Ênfase1 14 13" xfId="464" xr:uid="{00000000-0005-0000-0000-0000C4010000}"/>
    <cellStyle name="20% - Ênfase1 14 14" xfId="465" xr:uid="{00000000-0005-0000-0000-0000C5010000}"/>
    <cellStyle name="20% - Ênfase1 14 15" xfId="466" xr:uid="{00000000-0005-0000-0000-0000C6010000}"/>
    <cellStyle name="20% - Ênfase1 14 16" xfId="467" xr:uid="{00000000-0005-0000-0000-0000C7010000}"/>
    <cellStyle name="20% - Ênfase1 14 17" xfId="468" xr:uid="{00000000-0005-0000-0000-0000C8010000}"/>
    <cellStyle name="20% - Ênfase1 14 18" xfId="469" xr:uid="{00000000-0005-0000-0000-0000C9010000}"/>
    <cellStyle name="20% - Ênfase1 14 19" xfId="470" xr:uid="{00000000-0005-0000-0000-0000CA010000}"/>
    <cellStyle name="20% - Ênfase1 14 2" xfId="471" xr:uid="{00000000-0005-0000-0000-0000CB010000}"/>
    <cellStyle name="20% - Ênfase1 14 20" xfId="472" xr:uid="{00000000-0005-0000-0000-0000CC010000}"/>
    <cellStyle name="20% - Ênfase1 14 21" xfId="473" xr:uid="{00000000-0005-0000-0000-0000CD010000}"/>
    <cellStyle name="20% - Ênfase1 14 22" xfId="474" xr:uid="{00000000-0005-0000-0000-0000CE010000}"/>
    <cellStyle name="20% - Ênfase1 14 23" xfId="475" xr:uid="{00000000-0005-0000-0000-0000CF010000}"/>
    <cellStyle name="20% - Ênfase1 14 3" xfId="476" xr:uid="{00000000-0005-0000-0000-0000D0010000}"/>
    <cellStyle name="20% - Ênfase1 14 4" xfId="477" xr:uid="{00000000-0005-0000-0000-0000D1010000}"/>
    <cellStyle name="20% - Ênfase1 14 5" xfId="478" xr:uid="{00000000-0005-0000-0000-0000D2010000}"/>
    <cellStyle name="20% - Ênfase1 14 6" xfId="479" xr:uid="{00000000-0005-0000-0000-0000D3010000}"/>
    <cellStyle name="20% - Ênfase1 14 7" xfId="480" xr:uid="{00000000-0005-0000-0000-0000D4010000}"/>
    <cellStyle name="20% - Ênfase1 14 8" xfId="481" xr:uid="{00000000-0005-0000-0000-0000D5010000}"/>
    <cellStyle name="20% - Ênfase1 14 9" xfId="482" xr:uid="{00000000-0005-0000-0000-0000D6010000}"/>
    <cellStyle name="20% - Ênfase1 15" xfId="483" xr:uid="{00000000-0005-0000-0000-0000D7010000}"/>
    <cellStyle name="20% - Ênfase1 15 10" xfId="484" xr:uid="{00000000-0005-0000-0000-0000D8010000}"/>
    <cellStyle name="20% - Ênfase1 15 11" xfId="485" xr:uid="{00000000-0005-0000-0000-0000D9010000}"/>
    <cellStyle name="20% - Ênfase1 15 12" xfId="486" xr:uid="{00000000-0005-0000-0000-0000DA010000}"/>
    <cellStyle name="20% - Ênfase1 15 13" xfId="487" xr:uid="{00000000-0005-0000-0000-0000DB010000}"/>
    <cellStyle name="20% - Ênfase1 15 14" xfId="488" xr:uid="{00000000-0005-0000-0000-0000DC010000}"/>
    <cellStyle name="20% - Ênfase1 15 15" xfId="489" xr:uid="{00000000-0005-0000-0000-0000DD010000}"/>
    <cellStyle name="20% - Ênfase1 15 16" xfId="490" xr:uid="{00000000-0005-0000-0000-0000DE010000}"/>
    <cellStyle name="20% - Ênfase1 15 17" xfId="491" xr:uid="{00000000-0005-0000-0000-0000DF010000}"/>
    <cellStyle name="20% - Ênfase1 15 18" xfId="492" xr:uid="{00000000-0005-0000-0000-0000E0010000}"/>
    <cellStyle name="20% - Ênfase1 15 19" xfId="493" xr:uid="{00000000-0005-0000-0000-0000E1010000}"/>
    <cellStyle name="20% - Ênfase1 15 2" xfId="494" xr:uid="{00000000-0005-0000-0000-0000E2010000}"/>
    <cellStyle name="20% - Ênfase1 15 20" xfId="495" xr:uid="{00000000-0005-0000-0000-0000E3010000}"/>
    <cellStyle name="20% - Ênfase1 15 21" xfId="496" xr:uid="{00000000-0005-0000-0000-0000E4010000}"/>
    <cellStyle name="20% - Ênfase1 15 22" xfId="497" xr:uid="{00000000-0005-0000-0000-0000E5010000}"/>
    <cellStyle name="20% - Ênfase1 15 23" xfId="498" xr:uid="{00000000-0005-0000-0000-0000E6010000}"/>
    <cellStyle name="20% - Ênfase1 15 3" xfId="499" xr:uid="{00000000-0005-0000-0000-0000E7010000}"/>
    <cellStyle name="20% - Ênfase1 15 4" xfId="500" xr:uid="{00000000-0005-0000-0000-0000E8010000}"/>
    <cellStyle name="20% - Ênfase1 15 5" xfId="501" xr:uid="{00000000-0005-0000-0000-0000E9010000}"/>
    <cellStyle name="20% - Ênfase1 15 6" xfId="502" xr:uid="{00000000-0005-0000-0000-0000EA010000}"/>
    <cellStyle name="20% - Ênfase1 15 7" xfId="503" xr:uid="{00000000-0005-0000-0000-0000EB010000}"/>
    <cellStyle name="20% - Ênfase1 15 8" xfId="504" xr:uid="{00000000-0005-0000-0000-0000EC010000}"/>
    <cellStyle name="20% - Ênfase1 15 9" xfId="505" xr:uid="{00000000-0005-0000-0000-0000ED010000}"/>
    <cellStyle name="20% - Ênfase1 16" xfId="506" xr:uid="{00000000-0005-0000-0000-0000EE010000}"/>
    <cellStyle name="20% - Ênfase1 16 10" xfId="507" xr:uid="{00000000-0005-0000-0000-0000EF010000}"/>
    <cellStyle name="20% - Ênfase1 16 11" xfId="508" xr:uid="{00000000-0005-0000-0000-0000F0010000}"/>
    <cellStyle name="20% - Ênfase1 16 12" xfId="509" xr:uid="{00000000-0005-0000-0000-0000F1010000}"/>
    <cellStyle name="20% - Ênfase1 16 13" xfId="510" xr:uid="{00000000-0005-0000-0000-0000F2010000}"/>
    <cellStyle name="20% - Ênfase1 16 14" xfId="511" xr:uid="{00000000-0005-0000-0000-0000F3010000}"/>
    <cellStyle name="20% - Ênfase1 16 15" xfId="512" xr:uid="{00000000-0005-0000-0000-0000F4010000}"/>
    <cellStyle name="20% - Ênfase1 16 16" xfId="513" xr:uid="{00000000-0005-0000-0000-0000F5010000}"/>
    <cellStyle name="20% - Ênfase1 16 17" xfId="514" xr:uid="{00000000-0005-0000-0000-0000F6010000}"/>
    <cellStyle name="20% - Ênfase1 16 18" xfId="515" xr:uid="{00000000-0005-0000-0000-0000F7010000}"/>
    <cellStyle name="20% - Ênfase1 16 19" xfId="516" xr:uid="{00000000-0005-0000-0000-0000F8010000}"/>
    <cellStyle name="20% - Ênfase1 16 2" xfId="517" xr:uid="{00000000-0005-0000-0000-0000F9010000}"/>
    <cellStyle name="20% - Ênfase1 16 20" xfId="518" xr:uid="{00000000-0005-0000-0000-0000FA010000}"/>
    <cellStyle name="20% - Ênfase1 16 21" xfId="519" xr:uid="{00000000-0005-0000-0000-0000FB010000}"/>
    <cellStyle name="20% - Ênfase1 16 22" xfId="520" xr:uid="{00000000-0005-0000-0000-0000FC010000}"/>
    <cellStyle name="20% - Ênfase1 16 23" xfId="521" xr:uid="{00000000-0005-0000-0000-0000FD010000}"/>
    <cellStyle name="20% - Ênfase1 16 3" xfId="522" xr:uid="{00000000-0005-0000-0000-0000FE010000}"/>
    <cellStyle name="20% - Ênfase1 16 4" xfId="523" xr:uid="{00000000-0005-0000-0000-0000FF010000}"/>
    <cellStyle name="20% - Ênfase1 16 5" xfId="524" xr:uid="{00000000-0005-0000-0000-000000020000}"/>
    <cellStyle name="20% - Ênfase1 16 6" xfId="525" xr:uid="{00000000-0005-0000-0000-000001020000}"/>
    <cellStyle name="20% - Ênfase1 16 7" xfId="526" xr:uid="{00000000-0005-0000-0000-000002020000}"/>
    <cellStyle name="20% - Ênfase1 16 8" xfId="527" xr:uid="{00000000-0005-0000-0000-000003020000}"/>
    <cellStyle name="20% - Ênfase1 16 9" xfId="528" xr:uid="{00000000-0005-0000-0000-000004020000}"/>
    <cellStyle name="20% - Ênfase1 17" xfId="529" xr:uid="{00000000-0005-0000-0000-000005020000}"/>
    <cellStyle name="20% - Ênfase1 17 10" xfId="530" xr:uid="{00000000-0005-0000-0000-000006020000}"/>
    <cellStyle name="20% - Ênfase1 17 11" xfId="531" xr:uid="{00000000-0005-0000-0000-000007020000}"/>
    <cellStyle name="20% - Ênfase1 17 12" xfId="532" xr:uid="{00000000-0005-0000-0000-000008020000}"/>
    <cellStyle name="20% - Ênfase1 17 13" xfId="533" xr:uid="{00000000-0005-0000-0000-000009020000}"/>
    <cellStyle name="20% - Ênfase1 17 14" xfId="534" xr:uid="{00000000-0005-0000-0000-00000A020000}"/>
    <cellStyle name="20% - Ênfase1 17 15" xfId="535" xr:uid="{00000000-0005-0000-0000-00000B020000}"/>
    <cellStyle name="20% - Ênfase1 17 16" xfId="536" xr:uid="{00000000-0005-0000-0000-00000C020000}"/>
    <cellStyle name="20% - Ênfase1 17 17" xfId="537" xr:uid="{00000000-0005-0000-0000-00000D020000}"/>
    <cellStyle name="20% - Ênfase1 17 18" xfId="538" xr:uid="{00000000-0005-0000-0000-00000E020000}"/>
    <cellStyle name="20% - Ênfase1 17 19" xfId="539" xr:uid="{00000000-0005-0000-0000-00000F020000}"/>
    <cellStyle name="20% - Ênfase1 17 2" xfId="540" xr:uid="{00000000-0005-0000-0000-000010020000}"/>
    <cellStyle name="20% - Ênfase1 17 20" xfId="541" xr:uid="{00000000-0005-0000-0000-000011020000}"/>
    <cellStyle name="20% - Ênfase1 17 21" xfId="542" xr:uid="{00000000-0005-0000-0000-000012020000}"/>
    <cellStyle name="20% - Ênfase1 17 22" xfId="543" xr:uid="{00000000-0005-0000-0000-000013020000}"/>
    <cellStyle name="20% - Ênfase1 17 23" xfId="544" xr:uid="{00000000-0005-0000-0000-000014020000}"/>
    <cellStyle name="20% - Ênfase1 17 3" xfId="545" xr:uid="{00000000-0005-0000-0000-000015020000}"/>
    <cellStyle name="20% - Ênfase1 17 4" xfId="546" xr:uid="{00000000-0005-0000-0000-000016020000}"/>
    <cellStyle name="20% - Ênfase1 17 5" xfId="547" xr:uid="{00000000-0005-0000-0000-000017020000}"/>
    <cellStyle name="20% - Ênfase1 17 6" xfId="548" xr:uid="{00000000-0005-0000-0000-000018020000}"/>
    <cellStyle name="20% - Ênfase1 17 7" xfId="549" xr:uid="{00000000-0005-0000-0000-000019020000}"/>
    <cellStyle name="20% - Ênfase1 17 8" xfId="550" xr:uid="{00000000-0005-0000-0000-00001A020000}"/>
    <cellStyle name="20% - Ênfase1 17 9" xfId="551" xr:uid="{00000000-0005-0000-0000-00001B020000}"/>
    <cellStyle name="20% - Ênfase1 18" xfId="552" xr:uid="{00000000-0005-0000-0000-00001C020000}"/>
    <cellStyle name="20% - Ênfase1 18 10" xfId="553" xr:uid="{00000000-0005-0000-0000-00001D020000}"/>
    <cellStyle name="20% - Ênfase1 18 11" xfId="554" xr:uid="{00000000-0005-0000-0000-00001E020000}"/>
    <cellStyle name="20% - Ênfase1 18 12" xfId="555" xr:uid="{00000000-0005-0000-0000-00001F020000}"/>
    <cellStyle name="20% - Ênfase1 18 13" xfId="556" xr:uid="{00000000-0005-0000-0000-000020020000}"/>
    <cellStyle name="20% - Ênfase1 18 14" xfId="557" xr:uid="{00000000-0005-0000-0000-000021020000}"/>
    <cellStyle name="20% - Ênfase1 18 15" xfId="558" xr:uid="{00000000-0005-0000-0000-000022020000}"/>
    <cellStyle name="20% - Ênfase1 18 16" xfId="559" xr:uid="{00000000-0005-0000-0000-000023020000}"/>
    <cellStyle name="20% - Ênfase1 18 17" xfId="560" xr:uid="{00000000-0005-0000-0000-000024020000}"/>
    <cellStyle name="20% - Ênfase1 18 18" xfId="561" xr:uid="{00000000-0005-0000-0000-000025020000}"/>
    <cellStyle name="20% - Ênfase1 18 19" xfId="562" xr:uid="{00000000-0005-0000-0000-000026020000}"/>
    <cellStyle name="20% - Ênfase1 18 2" xfId="563" xr:uid="{00000000-0005-0000-0000-000027020000}"/>
    <cellStyle name="20% - Ênfase1 18 20" xfId="564" xr:uid="{00000000-0005-0000-0000-000028020000}"/>
    <cellStyle name="20% - Ênfase1 18 21" xfId="565" xr:uid="{00000000-0005-0000-0000-000029020000}"/>
    <cellStyle name="20% - Ênfase1 18 22" xfId="566" xr:uid="{00000000-0005-0000-0000-00002A020000}"/>
    <cellStyle name="20% - Ênfase1 18 23" xfId="567" xr:uid="{00000000-0005-0000-0000-00002B020000}"/>
    <cellStyle name="20% - Ênfase1 18 3" xfId="568" xr:uid="{00000000-0005-0000-0000-00002C020000}"/>
    <cellStyle name="20% - Ênfase1 18 4" xfId="569" xr:uid="{00000000-0005-0000-0000-00002D020000}"/>
    <cellStyle name="20% - Ênfase1 18 5" xfId="570" xr:uid="{00000000-0005-0000-0000-00002E020000}"/>
    <cellStyle name="20% - Ênfase1 18 6" xfId="571" xr:uid="{00000000-0005-0000-0000-00002F020000}"/>
    <cellStyle name="20% - Ênfase1 18 7" xfId="572" xr:uid="{00000000-0005-0000-0000-000030020000}"/>
    <cellStyle name="20% - Ênfase1 18 8" xfId="573" xr:uid="{00000000-0005-0000-0000-000031020000}"/>
    <cellStyle name="20% - Ênfase1 18 9" xfId="574" xr:uid="{00000000-0005-0000-0000-000032020000}"/>
    <cellStyle name="20% - Ênfase1 19" xfId="575" xr:uid="{00000000-0005-0000-0000-000033020000}"/>
    <cellStyle name="20% - Ênfase1 19 10" xfId="576" xr:uid="{00000000-0005-0000-0000-000034020000}"/>
    <cellStyle name="20% - Ênfase1 19 11" xfId="577" xr:uid="{00000000-0005-0000-0000-000035020000}"/>
    <cellStyle name="20% - Ênfase1 19 12" xfId="578" xr:uid="{00000000-0005-0000-0000-000036020000}"/>
    <cellStyle name="20% - Ênfase1 19 13" xfId="579" xr:uid="{00000000-0005-0000-0000-000037020000}"/>
    <cellStyle name="20% - Ênfase1 19 14" xfId="580" xr:uid="{00000000-0005-0000-0000-000038020000}"/>
    <cellStyle name="20% - Ênfase1 19 15" xfId="581" xr:uid="{00000000-0005-0000-0000-000039020000}"/>
    <cellStyle name="20% - Ênfase1 19 16" xfId="582" xr:uid="{00000000-0005-0000-0000-00003A020000}"/>
    <cellStyle name="20% - Ênfase1 19 17" xfId="583" xr:uid="{00000000-0005-0000-0000-00003B020000}"/>
    <cellStyle name="20% - Ênfase1 19 18" xfId="584" xr:uid="{00000000-0005-0000-0000-00003C020000}"/>
    <cellStyle name="20% - Ênfase1 19 19" xfId="585" xr:uid="{00000000-0005-0000-0000-00003D020000}"/>
    <cellStyle name="20% - Ênfase1 19 2" xfId="586" xr:uid="{00000000-0005-0000-0000-00003E020000}"/>
    <cellStyle name="20% - Ênfase1 19 20" xfId="587" xr:uid="{00000000-0005-0000-0000-00003F020000}"/>
    <cellStyle name="20% - Ênfase1 19 21" xfId="588" xr:uid="{00000000-0005-0000-0000-000040020000}"/>
    <cellStyle name="20% - Ênfase1 19 22" xfId="589" xr:uid="{00000000-0005-0000-0000-000041020000}"/>
    <cellStyle name="20% - Ênfase1 19 23" xfId="590" xr:uid="{00000000-0005-0000-0000-000042020000}"/>
    <cellStyle name="20% - Ênfase1 19 3" xfId="591" xr:uid="{00000000-0005-0000-0000-000043020000}"/>
    <cellStyle name="20% - Ênfase1 19 4" xfId="592" xr:uid="{00000000-0005-0000-0000-000044020000}"/>
    <cellStyle name="20% - Ênfase1 19 5" xfId="593" xr:uid="{00000000-0005-0000-0000-000045020000}"/>
    <cellStyle name="20% - Ênfase1 19 6" xfId="594" xr:uid="{00000000-0005-0000-0000-000046020000}"/>
    <cellStyle name="20% - Ênfase1 19 7" xfId="595" xr:uid="{00000000-0005-0000-0000-000047020000}"/>
    <cellStyle name="20% - Ênfase1 19 8" xfId="596" xr:uid="{00000000-0005-0000-0000-000048020000}"/>
    <cellStyle name="20% - Ênfase1 19 9" xfId="597" xr:uid="{00000000-0005-0000-0000-000049020000}"/>
    <cellStyle name="20% - Ênfase1 2" xfId="598" xr:uid="{00000000-0005-0000-0000-00004A020000}"/>
    <cellStyle name="20% - Ênfase1 2 10" xfId="599" xr:uid="{00000000-0005-0000-0000-00004B020000}"/>
    <cellStyle name="20% - Ênfase1 2 11" xfId="600" xr:uid="{00000000-0005-0000-0000-00004C020000}"/>
    <cellStyle name="20% - Ênfase1 2 11 10" xfId="601" xr:uid="{00000000-0005-0000-0000-00004D020000}"/>
    <cellStyle name="20% - Ênfase1 2 11 11" xfId="602" xr:uid="{00000000-0005-0000-0000-00004E020000}"/>
    <cellStyle name="20% - Ênfase1 2 11 12" xfId="603" xr:uid="{00000000-0005-0000-0000-00004F020000}"/>
    <cellStyle name="20% - Ênfase1 2 11 13" xfId="604" xr:uid="{00000000-0005-0000-0000-000050020000}"/>
    <cellStyle name="20% - Ênfase1 2 11 14" xfId="605" xr:uid="{00000000-0005-0000-0000-000051020000}"/>
    <cellStyle name="20% - Ênfase1 2 11 15" xfId="606" xr:uid="{00000000-0005-0000-0000-000052020000}"/>
    <cellStyle name="20% - Ênfase1 2 11 2" xfId="607" xr:uid="{00000000-0005-0000-0000-000053020000}"/>
    <cellStyle name="20% - Ênfase1 2 11 3" xfId="608" xr:uid="{00000000-0005-0000-0000-000054020000}"/>
    <cellStyle name="20% - Ênfase1 2 11 4" xfId="609" xr:uid="{00000000-0005-0000-0000-000055020000}"/>
    <cellStyle name="20% - Ênfase1 2 11 5" xfId="610" xr:uid="{00000000-0005-0000-0000-000056020000}"/>
    <cellStyle name="20% - Ênfase1 2 11 6" xfId="611" xr:uid="{00000000-0005-0000-0000-000057020000}"/>
    <cellStyle name="20% - Ênfase1 2 11 7" xfId="612" xr:uid="{00000000-0005-0000-0000-000058020000}"/>
    <cellStyle name="20% - Ênfase1 2 11 8" xfId="613" xr:uid="{00000000-0005-0000-0000-000059020000}"/>
    <cellStyle name="20% - Ênfase1 2 11 9" xfId="614" xr:uid="{00000000-0005-0000-0000-00005A020000}"/>
    <cellStyle name="20% - Ênfase1 2 12" xfId="615" xr:uid="{00000000-0005-0000-0000-00005B020000}"/>
    <cellStyle name="20% - Ênfase1 2 13" xfId="616" xr:uid="{00000000-0005-0000-0000-00005C020000}"/>
    <cellStyle name="20% - Ênfase1 2 14" xfId="617" xr:uid="{00000000-0005-0000-0000-00005D020000}"/>
    <cellStyle name="20% - Ênfase1 2 15" xfId="618" xr:uid="{00000000-0005-0000-0000-00005E020000}"/>
    <cellStyle name="20% - Ênfase1 2 16" xfId="619" xr:uid="{00000000-0005-0000-0000-00005F020000}"/>
    <cellStyle name="20% - Ênfase1 2 17" xfId="620" xr:uid="{00000000-0005-0000-0000-000060020000}"/>
    <cellStyle name="20% - Ênfase1 2 18" xfId="621" xr:uid="{00000000-0005-0000-0000-000061020000}"/>
    <cellStyle name="20% - Ênfase1 2 19" xfId="622" xr:uid="{00000000-0005-0000-0000-000062020000}"/>
    <cellStyle name="20% - Ênfase1 2 2" xfId="623" xr:uid="{00000000-0005-0000-0000-000063020000}"/>
    <cellStyle name="20% - Ênfase1 2 2 10" xfId="624" xr:uid="{00000000-0005-0000-0000-000064020000}"/>
    <cellStyle name="20% - Ênfase1 2 2 10 10" xfId="625" xr:uid="{00000000-0005-0000-0000-000065020000}"/>
    <cellStyle name="20% - Ênfase1 2 2 10 11" xfId="626" xr:uid="{00000000-0005-0000-0000-000066020000}"/>
    <cellStyle name="20% - Ênfase1 2 2 10 12" xfId="627" xr:uid="{00000000-0005-0000-0000-000067020000}"/>
    <cellStyle name="20% - Ênfase1 2 2 10 13" xfId="628" xr:uid="{00000000-0005-0000-0000-000068020000}"/>
    <cellStyle name="20% - Ênfase1 2 2 10 14" xfId="629" xr:uid="{00000000-0005-0000-0000-000069020000}"/>
    <cellStyle name="20% - Ênfase1 2 2 10 15" xfId="630" xr:uid="{00000000-0005-0000-0000-00006A020000}"/>
    <cellStyle name="20% - Ênfase1 2 2 10 2" xfId="631" xr:uid="{00000000-0005-0000-0000-00006B020000}"/>
    <cellStyle name="20% - Ênfase1 2 2 10 3" xfId="632" xr:uid="{00000000-0005-0000-0000-00006C020000}"/>
    <cellStyle name="20% - Ênfase1 2 2 10 4" xfId="633" xr:uid="{00000000-0005-0000-0000-00006D020000}"/>
    <cellStyle name="20% - Ênfase1 2 2 10 5" xfId="634" xr:uid="{00000000-0005-0000-0000-00006E020000}"/>
    <cellStyle name="20% - Ênfase1 2 2 10 6" xfId="635" xr:uid="{00000000-0005-0000-0000-00006F020000}"/>
    <cellStyle name="20% - Ênfase1 2 2 10 7" xfId="636" xr:uid="{00000000-0005-0000-0000-000070020000}"/>
    <cellStyle name="20% - Ênfase1 2 2 10 8" xfId="637" xr:uid="{00000000-0005-0000-0000-000071020000}"/>
    <cellStyle name="20% - Ênfase1 2 2 10 9" xfId="638" xr:uid="{00000000-0005-0000-0000-000072020000}"/>
    <cellStyle name="20% - Ênfase1 2 2 11" xfId="639" xr:uid="{00000000-0005-0000-0000-000073020000}"/>
    <cellStyle name="20% - Ênfase1 2 2 12" xfId="640" xr:uid="{00000000-0005-0000-0000-000074020000}"/>
    <cellStyle name="20% - Ênfase1 2 2 13" xfId="641" xr:uid="{00000000-0005-0000-0000-000075020000}"/>
    <cellStyle name="20% - Ênfase1 2 2 14" xfId="642" xr:uid="{00000000-0005-0000-0000-000076020000}"/>
    <cellStyle name="20% - Ênfase1 2 2 15" xfId="643" xr:uid="{00000000-0005-0000-0000-000077020000}"/>
    <cellStyle name="20% - Ênfase1 2 2 16" xfId="644" xr:uid="{00000000-0005-0000-0000-000078020000}"/>
    <cellStyle name="20% - Ênfase1 2 2 17" xfId="645" xr:uid="{00000000-0005-0000-0000-000079020000}"/>
    <cellStyle name="20% - Ênfase1 2 2 18" xfId="646" xr:uid="{00000000-0005-0000-0000-00007A020000}"/>
    <cellStyle name="20% - Ênfase1 2 2 19" xfId="647" xr:uid="{00000000-0005-0000-0000-00007B020000}"/>
    <cellStyle name="20% - Ênfase1 2 2 2" xfId="648" xr:uid="{00000000-0005-0000-0000-00007C020000}"/>
    <cellStyle name="20% - Ênfase1 2 2 2 10" xfId="649" xr:uid="{00000000-0005-0000-0000-00007D020000}"/>
    <cellStyle name="20% - Ênfase1 2 2 2 10 10" xfId="650" xr:uid="{00000000-0005-0000-0000-00007E020000}"/>
    <cellStyle name="20% - Ênfase1 2 2 2 10 11" xfId="651" xr:uid="{00000000-0005-0000-0000-00007F020000}"/>
    <cellStyle name="20% - Ênfase1 2 2 2 10 12" xfId="652" xr:uid="{00000000-0005-0000-0000-000080020000}"/>
    <cellStyle name="20% - Ênfase1 2 2 2 10 13" xfId="653" xr:uid="{00000000-0005-0000-0000-000081020000}"/>
    <cellStyle name="20% - Ênfase1 2 2 2 10 14" xfId="654" xr:uid="{00000000-0005-0000-0000-000082020000}"/>
    <cellStyle name="20% - Ênfase1 2 2 2 10 15" xfId="655" xr:uid="{00000000-0005-0000-0000-000083020000}"/>
    <cellStyle name="20% - Ênfase1 2 2 2 10 2" xfId="656" xr:uid="{00000000-0005-0000-0000-000084020000}"/>
    <cellStyle name="20% - Ênfase1 2 2 2 10 3" xfId="657" xr:uid="{00000000-0005-0000-0000-000085020000}"/>
    <cellStyle name="20% - Ênfase1 2 2 2 10 4" xfId="658" xr:uid="{00000000-0005-0000-0000-000086020000}"/>
    <cellStyle name="20% - Ênfase1 2 2 2 10 5" xfId="659" xr:uid="{00000000-0005-0000-0000-000087020000}"/>
    <cellStyle name="20% - Ênfase1 2 2 2 10 6" xfId="660" xr:uid="{00000000-0005-0000-0000-000088020000}"/>
    <cellStyle name="20% - Ênfase1 2 2 2 10 7" xfId="661" xr:uid="{00000000-0005-0000-0000-000089020000}"/>
    <cellStyle name="20% - Ênfase1 2 2 2 10 8" xfId="662" xr:uid="{00000000-0005-0000-0000-00008A020000}"/>
    <cellStyle name="20% - Ênfase1 2 2 2 10 9" xfId="663" xr:uid="{00000000-0005-0000-0000-00008B020000}"/>
    <cellStyle name="20% - Ênfase1 2 2 2 11" xfId="664" xr:uid="{00000000-0005-0000-0000-00008C020000}"/>
    <cellStyle name="20% - Ênfase1 2 2 2 12" xfId="665" xr:uid="{00000000-0005-0000-0000-00008D020000}"/>
    <cellStyle name="20% - Ênfase1 2 2 2 13" xfId="666" xr:uid="{00000000-0005-0000-0000-00008E020000}"/>
    <cellStyle name="20% - Ênfase1 2 2 2 14" xfId="667" xr:uid="{00000000-0005-0000-0000-00008F020000}"/>
    <cellStyle name="20% - Ênfase1 2 2 2 15" xfId="668" xr:uid="{00000000-0005-0000-0000-000090020000}"/>
    <cellStyle name="20% - Ênfase1 2 2 2 16" xfId="669" xr:uid="{00000000-0005-0000-0000-000091020000}"/>
    <cellStyle name="20% - Ênfase1 2 2 2 17" xfId="670" xr:uid="{00000000-0005-0000-0000-000092020000}"/>
    <cellStyle name="20% - Ênfase1 2 2 2 18" xfId="671" xr:uid="{00000000-0005-0000-0000-000093020000}"/>
    <cellStyle name="20% - Ênfase1 2 2 2 19" xfId="672" xr:uid="{00000000-0005-0000-0000-000094020000}"/>
    <cellStyle name="20% - Ênfase1 2 2 2 2" xfId="673" xr:uid="{00000000-0005-0000-0000-000095020000}"/>
    <cellStyle name="20% - Ênfase1 2 2 2 2 10" xfId="674" xr:uid="{00000000-0005-0000-0000-000096020000}"/>
    <cellStyle name="20% - Ênfase1 2 2 2 2 11" xfId="675" xr:uid="{00000000-0005-0000-0000-000097020000}"/>
    <cellStyle name="20% - Ênfase1 2 2 2 2 12" xfId="676" xr:uid="{00000000-0005-0000-0000-000098020000}"/>
    <cellStyle name="20% - Ênfase1 2 2 2 2 13" xfId="677" xr:uid="{00000000-0005-0000-0000-000099020000}"/>
    <cellStyle name="20% - Ênfase1 2 2 2 2 14" xfId="678" xr:uid="{00000000-0005-0000-0000-00009A020000}"/>
    <cellStyle name="20% - Ênfase1 2 2 2 2 15" xfId="679" xr:uid="{00000000-0005-0000-0000-00009B020000}"/>
    <cellStyle name="20% - Ênfase1 2 2 2 2 16" xfId="680" xr:uid="{00000000-0005-0000-0000-00009C020000}"/>
    <cellStyle name="20% - Ênfase1 2 2 2 2 17" xfId="681" xr:uid="{00000000-0005-0000-0000-00009D020000}"/>
    <cellStyle name="20% - Ênfase1 2 2 2 2 18" xfId="682" xr:uid="{00000000-0005-0000-0000-00009E020000}"/>
    <cellStyle name="20% - Ênfase1 2 2 2 2 2" xfId="683" xr:uid="{00000000-0005-0000-0000-00009F020000}"/>
    <cellStyle name="20% - Ênfase1 2 2 2 2 2 10" xfId="684" xr:uid="{00000000-0005-0000-0000-0000A0020000}"/>
    <cellStyle name="20% - Ênfase1 2 2 2 2 2 11" xfId="685" xr:uid="{00000000-0005-0000-0000-0000A1020000}"/>
    <cellStyle name="20% - Ênfase1 2 2 2 2 2 12" xfId="686" xr:uid="{00000000-0005-0000-0000-0000A2020000}"/>
    <cellStyle name="20% - Ênfase1 2 2 2 2 2 13" xfId="687" xr:uid="{00000000-0005-0000-0000-0000A3020000}"/>
    <cellStyle name="20% - Ênfase1 2 2 2 2 2 14" xfId="688" xr:uid="{00000000-0005-0000-0000-0000A4020000}"/>
    <cellStyle name="20% - Ênfase1 2 2 2 2 2 15" xfId="689" xr:uid="{00000000-0005-0000-0000-0000A5020000}"/>
    <cellStyle name="20% - Ênfase1 2 2 2 2 2 2" xfId="690" xr:uid="{00000000-0005-0000-0000-0000A6020000}"/>
    <cellStyle name="20% - Ênfase1 2 2 2 2 2 3" xfId="691" xr:uid="{00000000-0005-0000-0000-0000A7020000}"/>
    <cellStyle name="20% - Ênfase1 2 2 2 2 2 4" xfId="692" xr:uid="{00000000-0005-0000-0000-0000A8020000}"/>
    <cellStyle name="20% - Ênfase1 2 2 2 2 2 5" xfId="693" xr:uid="{00000000-0005-0000-0000-0000A9020000}"/>
    <cellStyle name="20% - Ênfase1 2 2 2 2 2 6" xfId="694" xr:uid="{00000000-0005-0000-0000-0000AA020000}"/>
    <cellStyle name="20% - Ênfase1 2 2 2 2 2 7" xfId="695" xr:uid="{00000000-0005-0000-0000-0000AB020000}"/>
    <cellStyle name="20% - Ênfase1 2 2 2 2 2 8" xfId="696" xr:uid="{00000000-0005-0000-0000-0000AC020000}"/>
    <cellStyle name="20% - Ênfase1 2 2 2 2 2 9" xfId="697" xr:uid="{00000000-0005-0000-0000-0000AD020000}"/>
    <cellStyle name="20% - Ênfase1 2 2 2 2 3" xfId="698" xr:uid="{00000000-0005-0000-0000-0000AE020000}"/>
    <cellStyle name="20% - Ênfase1 2 2 2 2 4" xfId="699" xr:uid="{00000000-0005-0000-0000-0000AF020000}"/>
    <cellStyle name="20% - Ênfase1 2 2 2 2 5" xfId="700" xr:uid="{00000000-0005-0000-0000-0000B0020000}"/>
    <cellStyle name="20% - Ênfase1 2 2 2 2 6" xfId="701" xr:uid="{00000000-0005-0000-0000-0000B1020000}"/>
    <cellStyle name="20% - Ênfase1 2 2 2 2 7" xfId="702" xr:uid="{00000000-0005-0000-0000-0000B2020000}"/>
    <cellStyle name="20% - Ênfase1 2 2 2 2 8" xfId="703" xr:uid="{00000000-0005-0000-0000-0000B3020000}"/>
    <cellStyle name="20% - Ênfase1 2 2 2 2 9" xfId="704" xr:uid="{00000000-0005-0000-0000-0000B4020000}"/>
    <cellStyle name="20% - Ênfase1 2 2 2 20" xfId="705" xr:uid="{00000000-0005-0000-0000-0000B5020000}"/>
    <cellStyle name="20% - Ênfase1 2 2 2 21" xfId="706" xr:uid="{00000000-0005-0000-0000-0000B6020000}"/>
    <cellStyle name="20% - Ênfase1 2 2 2 22" xfId="707" xr:uid="{00000000-0005-0000-0000-0000B7020000}"/>
    <cellStyle name="20% - Ênfase1 2 2 2 23" xfId="708" xr:uid="{00000000-0005-0000-0000-0000B8020000}"/>
    <cellStyle name="20% - Ênfase1 2 2 2 24" xfId="709" xr:uid="{00000000-0005-0000-0000-0000B9020000}"/>
    <cellStyle name="20% - Ênfase1 2 2 2 25" xfId="710" xr:uid="{00000000-0005-0000-0000-0000BA020000}"/>
    <cellStyle name="20% - Ênfase1 2 2 2 3" xfId="711" xr:uid="{00000000-0005-0000-0000-0000BB020000}"/>
    <cellStyle name="20% - Ênfase1 2 2 2 4" xfId="712" xr:uid="{00000000-0005-0000-0000-0000BC020000}"/>
    <cellStyle name="20% - Ênfase1 2 2 2 5" xfId="713" xr:uid="{00000000-0005-0000-0000-0000BD020000}"/>
    <cellStyle name="20% - Ênfase1 2 2 2 6" xfId="714" xr:uid="{00000000-0005-0000-0000-0000BE020000}"/>
    <cellStyle name="20% - Ênfase1 2 2 2 7" xfId="715" xr:uid="{00000000-0005-0000-0000-0000BF020000}"/>
    <cellStyle name="20% - Ênfase1 2 2 2 8" xfId="716" xr:uid="{00000000-0005-0000-0000-0000C0020000}"/>
    <cellStyle name="20% - Ênfase1 2 2 2 9" xfId="717" xr:uid="{00000000-0005-0000-0000-0000C1020000}"/>
    <cellStyle name="20% - Ênfase1 2 2 20" xfId="718" xr:uid="{00000000-0005-0000-0000-0000C2020000}"/>
    <cellStyle name="20% - Ênfase1 2 2 21" xfId="719" xr:uid="{00000000-0005-0000-0000-0000C3020000}"/>
    <cellStyle name="20% - Ênfase1 2 2 22" xfId="720" xr:uid="{00000000-0005-0000-0000-0000C4020000}"/>
    <cellStyle name="20% - Ênfase1 2 2 23" xfId="721" xr:uid="{00000000-0005-0000-0000-0000C5020000}"/>
    <cellStyle name="20% - Ênfase1 2 2 24" xfId="722" xr:uid="{00000000-0005-0000-0000-0000C6020000}"/>
    <cellStyle name="20% - Ênfase1 2 2 25" xfId="723" xr:uid="{00000000-0005-0000-0000-0000C7020000}"/>
    <cellStyle name="20% - Ênfase1 2 2 3" xfId="724" xr:uid="{00000000-0005-0000-0000-0000C8020000}"/>
    <cellStyle name="20% - Ênfase1 2 2 3 10" xfId="725" xr:uid="{00000000-0005-0000-0000-0000C9020000}"/>
    <cellStyle name="20% - Ênfase1 2 2 3 11" xfId="726" xr:uid="{00000000-0005-0000-0000-0000CA020000}"/>
    <cellStyle name="20% - Ênfase1 2 2 3 12" xfId="727" xr:uid="{00000000-0005-0000-0000-0000CB020000}"/>
    <cellStyle name="20% - Ênfase1 2 2 3 13" xfId="728" xr:uid="{00000000-0005-0000-0000-0000CC020000}"/>
    <cellStyle name="20% - Ênfase1 2 2 3 14" xfId="729" xr:uid="{00000000-0005-0000-0000-0000CD020000}"/>
    <cellStyle name="20% - Ênfase1 2 2 3 15" xfId="730" xr:uid="{00000000-0005-0000-0000-0000CE020000}"/>
    <cellStyle name="20% - Ênfase1 2 2 3 16" xfId="731" xr:uid="{00000000-0005-0000-0000-0000CF020000}"/>
    <cellStyle name="20% - Ênfase1 2 2 3 17" xfId="732" xr:uid="{00000000-0005-0000-0000-0000D0020000}"/>
    <cellStyle name="20% - Ênfase1 2 2 3 18" xfId="733" xr:uid="{00000000-0005-0000-0000-0000D1020000}"/>
    <cellStyle name="20% - Ênfase1 2 2 3 2" xfId="734" xr:uid="{00000000-0005-0000-0000-0000D2020000}"/>
    <cellStyle name="20% - Ênfase1 2 2 3 2 10" xfId="735" xr:uid="{00000000-0005-0000-0000-0000D3020000}"/>
    <cellStyle name="20% - Ênfase1 2 2 3 2 11" xfId="736" xr:uid="{00000000-0005-0000-0000-0000D4020000}"/>
    <cellStyle name="20% - Ênfase1 2 2 3 2 12" xfId="737" xr:uid="{00000000-0005-0000-0000-0000D5020000}"/>
    <cellStyle name="20% - Ênfase1 2 2 3 2 13" xfId="738" xr:uid="{00000000-0005-0000-0000-0000D6020000}"/>
    <cellStyle name="20% - Ênfase1 2 2 3 2 14" xfId="739" xr:uid="{00000000-0005-0000-0000-0000D7020000}"/>
    <cellStyle name="20% - Ênfase1 2 2 3 2 15" xfId="740" xr:uid="{00000000-0005-0000-0000-0000D8020000}"/>
    <cellStyle name="20% - Ênfase1 2 2 3 2 2" xfId="741" xr:uid="{00000000-0005-0000-0000-0000D9020000}"/>
    <cellStyle name="20% - Ênfase1 2 2 3 2 3" xfId="742" xr:uid="{00000000-0005-0000-0000-0000DA020000}"/>
    <cellStyle name="20% - Ênfase1 2 2 3 2 4" xfId="743" xr:uid="{00000000-0005-0000-0000-0000DB020000}"/>
    <cellStyle name="20% - Ênfase1 2 2 3 2 5" xfId="744" xr:uid="{00000000-0005-0000-0000-0000DC020000}"/>
    <cellStyle name="20% - Ênfase1 2 2 3 2 6" xfId="745" xr:uid="{00000000-0005-0000-0000-0000DD020000}"/>
    <cellStyle name="20% - Ênfase1 2 2 3 2 7" xfId="746" xr:uid="{00000000-0005-0000-0000-0000DE020000}"/>
    <cellStyle name="20% - Ênfase1 2 2 3 2 8" xfId="747" xr:uid="{00000000-0005-0000-0000-0000DF020000}"/>
    <cellStyle name="20% - Ênfase1 2 2 3 2 9" xfId="748" xr:uid="{00000000-0005-0000-0000-0000E0020000}"/>
    <cellStyle name="20% - Ênfase1 2 2 3 3" xfId="749" xr:uid="{00000000-0005-0000-0000-0000E1020000}"/>
    <cellStyle name="20% - Ênfase1 2 2 3 4" xfId="750" xr:uid="{00000000-0005-0000-0000-0000E2020000}"/>
    <cellStyle name="20% - Ênfase1 2 2 3 5" xfId="751" xr:uid="{00000000-0005-0000-0000-0000E3020000}"/>
    <cellStyle name="20% - Ênfase1 2 2 3 6" xfId="752" xr:uid="{00000000-0005-0000-0000-0000E4020000}"/>
    <cellStyle name="20% - Ênfase1 2 2 3 7" xfId="753" xr:uid="{00000000-0005-0000-0000-0000E5020000}"/>
    <cellStyle name="20% - Ênfase1 2 2 3 8" xfId="754" xr:uid="{00000000-0005-0000-0000-0000E6020000}"/>
    <cellStyle name="20% - Ênfase1 2 2 3 9" xfId="755" xr:uid="{00000000-0005-0000-0000-0000E7020000}"/>
    <cellStyle name="20% - Ênfase1 2 2 4" xfId="756" xr:uid="{00000000-0005-0000-0000-0000E8020000}"/>
    <cellStyle name="20% - Ênfase1 2 2 5" xfId="757" xr:uid="{00000000-0005-0000-0000-0000E9020000}"/>
    <cellStyle name="20% - Ênfase1 2 2 6" xfId="758" xr:uid="{00000000-0005-0000-0000-0000EA020000}"/>
    <cellStyle name="20% - Ênfase1 2 2 7" xfId="759" xr:uid="{00000000-0005-0000-0000-0000EB020000}"/>
    <cellStyle name="20% - Ênfase1 2 2 8" xfId="760" xr:uid="{00000000-0005-0000-0000-0000EC020000}"/>
    <cellStyle name="20% - Ênfase1 2 2 9" xfId="761" xr:uid="{00000000-0005-0000-0000-0000ED020000}"/>
    <cellStyle name="20% - Ênfase1 2 20" xfId="762" xr:uid="{00000000-0005-0000-0000-0000EE020000}"/>
    <cellStyle name="20% - Ênfase1 2 21" xfId="763" xr:uid="{00000000-0005-0000-0000-0000EF020000}"/>
    <cellStyle name="20% - Ênfase1 2 22" xfId="764" xr:uid="{00000000-0005-0000-0000-0000F0020000}"/>
    <cellStyle name="20% - Ênfase1 2 23" xfId="765" xr:uid="{00000000-0005-0000-0000-0000F1020000}"/>
    <cellStyle name="20% - Ênfase1 2 24" xfId="766" xr:uid="{00000000-0005-0000-0000-0000F2020000}"/>
    <cellStyle name="20% - Ênfase1 2 25" xfId="767" xr:uid="{00000000-0005-0000-0000-0000F3020000}"/>
    <cellStyle name="20% - Ênfase1 2 26" xfId="768" xr:uid="{00000000-0005-0000-0000-0000F4020000}"/>
    <cellStyle name="20% - Ênfase1 2 27" xfId="35116" xr:uid="{00000000-0005-0000-0000-0000F5020000}"/>
    <cellStyle name="20% - Ênfase1 2 3" xfId="769" xr:uid="{00000000-0005-0000-0000-0000F6020000}"/>
    <cellStyle name="20% - Ênfase1 2 3 10" xfId="770" xr:uid="{00000000-0005-0000-0000-0000F7020000}"/>
    <cellStyle name="20% - Ênfase1 2 3 11" xfId="771" xr:uid="{00000000-0005-0000-0000-0000F8020000}"/>
    <cellStyle name="20% - Ênfase1 2 3 12" xfId="772" xr:uid="{00000000-0005-0000-0000-0000F9020000}"/>
    <cellStyle name="20% - Ênfase1 2 3 13" xfId="773" xr:uid="{00000000-0005-0000-0000-0000FA020000}"/>
    <cellStyle name="20% - Ênfase1 2 3 14" xfId="774" xr:uid="{00000000-0005-0000-0000-0000FB020000}"/>
    <cellStyle name="20% - Ênfase1 2 3 15" xfId="775" xr:uid="{00000000-0005-0000-0000-0000FC020000}"/>
    <cellStyle name="20% - Ênfase1 2 3 16" xfId="776" xr:uid="{00000000-0005-0000-0000-0000FD020000}"/>
    <cellStyle name="20% - Ênfase1 2 3 17" xfId="777" xr:uid="{00000000-0005-0000-0000-0000FE020000}"/>
    <cellStyle name="20% - Ênfase1 2 3 18" xfId="778" xr:uid="{00000000-0005-0000-0000-0000FF020000}"/>
    <cellStyle name="20% - Ênfase1 2 3 2" xfId="779" xr:uid="{00000000-0005-0000-0000-000000030000}"/>
    <cellStyle name="20% - Ênfase1 2 3 2 10" xfId="780" xr:uid="{00000000-0005-0000-0000-000001030000}"/>
    <cellStyle name="20% - Ênfase1 2 3 2 11" xfId="781" xr:uid="{00000000-0005-0000-0000-000002030000}"/>
    <cellStyle name="20% - Ênfase1 2 3 2 12" xfId="782" xr:uid="{00000000-0005-0000-0000-000003030000}"/>
    <cellStyle name="20% - Ênfase1 2 3 2 13" xfId="783" xr:uid="{00000000-0005-0000-0000-000004030000}"/>
    <cellStyle name="20% - Ênfase1 2 3 2 14" xfId="784" xr:uid="{00000000-0005-0000-0000-000005030000}"/>
    <cellStyle name="20% - Ênfase1 2 3 2 15" xfId="785" xr:uid="{00000000-0005-0000-0000-000006030000}"/>
    <cellStyle name="20% - Ênfase1 2 3 2 2" xfId="786" xr:uid="{00000000-0005-0000-0000-000007030000}"/>
    <cellStyle name="20% - Ênfase1 2 3 2 3" xfId="787" xr:uid="{00000000-0005-0000-0000-000008030000}"/>
    <cellStyle name="20% - Ênfase1 2 3 2 4" xfId="788" xr:uid="{00000000-0005-0000-0000-000009030000}"/>
    <cellStyle name="20% - Ênfase1 2 3 2 5" xfId="789" xr:uid="{00000000-0005-0000-0000-00000A030000}"/>
    <cellStyle name="20% - Ênfase1 2 3 2 6" xfId="790" xr:uid="{00000000-0005-0000-0000-00000B030000}"/>
    <cellStyle name="20% - Ênfase1 2 3 2 7" xfId="791" xr:uid="{00000000-0005-0000-0000-00000C030000}"/>
    <cellStyle name="20% - Ênfase1 2 3 2 8" xfId="792" xr:uid="{00000000-0005-0000-0000-00000D030000}"/>
    <cellStyle name="20% - Ênfase1 2 3 2 9" xfId="793" xr:uid="{00000000-0005-0000-0000-00000E030000}"/>
    <cellStyle name="20% - Ênfase1 2 3 3" xfId="794" xr:uid="{00000000-0005-0000-0000-00000F030000}"/>
    <cellStyle name="20% - Ênfase1 2 3 4" xfId="795" xr:uid="{00000000-0005-0000-0000-000010030000}"/>
    <cellStyle name="20% - Ênfase1 2 3 5" xfId="796" xr:uid="{00000000-0005-0000-0000-000011030000}"/>
    <cellStyle name="20% - Ênfase1 2 3 6" xfId="797" xr:uid="{00000000-0005-0000-0000-000012030000}"/>
    <cellStyle name="20% - Ênfase1 2 3 7" xfId="798" xr:uid="{00000000-0005-0000-0000-000013030000}"/>
    <cellStyle name="20% - Ênfase1 2 3 8" xfId="799" xr:uid="{00000000-0005-0000-0000-000014030000}"/>
    <cellStyle name="20% - Ênfase1 2 3 9" xfId="800" xr:uid="{00000000-0005-0000-0000-000015030000}"/>
    <cellStyle name="20% - Ênfase1 2 4" xfId="801" xr:uid="{00000000-0005-0000-0000-000016030000}"/>
    <cellStyle name="20% - Ênfase1 2 5" xfId="802" xr:uid="{00000000-0005-0000-0000-000017030000}"/>
    <cellStyle name="20% - Ênfase1 2 6" xfId="803" xr:uid="{00000000-0005-0000-0000-000018030000}"/>
    <cellStyle name="20% - Ênfase1 2 7" xfId="804" xr:uid="{00000000-0005-0000-0000-000019030000}"/>
    <cellStyle name="20% - Ênfase1 2 8" xfId="805" xr:uid="{00000000-0005-0000-0000-00001A030000}"/>
    <cellStyle name="20% - Ênfase1 2 9" xfId="806" xr:uid="{00000000-0005-0000-0000-00001B030000}"/>
    <cellStyle name="20% - Ênfase1 20" xfId="807" xr:uid="{00000000-0005-0000-0000-00001C030000}"/>
    <cellStyle name="20% - Ênfase1 20 10" xfId="808" xr:uid="{00000000-0005-0000-0000-00001D030000}"/>
    <cellStyle name="20% - Ênfase1 20 11" xfId="809" xr:uid="{00000000-0005-0000-0000-00001E030000}"/>
    <cellStyle name="20% - Ênfase1 20 12" xfId="810" xr:uid="{00000000-0005-0000-0000-00001F030000}"/>
    <cellStyle name="20% - Ênfase1 20 13" xfId="811" xr:uid="{00000000-0005-0000-0000-000020030000}"/>
    <cellStyle name="20% - Ênfase1 20 14" xfId="812" xr:uid="{00000000-0005-0000-0000-000021030000}"/>
    <cellStyle name="20% - Ênfase1 20 15" xfId="813" xr:uid="{00000000-0005-0000-0000-000022030000}"/>
    <cellStyle name="20% - Ênfase1 20 16" xfId="814" xr:uid="{00000000-0005-0000-0000-000023030000}"/>
    <cellStyle name="20% - Ênfase1 20 17" xfId="815" xr:uid="{00000000-0005-0000-0000-000024030000}"/>
    <cellStyle name="20% - Ênfase1 20 18" xfId="816" xr:uid="{00000000-0005-0000-0000-000025030000}"/>
    <cellStyle name="20% - Ênfase1 20 19" xfId="817" xr:uid="{00000000-0005-0000-0000-000026030000}"/>
    <cellStyle name="20% - Ênfase1 20 2" xfId="818" xr:uid="{00000000-0005-0000-0000-000027030000}"/>
    <cellStyle name="20% - Ênfase1 20 20" xfId="819" xr:uid="{00000000-0005-0000-0000-000028030000}"/>
    <cellStyle name="20% - Ênfase1 20 21" xfId="820" xr:uid="{00000000-0005-0000-0000-000029030000}"/>
    <cellStyle name="20% - Ênfase1 20 22" xfId="821" xr:uid="{00000000-0005-0000-0000-00002A030000}"/>
    <cellStyle name="20% - Ênfase1 20 23" xfId="822" xr:uid="{00000000-0005-0000-0000-00002B030000}"/>
    <cellStyle name="20% - Ênfase1 20 3" xfId="823" xr:uid="{00000000-0005-0000-0000-00002C030000}"/>
    <cellStyle name="20% - Ênfase1 20 4" xfId="824" xr:uid="{00000000-0005-0000-0000-00002D030000}"/>
    <cellStyle name="20% - Ênfase1 20 5" xfId="825" xr:uid="{00000000-0005-0000-0000-00002E030000}"/>
    <cellStyle name="20% - Ênfase1 20 6" xfId="826" xr:uid="{00000000-0005-0000-0000-00002F030000}"/>
    <cellStyle name="20% - Ênfase1 20 7" xfId="827" xr:uid="{00000000-0005-0000-0000-000030030000}"/>
    <cellStyle name="20% - Ênfase1 20 8" xfId="828" xr:uid="{00000000-0005-0000-0000-000031030000}"/>
    <cellStyle name="20% - Ênfase1 20 9" xfId="829" xr:uid="{00000000-0005-0000-0000-000032030000}"/>
    <cellStyle name="20% - Ênfase1 21" xfId="830" xr:uid="{00000000-0005-0000-0000-000033030000}"/>
    <cellStyle name="20% - Ênfase1 21 10" xfId="831" xr:uid="{00000000-0005-0000-0000-000034030000}"/>
    <cellStyle name="20% - Ênfase1 21 11" xfId="832" xr:uid="{00000000-0005-0000-0000-000035030000}"/>
    <cellStyle name="20% - Ênfase1 21 12" xfId="833" xr:uid="{00000000-0005-0000-0000-000036030000}"/>
    <cellStyle name="20% - Ênfase1 21 13" xfId="834" xr:uid="{00000000-0005-0000-0000-000037030000}"/>
    <cellStyle name="20% - Ênfase1 21 14" xfId="835" xr:uid="{00000000-0005-0000-0000-000038030000}"/>
    <cellStyle name="20% - Ênfase1 21 15" xfId="836" xr:uid="{00000000-0005-0000-0000-000039030000}"/>
    <cellStyle name="20% - Ênfase1 21 16" xfId="837" xr:uid="{00000000-0005-0000-0000-00003A030000}"/>
    <cellStyle name="20% - Ênfase1 21 17" xfId="838" xr:uid="{00000000-0005-0000-0000-00003B030000}"/>
    <cellStyle name="20% - Ênfase1 21 18" xfId="839" xr:uid="{00000000-0005-0000-0000-00003C030000}"/>
    <cellStyle name="20% - Ênfase1 21 2" xfId="840" xr:uid="{00000000-0005-0000-0000-00003D030000}"/>
    <cellStyle name="20% - Ênfase1 21 2 10" xfId="841" xr:uid="{00000000-0005-0000-0000-00003E030000}"/>
    <cellStyle name="20% - Ênfase1 21 2 11" xfId="842" xr:uid="{00000000-0005-0000-0000-00003F030000}"/>
    <cellStyle name="20% - Ênfase1 21 2 12" xfId="843" xr:uid="{00000000-0005-0000-0000-000040030000}"/>
    <cellStyle name="20% - Ênfase1 21 2 13" xfId="844" xr:uid="{00000000-0005-0000-0000-000041030000}"/>
    <cellStyle name="20% - Ênfase1 21 2 14" xfId="845" xr:uid="{00000000-0005-0000-0000-000042030000}"/>
    <cellStyle name="20% - Ênfase1 21 2 15" xfId="846" xr:uid="{00000000-0005-0000-0000-000043030000}"/>
    <cellStyle name="20% - Ênfase1 21 2 2" xfId="847" xr:uid="{00000000-0005-0000-0000-000044030000}"/>
    <cellStyle name="20% - Ênfase1 21 2 3" xfId="848" xr:uid="{00000000-0005-0000-0000-000045030000}"/>
    <cellStyle name="20% - Ênfase1 21 2 4" xfId="849" xr:uid="{00000000-0005-0000-0000-000046030000}"/>
    <cellStyle name="20% - Ênfase1 21 2 5" xfId="850" xr:uid="{00000000-0005-0000-0000-000047030000}"/>
    <cellStyle name="20% - Ênfase1 21 2 6" xfId="851" xr:uid="{00000000-0005-0000-0000-000048030000}"/>
    <cellStyle name="20% - Ênfase1 21 2 7" xfId="852" xr:uid="{00000000-0005-0000-0000-000049030000}"/>
    <cellStyle name="20% - Ênfase1 21 2 8" xfId="853" xr:uid="{00000000-0005-0000-0000-00004A030000}"/>
    <cellStyle name="20% - Ênfase1 21 2 9" xfId="854" xr:uid="{00000000-0005-0000-0000-00004B030000}"/>
    <cellStyle name="20% - Ênfase1 21 3" xfId="855" xr:uid="{00000000-0005-0000-0000-00004C030000}"/>
    <cellStyle name="20% - Ênfase1 21 4" xfId="856" xr:uid="{00000000-0005-0000-0000-00004D030000}"/>
    <cellStyle name="20% - Ênfase1 21 5" xfId="857" xr:uid="{00000000-0005-0000-0000-00004E030000}"/>
    <cellStyle name="20% - Ênfase1 21 6" xfId="858" xr:uid="{00000000-0005-0000-0000-00004F030000}"/>
    <cellStyle name="20% - Ênfase1 21 7" xfId="859" xr:uid="{00000000-0005-0000-0000-000050030000}"/>
    <cellStyle name="20% - Ênfase1 21 8" xfId="860" xr:uid="{00000000-0005-0000-0000-000051030000}"/>
    <cellStyle name="20% - Ênfase1 21 9" xfId="861" xr:uid="{00000000-0005-0000-0000-000052030000}"/>
    <cellStyle name="20% - Ênfase1 22" xfId="862" xr:uid="{00000000-0005-0000-0000-000053030000}"/>
    <cellStyle name="20% - Ênfase1 22 10" xfId="863" xr:uid="{00000000-0005-0000-0000-000054030000}"/>
    <cellStyle name="20% - Ênfase1 22 11" xfId="864" xr:uid="{00000000-0005-0000-0000-000055030000}"/>
    <cellStyle name="20% - Ênfase1 22 12" xfId="865" xr:uid="{00000000-0005-0000-0000-000056030000}"/>
    <cellStyle name="20% - Ênfase1 22 13" xfId="866" xr:uid="{00000000-0005-0000-0000-000057030000}"/>
    <cellStyle name="20% - Ênfase1 22 14" xfId="867" xr:uid="{00000000-0005-0000-0000-000058030000}"/>
    <cellStyle name="20% - Ênfase1 22 15" xfId="868" xr:uid="{00000000-0005-0000-0000-000059030000}"/>
    <cellStyle name="20% - Ênfase1 22 2" xfId="869" xr:uid="{00000000-0005-0000-0000-00005A030000}"/>
    <cellStyle name="20% - Ênfase1 22 3" xfId="870" xr:uid="{00000000-0005-0000-0000-00005B030000}"/>
    <cellStyle name="20% - Ênfase1 22 4" xfId="871" xr:uid="{00000000-0005-0000-0000-00005C030000}"/>
    <cellStyle name="20% - Ênfase1 22 5" xfId="872" xr:uid="{00000000-0005-0000-0000-00005D030000}"/>
    <cellStyle name="20% - Ênfase1 22 6" xfId="873" xr:uid="{00000000-0005-0000-0000-00005E030000}"/>
    <cellStyle name="20% - Ênfase1 22 7" xfId="874" xr:uid="{00000000-0005-0000-0000-00005F030000}"/>
    <cellStyle name="20% - Ênfase1 22 8" xfId="875" xr:uid="{00000000-0005-0000-0000-000060030000}"/>
    <cellStyle name="20% - Ênfase1 22 9" xfId="876" xr:uid="{00000000-0005-0000-0000-000061030000}"/>
    <cellStyle name="20% - Ênfase1 23" xfId="877" xr:uid="{00000000-0005-0000-0000-000062030000}"/>
    <cellStyle name="20% - Ênfase1 23 10" xfId="878" xr:uid="{00000000-0005-0000-0000-000063030000}"/>
    <cellStyle name="20% - Ênfase1 23 11" xfId="879" xr:uid="{00000000-0005-0000-0000-000064030000}"/>
    <cellStyle name="20% - Ênfase1 23 12" xfId="880" xr:uid="{00000000-0005-0000-0000-000065030000}"/>
    <cellStyle name="20% - Ênfase1 23 13" xfId="881" xr:uid="{00000000-0005-0000-0000-000066030000}"/>
    <cellStyle name="20% - Ênfase1 23 14" xfId="882" xr:uid="{00000000-0005-0000-0000-000067030000}"/>
    <cellStyle name="20% - Ênfase1 23 15" xfId="883" xr:uid="{00000000-0005-0000-0000-000068030000}"/>
    <cellStyle name="20% - Ênfase1 23 2" xfId="884" xr:uid="{00000000-0005-0000-0000-000069030000}"/>
    <cellStyle name="20% - Ênfase1 23 3" xfId="885" xr:uid="{00000000-0005-0000-0000-00006A030000}"/>
    <cellStyle name="20% - Ênfase1 23 4" xfId="886" xr:uid="{00000000-0005-0000-0000-00006B030000}"/>
    <cellStyle name="20% - Ênfase1 23 5" xfId="887" xr:uid="{00000000-0005-0000-0000-00006C030000}"/>
    <cellStyle name="20% - Ênfase1 23 6" xfId="888" xr:uid="{00000000-0005-0000-0000-00006D030000}"/>
    <cellStyle name="20% - Ênfase1 23 7" xfId="889" xr:uid="{00000000-0005-0000-0000-00006E030000}"/>
    <cellStyle name="20% - Ênfase1 23 8" xfId="890" xr:uid="{00000000-0005-0000-0000-00006F030000}"/>
    <cellStyle name="20% - Ênfase1 23 9" xfId="891" xr:uid="{00000000-0005-0000-0000-000070030000}"/>
    <cellStyle name="20% - Ênfase1 24" xfId="892" xr:uid="{00000000-0005-0000-0000-000071030000}"/>
    <cellStyle name="20% - Ênfase1 24 10" xfId="893" xr:uid="{00000000-0005-0000-0000-000072030000}"/>
    <cellStyle name="20% - Ênfase1 24 11" xfId="894" xr:uid="{00000000-0005-0000-0000-000073030000}"/>
    <cellStyle name="20% - Ênfase1 24 12" xfId="895" xr:uid="{00000000-0005-0000-0000-000074030000}"/>
    <cellStyle name="20% - Ênfase1 24 13" xfId="896" xr:uid="{00000000-0005-0000-0000-000075030000}"/>
    <cellStyle name="20% - Ênfase1 24 14" xfId="897" xr:uid="{00000000-0005-0000-0000-000076030000}"/>
    <cellStyle name="20% - Ênfase1 24 15" xfId="898" xr:uid="{00000000-0005-0000-0000-000077030000}"/>
    <cellStyle name="20% - Ênfase1 24 2" xfId="899" xr:uid="{00000000-0005-0000-0000-000078030000}"/>
    <cellStyle name="20% - Ênfase1 24 3" xfId="900" xr:uid="{00000000-0005-0000-0000-000079030000}"/>
    <cellStyle name="20% - Ênfase1 24 4" xfId="901" xr:uid="{00000000-0005-0000-0000-00007A030000}"/>
    <cellStyle name="20% - Ênfase1 24 5" xfId="902" xr:uid="{00000000-0005-0000-0000-00007B030000}"/>
    <cellStyle name="20% - Ênfase1 24 6" xfId="903" xr:uid="{00000000-0005-0000-0000-00007C030000}"/>
    <cellStyle name="20% - Ênfase1 24 7" xfId="904" xr:uid="{00000000-0005-0000-0000-00007D030000}"/>
    <cellStyle name="20% - Ênfase1 24 8" xfId="905" xr:uid="{00000000-0005-0000-0000-00007E030000}"/>
    <cellStyle name="20% - Ênfase1 24 9" xfId="906" xr:uid="{00000000-0005-0000-0000-00007F030000}"/>
    <cellStyle name="20% - Ênfase1 25" xfId="907" xr:uid="{00000000-0005-0000-0000-000080030000}"/>
    <cellStyle name="20% - Ênfase1 25 10" xfId="908" xr:uid="{00000000-0005-0000-0000-000081030000}"/>
    <cellStyle name="20% - Ênfase1 25 11" xfId="909" xr:uid="{00000000-0005-0000-0000-000082030000}"/>
    <cellStyle name="20% - Ênfase1 25 12" xfId="910" xr:uid="{00000000-0005-0000-0000-000083030000}"/>
    <cellStyle name="20% - Ênfase1 25 13" xfId="911" xr:uid="{00000000-0005-0000-0000-000084030000}"/>
    <cellStyle name="20% - Ênfase1 25 14" xfId="912" xr:uid="{00000000-0005-0000-0000-000085030000}"/>
    <cellStyle name="20% - Ênfase1 25 15" xfId="913" xr:uid="{00000000-0005-0000-0000-000086030000}"/>
    <cellStyle name="20% - Ênfase1 25 2" xfId="914" xr:uid="{00000000-0005-0000-0000-000087030000}"/>
    <cellStyle name="20% - Ênfase1 25 3" xfId="915" xr:uid="{00000000-0005-0000-0000-000088030000}"/>
    <cellStyle name="20% - Ênfase1 25 4" xfId="916" xr:uid="{00000000-0005-0000-0000-000089030000}"/>
    <cellStyle name="20% - Ênfase1 25 5" xfId="917" xr:uid="{00000000-0005-0000-0000-00008A030000}"/>
    <cellStyle name="20% - Ênfase1 25 6" xfId="918" xr:uid="{00000000-0005-0000-0000-00008B030000}"/>
    <cellStyle name="20% - Ênfase1 25 7" xfId="919" xr:uid="{00000000-0005-0000-0000-00008C030000}"/>
    <cellStyle name="20% - Ênfase1 25 8" xfId="920" xr:uid="{00000000-0005-0000-0000-00008D030000}"/>
    <cellStyle name="20% - Ênfase1 25 9" xfId="921" xr:uid="{00000000-0005-0000-0000-00008E030000}"/>
    <cellStyle name="20% - Ênfase1 26" xfId="922" xr:uid="{00000000-0005-0000-0000-00008F030000}"/>
    <cellStyle name="20% - Ênfase1 26 10" xfId="923" xr:uid="{00000000-0005-0000-0000-000090030000}"/>
    <cellStyle name="20% - Ênfase1 26 11" xfId="924" xr:uid="{00000000-0005-0000-0000-000091030000}"/>
    <cellStyle name="20% - Ênfase1 26 12" xfId="925" xr:uid="{00000000-0005-0000-0000-000092030000}"/>
    <cellStyle name="20% - Ênfase1 26 13" xfId="926" xr:uid="{00000000-0005-0000-0000-000093030000}"/>
    <cellStyle name="20% - Ênfase1 26 14" xfId="927" xr:uid="{00000000-0005-0000-0000-000094030000}"/>
    <cellStyle name="20% - Ênfase1 26 15" xfId="928" xr:uid="{00000000-0005-0000-0000-000095030000}"/>
    <cellStyle name="20% - Ênfase1 26 2" xfId="929" xr:uid="{00000000-0005-0000-0000-000096030000}"/>
    <cellStyle name="20% - Ênfase1 26 3" xfId="930" xr:uid="{00000000-0005-0000-0000-000097030000}"/>
    <cellStyle name="20% - Ênfase1 26 4" xfId="931" xr:uid="{00000000-0005-0000-0000-000098030000}"/>
    <cellStyle name="20% - Ênfase1 26 5" xfId="932" xr:uid="{00000000-0005-0000-0000-000099030000}"/>
    <cellStyle name="20% - Ênfase1 26 6" xfId="933" xr:uid="{00000000-0005-0000-0000-00009A030000}"/>
    <cellStyle name="20% - Ênfase1 26 7" xfId="934" xr:uid="{00000000-0005-0000-0000-00009B030000}"/>
    <cellStyle name="20% - Ênfase1 26 8" xfId="935" xr:uid="{00000000-0005-0000-0000-00009C030000}"/>
    <cellStyle name="20% - Ênfase1 26 9" xfId="936" xr:uid="{00000000-0005-0000-0000-00009D030000}"/>
    <cellStyle name="20% - Ênfase1 27" xfId="937" xr:uid="{00000000-0005-0000-0000-00009E030000}"/>
    <cellStyle name="20% - Ênfase1 27 10" xfId="938" xr:uid="{00000000-0005-0000-0000-00009F030000}"/>
    <cellStyle name="20% - Ênfase1 27 11" xfId="939" xr:uid="{00000000-0005-0000-0000-0000A0030000}"/>
    <cellStyle name="20% - Ênfase1 27 12" xfId="940" xr:uid="{00000000-0005-0000-0000-0000A1030000}"/>
    <cellStyle name="20% - Ênfase1 27 13" xfId="941" xr:uid="{00000000-0005-0000-0000-0000A2030000}"/>
    <cellStyle name="20% - Ênfase1 27 14" xfId="942" xr:uid="{00000000-0005-0000-0000-0000A3030000}"/>
    <cellStyle name="20% - Ênfase1 27 15" xfId="943" xr:uid="{00000000-0005-0000-0000-0000A4030000}"/>
    <cellStyle name="20% - Ênfase1 27 2" xfId="944" xr:uid="{00000000-0005-0000-0000-0000A5030000}"/>
    <cellStyle name="20% - Ênfase1 27 3" xfId="945" xr:uid="{00000000-0005-0000-0000-0000A6030000}"/>
    <cellStyle name="20% - Ênfase1 27 4" xfId="946" xr:uid="{00000000-0005-0000-0000-0000A7030000}"/>
    <cellStyle name="20% - Ênfase1 27 5" xfId="947" xr:uid="{00000000-0005-0000-0000-0000A8030000}"/>
    <cellStyle name="20% - Ênfase1 27 6" xfId="948" xr:uid="{00000000-0005-0000-0000-0000A9030000}"/>
    <cellStyle name="20% - Ênfase1 27 7" xfId="949" xr:uid="{00000000-0005-0000-0000-0000AA030000}"/>
    <cellStyle name="20% - Ênfase1 27 8" xfId="950" xr:uid="{00000000-0005-0000-0000-0000AB030000}"/>
    <cellStyle name="20% - Ênfase1 27 9" xfId="951" xr:uid="{00000000-0005-0000-0000-0000AC030000}"/>
    <cellStyle name="20% - Ênfase1 28" xfId="952" xr:uid="{00000000-0005-0000-0000-0000AD030000}"/>
    <cellStyle name="20% - Ênfase1 28 10" xfId="953" xr:uid="{00000000-0005-0000-0000-0000AE030000}"/>
    <cellStyle name="20% - Ênfase1 28 11" xfId="954" xr:uid="{00000000-0005-0000-0000-0000AF030000}"/>
    <cellStyle name="20% - Ênfase1 28 12" xfId="955" xr:uid="{00000000-0005-0000-0000-0000B0030000}"/>
    <cellStyle name="20% - Ênfase1 28 13" xfId="956" xr:uid="{00000000-0005-0000-0000-0000B1030000}"/>
    <cellStyle name="20% - Ênfase1 28 14" xfId="957" xr:uid="{00000000-0005-0000-0000-0000B2030000}"/>
    <cellStyle name="20% - Ênfase1 28 15" xfId="958" xr:uid="{00000000-0005-0000-0000-0000B3030000}"/>
    <cellStyle name="20% - Ênfase1 28 2" xfId="959" xr:uid="{00000000-0005-0000-0000-0000B4030000}"/>
    <cellStyle name="20% - Ênfase1 28 3" xfId="960" xr:uid="{00000000-0005-0000-0000-0000B5030000}"/>
    <cellStyle name="20% - Ênfase1 28 4" xfId="961" xr:uid="{00000000-0005-0000-0000-0000B6030000}"/>
    <cellStyle name="20% - Ênfase1 28 5" xfId="962" xr:uid="{00000000-0005-0000-0000-0000B7030000}"/>
    <cellStyle name="20% - Ênfase1 28 6" xfId="963" xr:uid="{00000000-0005-0000-0000-0000B8030000}"/>
    <cellStyle name="20% - Ênfase1 28 7" xfId="964" xr:uid="{00000000-0005-0000-0000-0000B9030000}"/>
    <cellStyle name="20% - Ênfase1 28 8" xfId="965" xr:uid="{00000000-0005-0000-0000-0000BA030000}"/>
    <cellStyle name="20% - Ênfase1 28 9" xfId="966" xr:uid="{00000000-0005-0000-0000-0000BB030000}"/>
    <cellStyle name="20% - Ênfase1 29" xfId="967" xr:uid="{00000000-0005-0000-0000-0000BC030000}"/>
    <cellStyle name="20% - Ênfase1 29 10" xfId="968" xr:uid="{00000000-0005-0000-0000-0000BD030000}"/>
    <cellStyle name="20% - Ênfase1 29 11" xfId="969" xr:uid="{00000000-0005-0000-0000-0000BE030000}"/>
    <cellStyle name="20% - Ênfase1 29 12" xfId="970" xr:uid="{00000000-0005-0000-0000-0000BF030000}"/>
    <cellStyle name="20% - Ênfase1 29 13" xfId="971" xr:uid="{00000000-0005-0000-0000-0000C0030000}"/>
    <cellStyle name="20% - Ênfase1 29 14" xfId="972" xr:uid="{00000000-0005-0000-0000-0000C1030000}"/>
    <cellStyle name="20% - Ênfase1 29 15" xfId="973" xr:uid="{00000000-0005-0000-0000-0000C2030000}"/>
    <cellStyle name="20% - Ênfase1 29 2" xfId="974" xr:uid="{00000000-0005-0000-0000-0000C3030000}"/>
    <cellStyle name="20% - Ênfase1 29 3" xfId="975" xr:uid="{00000000-0005-0000-0000-0000C4030000}"/>
    <cellStyle name="20% - Ênfase1 29 4" xfId="976" xr:uid="{00000000-0005-0000-0000-0000C5030000}"/>
    <cellStyle name="20% - Ênfase1 29 5" xfId="977" xr:uid="{00000000-0005-0000-0000-0000C6030000}"/>
    <cellStyle name="20% - Ênfase1 29 6" xfId="978" xr:uid="{00000000-0005-0000-0000-0000C7030000}"/>
    <cellStyle name="20% - Ênfase1 29 7" xfId="979" xr:uid="{00000000-0005-0000-0000-0000C8030000}"/>
    <cellStyle name="20% - Ênfase1 29 8" xfId="980" xr:uid="{00000000-0005-0000-0000-0000C9030000}"/>
    <cellStyle name="20% - Ênfase1 29 9" xfId="981" xr:uid="{00000000-0005-0000-0000-0000CA030000}"/>
    <cellStyle name="20% - Ênfase1 3" xfId="982" xr:uid="{00000000-0005-0000-0000-0000CB030000}"/>
    <cellStyle name="20% - Ênfase1 3 10" xfId="983" xr:uid="{00000000-0005-0000-0000-0000CC030000}"/>
    <cellStyle name="20% - Ênfase1 3 11" xfId="984" xr:uid="{00000000-0005-0000-0000-0000CD030000}"/>
    <cellStyle name="20% - Ênfase1 3 12" xfId="985" xr:uid="{00000000-0005-0000-0000-0000CE030000}"/>
    <cellStyle name="20% - Ênfase1 3 13" xfId="986" xr:uid="{00000000-0005-0000-0000-0000CF030000}"/>
    <cellStyle name="20% - Ênfase1 3 14" xfId="987" xr:uid="{00000000-0005-0000-0000-0000D0030000}"/>
    <cellStyle name="20% - Ênfase1 3 15" xfId="988" xr:uid="{00000000-0005-0000-0000-0000D1030000}"/>
    <cellStyle name="20% - Ênfase1 3 16" xfId="989" xr:uid="{00000000-0005-0000-0000-0000D2030000}"/>
    <cellStyle name="20% - Ênfase1 3 17" xfId="990" xr:uid="{00000000-0005-0000-0000-0000D3030000}"/>
    <cellStyle name="20% - Ênfase1 3 18" xfId="991" xr:uid="{00000000-0005-0000-0000-0000D4030000}"/>
    <cellStyle name="20% - Ênfase1 3 19" xfId="992" xr:uid="{00000000-0005-0000-0000-0000D5030000}"/>
    <cellStyle name="20% - Ênfase1 3 2" xfId="993" xr:uid="{00000000-0005-0000-0000-0000D6030000}"/>
    <cellStyle name="20% - Ênfase1 3 20" xfId="994" xr:uid="{00000000-0005-0000-0000-0000D7030000}"/>
    <cellStyle name="20% - Ênfase1 3 21" xfId="995" xr:uid="{00000000-0005-0000-0000-0000D8030000}"/>
    <cellStyle name="20% - Ênfase1 3 22" xfId="996" xr:uid="{00000000-0005-0000-0000-0000D9030000}"/>
    <cellStyle name="20% - Ênfase1 3 23" xfId="997" xr:uid="{00000000-0005-0000-0000-0000DA030000}"/>
    <cellStyle name="20% - Ênfase1 3 24" xfId="35558" xr:uid="{00000000-0005-0000-0000-0000DB030000}"/>
    <cellStyle name="20% - Ênfase1 3 3" xfId="998" xr:uid="{00000000-0005-0000-0000-0000DC030000}"/>
    <cellStyle name="20% - Ênfase1 3 4" xfId="999" xr:uid="{00000000-0005-0000-0000-0000DD030000}"/>
    <cellStyle name="20% - Ênfase1 3 5" xfId="1000" xr:uid="{00000000-0005-0000-0000-0000DE030000}"/>
    <cellStyle name="20% - Ênfase1 3 6" xfId="1001" xr:uid="{00000000-0005-0000-0000-0000DF030000}"/>
    <cellStyle name="20% - Ênfase1 3 7" xfId="1002" xr:uid="{00000000-0005-0000-0000-0000E0030000}"/>
    <cellStyle name="20% - Ênfase1 3 8" xfId="1003" xr:uid="{00000000-0005-0000-0000-0000E1030000}"/>
    <cellStyle name="20% - Ênfase1 3 9" xfId="1004" xr:uid="{00000000-0005-0000-0000-0000E2030000}"/>
    <cellStyle name="20% - Ênfase1 30" xfId="1005" xr:uid="{00000000-0005-0000-0000-0000E3030000}"/>
    <cellStyle name="20% - Ênfase1 31" xfId="1006" xr:uid="{00000000-0005-0000-0000-0000E4030000}"/>
    <cellStyle name="20% - Ênfase1 32" xfId="1007" xr:uid="{00000000-0005-0000-0000-0000E5030000}"/>
    <cellStyle name="20% - Ênfase1 33" xfId="1008" xr:uid="{00000000-0005-0000-0000-0000E6030000}"/>
    <cellStyle name="20% - Ênfase1 34" xfId="1009" xr:uid="{00000000-0005-0000-0000-0000E7030000}"/>
    <cellStyle name="20% - Ênfase1 35" xfId="1010" xr:uid="{00000000-0005-0000-0000-0000E8030000}"/>
    <cellStyle name="20% - Ênfase1 36" xfId="1011" xr:uid="{00000000-0005-0000-0000-0000E9030000}"/>
    <cellStyle name="20% - Ênfase1 37" xfId="1012" xr:uid="{00000000-0005-0000-0000-0000EA030000}"/>
    <cellStyle name="20% - Ênfase1 38" xfId="1013" xr:uid="{00000000-0005-0000-0000-0000EB030000}"/>
    <cellStyle name="20% - Ênfase1 39" xfId="1014" xr:uid="{00000000-0005-0000-0000-0000EC030000}"/>
    <cellStyle name="20% - Ênfase1 4" xfId="1015" xr:uid="{00000000-0005-0000-0000-0000ED030000}"/>
    <cellStyle name="20% - Ênfase1 4 10" xfId="1016" xr:uid="{00000000-0005-0000-0000-0000EE030000}"/>
    <cellStyle name="20% - Ênfase1 4 11" xfId="1017" xr:uid="{00000000-0005-0000-0000-0000EF030000}"/>
    <cellStyle name="20% - Ênfase1 4 12" xfId="1018" xr:uid="{00000000-0005-0000-0000-0000F0030000}"/>
    <cellStyle name="20% - Ênfase1 4 13" xfId="1019" xr:uid="{00000000-0005-0000-0000-0000F1030000}"/>
    <cellStyle name="20% - Ênfase1 4 14" xfId="1020" xr:uid="{00000000-0005-0000-0000-0000F2030000}"/>
    <cellStyle name="20% - Ênfase1 4 15" xfId="1021" xr:uid="{00000000-0005-0000-0000-0000F3030000}"/>
    <cellStyle name="20% - Ênfase1 4 16" xfId="1022" xr:uid="{00000000-0005-0000-0000-0000F4030000}"/>
    <cellStyle name="20% - Ênfase1 4 17" xfId="1023" xr:uid="{00000000-0005-0000-0000-0000F5030000}"/>
    <cellStyle name="20% - Ênfase1 4 18" xfId="1024" xr:uid="{00000000-0005-0000-0000-0000F6030000}"/>
    <cellStyle name="20% - Ênfase1 4 19" xfId="1025" xr:uid="{00000000-0005-0000-0000-0000F7030000}"/>
    <cellStyle name="20% - Ênfase1 4 2" xfId="1026" xr:uid="{00000000-0005-0000-0000-0000F8030000}"/>
    <cellStyle name="20% - Ênfase1 4 20" xfId="1027" xr:uid="{00000000-0005-0000-0000-0000F9030000}"/>
    <cellStyle name="20% - Ênfase1 4 21" xfId="1028" xr:uid="{00000000-0005-0000-0000-0000FA030000}"/>
    <cellStyle name="20% - Ênfase1 4 22" xfId="1029" xr:uid="{00000000-0005-0000-0000-0000FB030000}"/>
    <cellStyle name="20% - Ênfase1 4 23" xfId="1030" xr:uid="{00000000-0005-0000-0000-0000FC030000}"/>
    <cellStyle name="20% - Ênfase1 4 3" xfId="1031" xr:uid="{00000000-0005-0000-0000-0000FD030000}"/>
    <cellStyle name="20% - Ênfase1 4 4" xfId="1032" xr:uid="{00000000-0005-0000-0000-0000FE030000}"/>
    <cellStyle name="20% - Ênfase1 4 5" xfId="1033" xr:uid="{00000000-0005-0000-0000-0000FF030000}"/>
    <cellStyle name="20% - Ênfase1 4 6" xfId="1034" xr:uid="{00000000-0005-0000-0000-000000040000}"/>
    <cellStyle name="20% - Ênfase1 4 7" xfId="1035" xr:uid="{00000000-0005-0000-0000-000001040000}"/>
    <cellStyle name="20% - Ênfase1 4 8" xfId="1036" xr:uid="{00000000-0005-0000-0000-000002040000}"/>
    <cellStyle name="20% - Ênfase1 4 9" xfId="1037" xr:uid="{00000000-0005-0000-0000-000003040000}"/>
    <cellStyle name="20% - Ênfase1 40" xfId="1038" xr:uid="{00000000-0005-0000-0000-000004040000}"/>
    <cellStyle name="20% - Ênfase1 41" xfId="1039" xr:uid="{00000000-0005-0000-0000-000005040000}"/>
    <cellStyle name="20% - Ênfase1 42" xfId="1040" xr:uid="{00000000-0005-0000-0000-000006040000}"/>
    <cellStyle name="20% - Ênfase1 43" xfId="1041" xr:uid="{00000000-0005-0000-0000-000007040000}"/>
    <cellStyle name="20% - Ênfase1 44" xfId="1042" xr:uid="{00000000-0005-0000-0000-000008040000}"/>
    <cellStyle name="20% - Ênfase1 45" xfId="1043" xr:uid="{00000000-0005-0000-0000-000009040000}"/>
    <cellStyle name="20% - Ênfase1 46" xfId="1044" xr:uid="{00000000-0005-0000-0000-00000A040000}"/>
    <cellStyle name="20% - Ênfase1 47" xfId="1045" xr:uid="{00000000-0005-0000-0000-00000B040000}"/>
    <cellStyle name="20% - Ênfase1 48" xfId="1046" xr:uid="{00000000-0005-0000-0000-00000C040000}"/>
    <cellStyle name="20% - Ênfase1 5" xfId="1047" xr:uid="{00000000-0005-0000-0000-00000D040000}"/>
    <cellStyle name="20% - Ênfase1 5 10" xfId="1048" xr:uid="{00000000-0005-0000-0000-00000E040000}"/>
    <cellStyle name="20% - Ênfase1 5 11" xfId="1049" xr:uid="{00000000-0005-0000-0000-00000F040000}"/>
    <cellStyle name="20% - Ênfase1 5 12" xfId="1050" xr:uid="{00000000-0005-0000-0000-000010040000}"/>
    <cellStyle name="20% - Ênfase1 5 13" xfId="1051" xr:uid="{00000000-0005-0000-0000-000011040000}"/>
    <cellStyle name="20% - Ênfase1 5 14" xfId="1052" xr:uid="{00000000-0005-0000-0000-000012040000}"/>
    <cellStyle name="20% - Ênfase1 5 15" xfId="1053" xr:uid="{00000000-0005-0000-0000-000013040000}"/>
    <cellStyle name="20% - Ênfase1 5 16" xfId="1054" xr:uid="{00000000-0005-0000-0000-000014040000}"/>
    <cellStyle name="20% - Ênfase1 5 17" xfId="1055" xr:uid="{00000000-0005-0000-0000-000015040000}"/>
    <cellStyle name="20% - Ênfase1 5 18" xfId="1056" xr:uid="{00000000-0005-0000-0000-000016040000}"/>
    <cellStyle name="20% - Ênfase1 5 19" xfId="1057" xr:uid="{00000000-0005-0000-0000-000017040000}"/>
    <cellStyle name="20% - Ênfase1 5 2" xfId="1058" xr:uid="{00000000-0005-0000-0000-000018040000}"/>
    <cellStyle name="20% - Ênfase1 5 20" xfId="1059" xr:uid="{00000000-0005-0000-0000-000019040000}"/>
    <cellStyle name="20% - Ênfase1 5 21" xfId="1060" xr:uid="{00000000-0005-0000-0000-00001A040000}"/>
    <cellStyle name="20% - Ênfase1 5 22" xfId="1061" xr:uid="{00000000-0005-0000-0000-00001B040000}"/>
    <cellStyle name="20% - Ênfase1 5 23" xfId="1062" xr:uid="{00000000-0005-0000-0000-00001C040000}"/>
    <cellStyle name="20% - Ênfase1 5 3" xfId="1063" xr:uid="{00000000-0005-0000-0000-00001D040000}"/>
    <cellStyle name="20% - Ênfase1 5 4" xfId="1064" xr:uid="{00000000-0005-0000-0000-00001E040000}"/>
    <cellStyle name="20% - Ênfase1 5 5" xfId="1065" xr:uid="{00000000-0005-0000-0000-00001F040000}"/>
    <cellStyle name="20% - Ênfase1 5 6" xfId="1066" xr:uid="{00000000-0005-0000-0000-000020040000}"/>
    <cellStyle name="20% - Ênfase1 5 7" xfId="1067" xr:uid="{00000000-0005-0000-0000-000021040000}"/>
    <cellStyle name="20% - Ênfase1 5 8" xfId="1068" xr:uid="{00000000-0005-0000-0000-000022040000}"/>
    <cellStyle name="20% - Ênfase1 5 9" xfId="1069" xr:uid="{00000000-0005-0000-0000-000023040000}"/>
    <cellStyle name="20% - Ênfase1 6" xfId="1070" xr:uid="{00000000-0005-0000-0000-000024040000}"/>
    <cellStyle name="20% - Ênfase1 6 10" xfId="1071" xr:uid="{00000000-0005-0000-0000-000025040000}"/>
    <cellStyle name="20% - Ênfase1 6 11" xfId="1072" xr:uid="{00000000-0005-0000-0000-000026040000}"/>
    <cellStyle name="20% - Ênfase1 6 12" xfId="1073" xr:uid="{00000000-0005-0000-0000-000027040000}"/>
    <cellStyle name="20% - Ênfase1 6 13" xfId="1074" xr:uid="{00000000-0005-0000-0000-000028040000}"/>
    <cellStyle name="20% - Ênfase1 6 14" xfId="1075" xr:uid="{00000000-0005-0000-0000-000029040000}"/>
    <cellStyle name="20% - Ênfase1 6 15" xfId="1076" xr:uid="{00000000-0005-0000-0000-00002A040000}"/>
    <cellStyle name="20% - Ênfase1 6 16" xfId="1077" xr:uid="{00000000-0005-0000-0000-00002B040000}"/>
    <cellStyle name="20% - Ênfase1 6 17" xfId="1078" xr:uid="{00000000-0005-0000-0000-00002C040000}"/>
    <cellStyle name="20% - Ênfase1 6 18" xfId="1079" xr:uid="{00000000-0005-0000-0000-00002D040000}"/>
    <cellStyle name="20% - Ênfase1 6 19" xfId="1080" xr:uid="{00000000-0005-0000-0000-00002E040000}"/>
    <cellStyle name="20% - Ênfase1 6 2" xfId="1081" xr:uid="{00000000-0005-0000-0000-00002F040000}"/>
    <cellStyle name="20% - Ênfase1 6 20" xfId="1082" xr:uid="{00000000-0005-0000-0000-000030040000}"/>
    <cellStyle name="20% - Ênfase1 6 21" xfId="1083" xr:uid="{00000000-0005-0000-0000-000031040000}"/>
    <cellStyle name="20% - Ênfase1 6 22" xfId="1084" xr:uid="{00000000-0005-0000-0000-000032040000}"/>
    <cellStyle name="20% - Ênfase1 6 23" xfId="1085" xr:uid="{00000000-0005-0000-0000-000033040000}"/>
    <cellStyle name="20% - Ênfase1 6 3" xfId="1086" xr:uid="{00000000-0005-0000-0000-000034040000}"/>
    <cellStyle name="20% - Ênfase1 6 4" xfId="1087" xr:uid="{00000000-0005-0000-0000-000035040000}"/>
    <cellStyle name="20% - Ênfase1 6 5" xfId="1088" xr:uid="{00000000-0005-0000-0000-000036040000}"/>
    <cellStyle name="20% - Ênfase1 6 6" xfId="1089" xr:uid="{00000000-0005-0000-0000-000037040000}"/>
    <cellStyle name="20% - Ênfase1 6 7" xfId="1090" xr:uid="{00000000-0005-0000-0000-000038040000}"/>
    <cellStyle name="20% - Ênfase1 6 8" xfId="1091" xr:uid="{00000000-0005-0000-0000-000039040000}"/>
    <cellStyle name="20% - Ênfase1 6 9" xfId="1092" xr:uid="{00000000-0005-0000-0000-00003A040000}"/>
    <cellStyle name="20% - Ênfase1 7" xfId="1093" xr:uid="{00000000-0005-0000-0000-00003B040000}"/>
    <cellStyle name="20% - Ênfase1 7 10" xfId="1094" xr:uid="{00000000-0005-0000-0000-00003C040000}"/>
    <cellStyle name="20% - Ênfase1 7 11" xfId="1095" xr:uid="{00000000-0005-0000-0000-00003D040000}"/>
    <cellStyle name="20% - Ênfase1 7 12" xfId="1096" xr:uid="{00000000-0005-0000-0000-00003E040000}"/>
    <cellStyle name="20% - Ênfase1 7 13" xfId="1097" xr:uid="{00000000-0005-0000-0000-00003F040000}"/>
    <cellStyle name="20% - Ênfase1 7 14" xfId="1098" xr:uid="{00000000-0005-0000-0000-000040040000}"/>
    <cellStyle name="20% - Ênfase1 7 15" xfId="1099" xr:uid="{00000000-0005-0000-0000-000041040000}"/>
    <cellStyle name="20% - Ênfase1 7 16" xfId="1100" xr:uid="{00000000-0005-0000-0000-000042040000}"/>
    <cellStyle name="20% - Ênfase1 7 17" xfId="1101" xr:uid="{00000000-0005-0000-0000-000043040000}"/>
    <cellStyle name="20% - Ênfase1 7 18" xfId="1102" xr:uid="{00000000-0005-0000-0000-000044040000}"/>
    <cellStyle name="20% - Ênfase1 7 19" xfId="1103" xr:uid="{00000000-0005-0000-0000-000045040000}"/>
    <cellStyle name="20% - Ênfase1 7 2" xfId="1104" xr:uid="{00000000-0005-0000-0000-000046040000}"/>
    <cellStyle name="20% - Ênfase1 7 20" xfId="1105" xr:uid="{00000000-0005-0000-0000-000047040000}"/>
    <cellStyle name="20% - Ênfase1 7 21" xfId="1106" xr:uid="{00000000-0005-0000-0000-000048040000}"/>
    <cellStyle name="20% - Ênfase1 7 22" xfId="1107" xr:uid="{00000000-0005-0000-0000-000049040000}"/>
    <cellStyle name="20% - Ênfase1 7 23" xfId="1108" xr:uid="{00000000-0005-0000-0000-00004A040000}"/>
    <cellStyle name="20% - Ênfase1 7 3" xfId="1109" xr:uid="{00000000-0005-0000-0000-00004B040000}"/>
    <cellStyle name="20% - Ênfase1 7 4" xfId="1110" xr:uid="{00000000-0005-0000-0000-00004C040000}"/>
    <cellStyle name="20% - Ênfase1 7 5" xfId="1111" xr:uid="{00000000-0005-0000-0000-00004D040000}"/>
    <cellStyle name="20% - Ênfase1 7 6" xfId="1112" xr:uid="{00000000-0005-0000-0000-00004E040000}"/>
    <cellStyle name="20% - Ênfase1 7 7" xfId="1113" xr:uid="{00000000-0005-0000-0000-00004F040000}"/>
    <cellStyle name="20% - Ênfase1 7 8" xfId="1114" xr:uid="{00000000-0005-0000-0000-000050040000}"/>
    <cellStyle name="20% - Ênfase1 7 9" xfId="1115" xr:uid="{00000000-0005-0000-0000-000051040000}"/>
    <cellStyle name="20% - Ênfase1 8" xfId="1116" xr:uid="{00000000-0005-0000-0000-000052040000}"/>
    <cellStyle name="20% - Ênfase1 8 10" xfId="1117" xr:uid="{00000000-0005-0000-0000-000053040000}"/>
    <cellStyle name="20% - Ênfase1 8 11" xfId="1118" xr:uid="{00000000-0005-0000-0000-000054040000}"/>
    <cellStyle name="20% - Ênfase1 8 12" xfId="1119" xr:uid="{00000000-0005-0000-0000-000055040000}"/>
    <cellStyle name="20% - Ênfase1 8 13" xfId="1120" xr:uid="{00000000-0005-0000-0000-000056040000}"/>
    <cellStyle name="20% - Ênfase1 8 14" xfId="1121" xr:uid="{00000000-0005-0000-0000-000057040000}"/>
    <cellStyle name="20% - Ênfase1 8 15" xfId="1122" xr:uid="{00000000-0005-0000-0000-000058040000}"/>
    <cellStyle name="20% - Ênfase1 8 16" xfId="1123" xr:uid="{00000000-0005-0000-0000-000059040000}"/>
    <cellStyle name="20% - Ênfase1 8 17" xfId="1124" xr:uid="{00000000-0005-0000-0000-00005A040000}"/>
    <cellStyle name="20% - Ênfase1 8 18" xfId="1125" xr:uid="{00000000-0005-0000-0000-00005B040000}"/>
    <cellStyle name="20% - Ênfase1 8 19" xfId="1126" xr:uid="{00000000-0005-0000-0000-00005C040000}"/>
    <cellStyle name="20% - Ênfase1 8 2" xfId="1127" xr:uid="{00000000-0005-0000-0000-00005D040000}"/>
    <cellStyle name="20% - Ênfase1 8 20" xfId="1128" xr:uid="{00000000-0005-0000-0000-00005E040000}"/>
    <cellStyle name="20% - Ênfase1 8 21" xfId="1129" xr:uid="{00000000-0005-0000-0000-00005F040000}"/>
    <cellStyle name="20% - Ênfase1 8 22" xfId="1130" xr:uid="{00000000-0005-0000-0000-000060040000}"/>
    <cellStyle name="20% - Ênfase1 8 23" xfId="1131" xr:uid="{00000000-0005-0000-0000-000061040000}"/>
    <cellStyle name="20% - Ênfase1 8 3" xfId="1132" xr:uid="{00000000-0005-0000-0000-000062040000}"/>
    <cellStyle name="20% - Ênfase1 8 4" xfId="1133" xr:uid="{00000000-0005-0000-0000-000063040000}"/>
    <cellStyle name="20% - Ênfase1 8 5" xfId="1134" xr:uid="{00000000-0005-0000-0000-000064040000}"/>
    <cellStyle name="20% - Ênfase1 8 6" xfId="1135" xr:uid="{00000000-0005-0000-0000-000065040000}"/>
    <cellStyle name="20% - Ênfase1 8 7" xfId="1136" xr:uid="{00000000-0005-0000-0000-000066040000}"/>
    <cellStyle name="20% - Ênfase1 8 8" xfId="1137" xr:uid="{00000000-0005-0000-0000-000067040000}"/>
    <cellStyle name="20% - Ênfase1 8 9" xfId="1138" xr:uid="{00000000-0005-0000-0000-000068040000}"/>
    <cellStyle name="20% - Ênfase1 9" xfId="1139" xr:uid="{00000000-0005-0000-0000-000069040000}"/>
    <cellStyle name="20% - Ênfase1 9 10" xfId="1140" xr:uid="{00000000-0005-0000-0000-00006A040000}"/>
    <cellStyle name="20% - Ênfase1 9 11" xfId="1141" xr:uid="{00000000-0005-0000-0000-00006B040000}"/>
    <cellStyle name="20% - Ênfase1 9 12" xfId="1142" xr:uid="{00000000-0005-0000-0000-00006C040000}"/>
    <cellStyle name="20% - Ênfase1 9 13" xfId="1143" xr:uid="{00000000-0005-0000-0000-00006D040000}"/>
    <cellStyle name="20% - Ênfase1 9 14" xfId="1144" xr:uid="{00000000-0005-0000-0000-00006E040000}"/>
    <cellStyle name="20% - Ênfase1 9 15" xfId="1145" xr:uid="{00000000-0005-0000-0000-00006F040000}"/>
    <cellStyle name="20% - Ênfase1 9 16" xfId="1146" xr:uid="{00000000-0005-0000-0000-000070040000}"/>
    <cellStyle name="20% - Ênfase1 9 17" xfId="1147" xr:uid="{00000000-0005-0000-0000-000071040000}"/>
    <cellStyle name="20% - Ênfase1 9 18" xfId="1148" xr:uid="{00000000-0005-0000-0000-000072040000}"/>
    <cellStyle name="20% - Ênfase1 9 19" xfId="1149" xr:uid="{00000000-0005-0000-0000-000073040000}"/>
    <cellStyle name="20% - Ênfase1 9 2" xfId="1150" xr:uid="{00000000-0005-0000-0000-000074040000}"/>
    <cellStyle name="20% - Ênfase1 9 20" xfId="1151" xr:uid="{00000000-0005-0000-0000-000075040000}"/>
    <cellStyle name="20% - Ênfase1 9 21" xfId="1152" xr:uid="{00000000-0005-0000-0000-000076040000}"/>
    <cellStyle name="20% - Ênfase1 9 22" xfId="1153" xr:uid="{00000000-0005-0000-0000-000077040000}"/>
    <cellStyle name="20% - Ênfase1 9 23" xfId="1154" xr:uid="{00000000-0005-0000-0000-000078040000}"/>
    <cellStyle name="20% - Ênfase1 9 3" xfId="1155" xr:uid="{00000000-0005-0000-0000-000079040000}"/>
    <cellStyle name="20% - Ênfase1 9 4" xfId="1156" xr:uid="{00000000-0005-0000-0000-00007A040000}"/>
    <cellStyle name="20% - Ênfase1 9 5" xfId="1157" xr:uid="{00000000-0005-0000-0000-00007B040000}"/>
    <cellStyle name="20% - Ênfase1 9 6" xfId="1158" xr:uid="{00000000-0005-0000-0000-00007C040000}"/>
    <cellStyle name="20% - Ênfase1 9 7" xfId="1159" xr:uid="{00000000-0005-0000-0000-00007D040000}"/>
    <cellStyle name="20% - Ênfase1 9 8" xfId="1160" xr:uid="{00000000-0005-0000-0000-00007E040000}"/>
    <cellStyle name="20% - Ênfase1 9 9" xfId="1161" xr:uid="{00000000-0005-0000-0000-00007F040000}"/>
    <cellStyle name="20% - Ênfase2 10" xfId="1162" xr:uid="{00000000-0005-0000-0000-000080040000}"/>
    <cellStyle name="20% - Ênfase2 10 10" xfId="1163" xr:uid="{00000000-0005-0000-0000-000081040000}"/>
    <cellStyle name="20% - Ênfase2 10 11" xfId="1164" xr:uid="{00000000-0005-0000-0000-000082040000}"/>
    <cellStyle name="20% - Ênfase2 10 12" xfId="1165" xr:uid="{00000000-0005-0000-0000-000083040000}"/>
    <cellStyle name="20% - Ênfase2 10 13" xfId="1166" xr:uid="{00000000-0005-0000-0000-000084040000}"/>
    <cellStyle name="20% - Ênfase2 10 14" xfId="1167" xr:uid="{00000000-0005-0000-0000-000085040000}"/>
    <cellStyle name="20% - Ênfase2 10 15" xfId="1168" xr:uid="{00000000-0005-0000-0000-000086040000}"/>
    <cellStyle name="20% - Ênfase2 10 16" xfId="1169" xr:uid="{00000000-0005-0000-0000-000087040000}"/>
    <cellStyle name="20% - Ênfase2 10 17" xfId="1170" xr:uid="{00000000-0005-0000-0000-000088040000}"/>
    <cellStyle name="20% - Ênfase2 10 18" xfId="1171" xr:uid="{00000000-0005-0000-0000-000089040000}"/>
    <cellStyle name="20% - Ênfase2 10 19" xfId="1172" xr:uid="{00000000-0005-0000-0000-00008A040000}"/>
    <cellStyle name="20% - Ênfase2 10 2" xfId="1173" xr:uid="{00000000-0005-0000-0000-00008B040000}"/>
    <cellStyle name="20% - Ênfase2 10 20" xfId="1174" xr:uid="{00000000-0005-0000-0000-00008C040000}"/>
    <cellStyle name="20% - Ênfase2 10 21" xfId="1175" xr:uid="{00000000-0005-0000-0000-00008D040000}"/>
    <cellStyle name="20% - Ênfase2 10 22" xfId="1176" xr:uid="{00000000-0005-0000-0000-00008E040000}"/>
    <cellStyle name="20% - Ênfase2 10 23" xfId="1177" xr:uid="{00000000-0005-0000-0000-00008F040000}"/>
    <cellStyle name="20% - Ênfase2 10 3" xfId="1178" xr:uid="{00000000-0005-0000-0000-000090040000}"/>
    <cellStyle name="20% - Ênfase2 10 4" xfId="1179" xr:uid="{00000000-0005-0000-0000-000091040000}"/>
    <cellStyle name="20% - Ênfase2 10 5" xfId="1180" xr:uid="{00000000-0005-0000-0000-000092040000}"/>
    <cellStyle name="20% - Ênfase2 10 6" xfId="1181" xr:uid="{00000000-0005-0000-0000-000093040000}"/>
    <cellStyle name="20% - Ênfase2 10 7" xfId="1182" xr:uid="{00000000-0005-0000-0000-000094040000}"/>
    <cellStyle name="20% - Ênfase2 10 8" xfId="1183" xr:uid="{00000000-0005-0000-0000-000095040000}"/>
    <cellStyle name="20% - Ênfase2 10 9" xfId="1184" xr:uid="{00000000-0005-0000-0000-000096040000}"/>
    <cellStyle name="20% - Ênfase2 11" xfId="1185" xr:uid="{00000000-0005-0000-0000-000097040000}"/>
    <cellStyle name="20% - Ênfase2 11 10" xfId="1186" xr:uid="{00000000-0005-0000-0000-000098040000}"/>
    <cellStyle name="20% - Ênfase2 11 11" xfId="1187" xr:uid="{00000000-0005-0000-0000-000099040000}"/>
    <cellStyle name="20% - Ênfase2 11 12" xfId="1188" xr:uid="{00000000-0005-0000-0000-00009A040000}"/>
    <cellStyle name="20% - Ênfase2 11 13" xfId="1189" xr:uid="{00000000-0005-0000-0000-00009B040000}"/>
    <cellStyle name="20% - Ênfase2 11 14" xfId="1190" xr:uid="{00000000-0005-0000-0000-00009C040000}"/>
    <cellStyle name="20% - Ênfase2 11 15" xfId="1191" xr:uid="{00000000-0005-0000-0000-00009D040000}"/>
    <cellStyle name="20% - Ênfase2 11 16" xfId="1192" xr:uid="{00000000-0005-0000-0000-00009E040000}"/>
    <cellStyle name="20% - Ênfase2 11 17" xfId="1193" xr:uid="{00000000-0005-0000-0000-00009F040000}"/>
    <cellStyle name="20% - Ênfase2 11 18" xfId="1194" xr:uid="{00000000-0005-0000-0000-0000A0040000}"/>
    <cellStyle name="20% - Ênfase2 11 19" xfId="1195" xr:uid="{00000000-0005-0000-0000-0000A1040000}"/>
    <cellStyle name="20% - Ênfase2 11 2" xfId="1196" xr:uid="{00000000-0005-0000-0000-0000A2040000}"/>
    <cellStyle name="20% - Ênfase2 11 20" xfId="1197" xr:uid="{00000000-0005-0000-0000-0000A3040000}"/>
    <cellStyle name="20% - Ênfase2 11 21" xfId="1198" xr:uid="{00000000-0005-0000-0000-0000A4040000}"/>
    <cellStyle name="20% - Ênfase2 11 22" xfId="1199" xr:uid="{00000000-0005-0000-0000-0000A5040000}"/>
    <cellStyle name="20% - Ênfase2 11 23" xfId="1200" xr:uid="{00000000-0005-0000-0000-0000A6040000}"/>
    <cellStyle name="20% - Ênfase2 11 3" xfId="1201" xr:uid="{00000000-0005-0000-0000-0000A7040000}"/>
    <cellStyle name="20% - Ênfase2 11 4" xfId="1202" xr:uid="{00000000-0005-0000-0000-0000A8040000}"/>
    <cellStyle name="20% - Ênfase2 11 5" xfId="1203" xr:uid="{00000000-0005-0000-0000-0000A9040000}"/>
    <cellStyle name="20% - Ênfase2 11 6" xfId="1204" xr:uid="{00000000-0005-0000-0000-0000AA040000}"/>
    <cellStyle name="20% - Ênfase2 11 7" xfId="1205" xr:uid="{00000000-0005-0000-0000-0000AB040000}"/>
    <cellStyle name="20% - Ênfase2 11 8" xfId="1206" xr:uid="{00000000-0005-0000-0000-0000AC040000}"/>
    <cellStyle name="20% - Ênfase2 11 9" xfId="1207" xr:uid="{00000000-0005-0000-0000-0000AD040000}"/>
    <cellStyle name="20% - Ênfase2 12" xfId="1208" xr:uid="{00000000-0005-0000-0000-0000AE040000}"/>
    <cellStyle name="20% - Ênfase2 12 10" xfId="1209" xr:uid="{00000000-0005-0000-0000-0000AF040000}"/>
    <cellStyle name="20% - Ênfase2 12 11" xfId="1210" xr:uid="{00000000-0005-0000-0000-0000B0040000}"/>
    <cellStyle name="20% - Ênfase2 12 12" xfId="1211" xr:uid="{00000000-0005-0000-0000-0000B1040000}"/>
    <cellStyle name="20% - Ênfase2 12 13" xfId="1212" xr:uid="{00000000-0005-0000-0000-0000B2040000}"/>
    <cellStyle name="20% - Ênfase2 12 14" xfId="1213" xr:uid="{00000000-0005-0000-0000-0000B3040000}"/>
    <cellStyle name="20% - Ênfase2 12 15" xfId="1214" xr:uid="{00000000-0005-0000-0000-0000B4040000}"/>
    <cellStyle name="20% - Ênfase2 12 16" xfId="1215" xr:uid="{00000000-0005-0000-0000-0000B5040000}"/>
    <cellStyle name="20% - Ênfase2 12 17" xfId="1216" xr:uid="{00000000-0005-0000-0000-0000B6040000}"/>
    <cellStyle name="20% - Ênfase2 12 18" xfId="1217" xr:uid="{00000000-0005-0000-0000-0000B7040000}"/>
    <cellStyle name="20% - Ênfase2 12 19" xfId="1218" xr:uid="{00000000-0005-0000-0000-0000B8040000}"/>
    <cellStyle name="20% - Ênfase2 12 2" xfId="1219" xr:uid="{00000000-0005-0000-0000-0000B9040000}"/>
    <cellStyle name="20% - Ênfase2 12 20" xfId="1220" xr:uid="{00000000-0005-0000-0000-0000BA040000}"/>
    <cellStyle name="20% - Ênfase2 12 21" xfId="1221" xr:uid="{00000000-0005-0000-0000-0000BB040000}"/>
    <cellStyle name="20% - Ênfase2 12 22" xfId="1222" xr:uid="{00000000-0005-0000-0000-0000BC040000}"/>
    <cellStyle name="20% - Ênfase2 12 23" xfId="1223" xr:uid="{00000000-0005-0000-0000-0000BD040000}"/>
    <cellStyle name="20% - Ênfase2 12 3" xfId="1224" xr:uid="{00000000-0005-0000-0000-0000BE040000}"/>
    <cellStyle name="20% - Ênfase2 12 4" xfId="1225" xr:uid="{00000000-0005-0000-0000-0000BF040000}"/>
    <cellStyle name="20% - Ênfase2 12 5" xfId="1226" xr:uid="{00000000-0005-0000-0000-0000C0040000}"/>
    <cellStyle name="20% - Ênfase2 12 6" xfId="1227" xr:uid="{00000000-0005-0000-0000-0000C1040000}"/>
    <cellStyle name="20% - Ênfase2 12 7" xfId="1228" xr:uid="{00000000-0005-0000-0000-0000C2040000}"/>
    <cellStyle name="20% - Ênfase2 12 8" xfId="1229" xr:uid="{00000000-0005-0000-0000-0000C3040000}"/>
    <cellStyle name="20% - Ênfase2 12 9" xfId="1230" xr:uid="{00000000-0005-0000-0000-0000C4040000}"/>
    <cellStyle name="20% - Ênfase2 13" xfId="1231" xr:uid="{00000000-0005-0000-0000-0000C5040000}"/>
    <cellStyle name="20% - Ênfase2 13 10" xfId="1232" xr:uid="{00000000-0005-0000-0000-0000C6040000}"/>
    <cellStyle name="20% - Ênfase2 13 11" xfId="1233" xr:uid="{00000000-0005-0000-0000-0000C7040000}"/>
    <cellStyle name="20% - Ênfase2 13 12" xfId="1234" xr:uid="{00000000-0005-0000-0000-0000C8040000}"/>
    <cellStyle name="20% - Ênfase2 13 13" xfId="1235" xr:uid="{00000000-0005-0000-0000-0000C9040000}"/>
    <cellStyle name="20% - Ênfase2 13 14" xfId="1236" xr:uid="{00000000-0005-0000-0000-0000CA040000}"/>
    <cellStyle name="20% - Ênfase2 13 15" xfId="1237" xr:uid="{00000000-0005-0000-0000-0000CB040000}"/>
    <cellStyle name="20% - Ênfase2 13 16" xfId="1238" xr:uid="{00000000-0005-0000-0000-0000CC040000}"/>
    <cellStyle name="20% - Ênfase2 13 17" xfId="1239" xr:uid="{00000000-0005-0000-0000-0000CD040000}"/>
    <cellStyle name="20% - Ênfase2 13 18" xfId="1240" xr:uid="{00000000-0005-0000-0000-0000CE040000}"/>
    <cellStyle name="20% - Ênfase2 13 19" xfId="1241" xr:uid="{00000000-0005-0000-0000-0000CF040000}"/>
    <cellStyle name="20% - Ênfase2 13 2" xfId="1242" xr:uid="{00000000-0005-0000-0000-0000D0040000}"/>
    <cellStyle name="20% - Ênfase2 13 20" xfId="1243" xr:uid="{00000000-0005-0000-0000-0000D1040000}"/>
    <cellStyle name="20% - Ênfase2 13 21" xfId="1244" xr:uid="{00000000-0005-0000-0000-0000D2040000}"/>
    <cellStyle name="20% - Ênfase2 13 22" xfId="1245" xr:uid="{00000000-0005-0000-0000-0000D3040000}"/>
    <cellStyle name="20% - Ênfase2 13 23" xfId="1246" xr:uid="{00000000-0005-0000-0000-0000D4040000}"/>
    <cellStyle name="20% - Ênfase2 13 3" xfId="1247" xr:uid="{00000000-0005-0000-0000-0000D5040000}"/>
    <cellStyle name="20% - Ênfase2 13 4" xfId="1248" xr:uid="{00000000-0005-0000-0000-0000D6040000}"/>
    <cellStyle name="20% - Ênfase2 13 5" xfId="1249" xr:uid="{00000000-0005-0000-0000-0000D7040000}"/>
    <cellStyle name="20% - Ênfase2 13 6" xfId="1250" xr:uid="{00000000-0005-0000-0000-0000D8040000}"/>
    <cellStyle name="20% - Ênfase2 13 7" xfId="1251" xr:uid="{00000000-0005-0000-0000-0000D9040000}"/>
    <cellStyle name="20% - Ênfase2 13 8" xfId="1252" xr:uid="{00000000-0005-0000-0000-0000DA040000}"/>
    <cellStyle name="20% - Ênfase2 13 9" xfId="1253" xr:uid="{00000000-0005-0000-0000-0000DB040000}"/>
    <cellStyle name="20% - Ênfase2 14" xfId="1254" xr:uid="{00000000-0005-0000-0000-0000DC040000}"/>
    <cellStyle name="20% - Ênfase2 14 10" xfId="1255" xr:uid="{00000000-0005-0000-0000-0000DD040000}"/>
    <cellStyle name="20% - Ênfase2 14 11" xfId="1256" xr:uid="{00000000-0005-0000-0000-0000DE040000}"/>
    <cellStyle name="20% - Ênfase2 14 12" xfId="1257" xr:uid="{00000000-0005-0000-0000-0000DF040000}"/>
    <cellStyle name="20% - Ênfase2 14 13" xfId="1258" xr:uid="{00000000-0005-0000-0000-0000E0040000}"/>
    <cellStyle name="20% - Ênfase2 14 14" xfId="1259" xr:uid="{00000000-0005-0000-0000-0000E1040000}"/>
    <cellStyle name="20% - Ênfase2 14 15" xfId="1260" xr:uid="{00000000-0005-0000-0000-0000E2040000}"/>
    <cellStyle name="20% - Ênfase2 14 16" xfId="1261" xr:uid="{00000000-0005-0000-0000-0000E3040000}"/>
    <cellStyle name="20% - Ênfase2 14 17" xfId="1262" xr:uid="{00000000-0005-0000-0000-0000E4040000}"/>
    <cellStyle name="20% - Ênfase2 14 18" xfId="1263" xr:uid="{00000000-0005-0000-0000-0000E5040000}"/>
    <cellStyle name="20% - Ênfase2 14 19" xfId="1264" xr:uid="{00000000-0005-0000-0000-0000E6040000}"/>
    <cellStyle name="20% - Ênfase2 14 2" xfId="1265" xr:uid="{00000000-0005-0000-0000-0000E7040000}"/>
    <cellStyle name="20% - Ênfase2 14 20" xfId="1266" xr:uid="{00000000-0005-0000-0000-0000E8040000}"/>
    <cellStyle name="20% - Ênfase2 14 21" xfId="1267" xr:uid="{00000000-0005-0000-0000-0000E9040000}"/>
    <cellStyle name="20% - Ênfase2 14 22" xfId="1268" xr:uid="{00000000-0005-0000-0000-0000EA040000}"/>
    <cellStyle name="20% - Ênfase2 14 23" xfId="1269" xr:uid="{00000000-0005-0000-0000-0000EB040000}"/>
    <cellStyle name="20% - Ênfase2 14 3" xfId="1270" xr:uid="{00000000-0005-0000-0000-0000EC040000}"/>
    <cellStyle name="20% - Ênfase2 14 4" xfId="1271" xr:uid="{00000000-0005-0000-0000-0000ED040000}"/>
    <cellStyle name="20% - Ênfase2 14 5" xfId="1272" xr:uid="{00000000-0005-0000-0000-0000EE040000}"/>
    <cellStyle name="20% - Ênfase2 14 6" xfId="1273" xr:uid="{00000000-0005-0000-0000-0000EF040000}"/>
    <cellStyle name="20% - Ênfase2 14 7" xfId="1274" xr:uid="{00000000-0005-0000-0000-0000F0040000}"/>
    <cellStyle name="20% - Ênfase2 14 8" xfId="1275" xr:uid="{00000000-0005-0000-0000-0000F1040000}"/>
    <cellStyle name="20% - Ênfase2 14 9" xfId="1276" xr:uid="{00000000-0005-0000-0000-0000F2040000}"/>
    <cellStyle name="20% - Ênfase2 15" xfId="1277" xr:uid="{00000000-0005-0000-0000-0000F3040000}"/>
    <cellStyle name="20% - Ênfase2 15 10" xfId="1278" xr:uid="{00000000-0005-0000-0000-0000F4040000}"/>
    <cellStyle name="20% - Ênfase2 15 11" xfId="1279" xr:uid="{00000000-0005-0000-0000-0000F5040000}"/>
    <cellStyle name="20% - Ênfase2 15 12" xfId="1280" xr:uid="{00000000-0005-0000-0000-0000F6040000}"/>
    <cellStyle name="20% - Ênfase2 15 13" xfId="1281" xr:uid="{00000000-0005-0000-0000-0000F7040000}"/>
    <cellStyle name="20% - Ênfase2 15 14" xfId="1282" xr:uid="{00000000-0005-0000-0000-0000F8040000}"/>
    <cellStyle name="20% - Ênfase2 15 15" xfId="1283" xr:uid="{00000000-0005-0000-0000-0000F9040000}"/>
    <cellStyle name="20% - Ênfase2 15 16" xfId="1284" xr:uid="{00000000-0005-0000-0000-0000FA040000}"/>
    <cellStyle name="20% - Ênfase2 15 17" xfId="1285" xr:uid="{00000000-0005-0000-0000-0000FB040000}"/>
    <cellStyle name="20% - Ênfase2 15 18" xfId="1286" xr:uid="{00000000-0005-0000-0000-0000FC040000}"/>
    <cellStyle name="20% - Ênfase2 15 19" xfId="1287" xr:uid="{00000000-0005-0000-0000-0000FD040000}"/>
    <cellStyle name="20% - Ênfase2 15 2" xfId="1288" xr:uid="{00000000-0005-0000-0000-0000FE040000}"/>
    <cellStyle name="20% - Ênfase2 15 20" xfId="1289" xr:uid="{00000000-0005-0000-0000-0000FF040000}"/>
    <cellStyle name="20% - Ênfase2 15 21" xfId="1290" xr:uid="{00000000-0005-0000-0000-000000050000}"/>
    <cellStyle name="20% - Ênfase2 15 22" xfId="1291" xr:uid="{00000000-0005-0000-0000-000001050000}"/>
    <cellStyle name="20% - Ênfase2 15 23" xfId="1292" xr:uid="{00000000-0005-0000-0000-000002050000}"/>
    <cellStyle name="20% - Ênfase2 15 3" xfId="1293" xr:uid="{00000000-0005-0000-0000-000003050000}"/>
    <cellStyle name="20% - Ênfase2 15 4" xfId="1294" xr:uid="{00000000-0005-0000-0000-000004050000}"/>
    <cellStyle name="20% - Ênfase2 15 5" xfId="1295" xr:uid="{00000000-0005-0000-0000-000005050000}"/>
    <cellStyle name="20% - Ênfase2 15 6" xfId="1296" xr:uid="{00000000-0005-0000-0000-000006050000}"/>
    <cellStyle name="20% - Ênfase2 15 7" xfId="1297" xr:uid="{00000000-0005-0000-0000-000007050000}"/>
    <cellStyle name="20% - Ênfase2 15 8" xfId="1298" xr:uid="{00000000-0005-0000-0000-000008050000}"/>
    <cellStyle name="20% - Ênfase2 15 9" xfId="1299" xr:uid="{00000000-0005-0000-0000-000009050000}"/>
    <cellStyle name="20% - Ênfase2 16" xfId="1300" xr:uid="{00000000-0005-0000-0000-00000A050000}"/>
    <cellStyle name="20% - Ênfase2 16 10" xfId="1301" xr:uid="{00000000-0005-0000-0000-00000B050000}"/>
    <cellStyle name="20% - Ênfase2 16 11" xfId="1302" xr:uid="{00000000-0005-0000-0000-00000C050000}"/>
    <cellStyle name="20% - Ênfase2 16 12" xfId="1303" xr:uid="{00000000-0005-0000-0000-00000D050000}"/>
    <cellStyle name="20% - Ênfase2 16 13" xfId="1304" xr:uid="{00000000-0005-0000-0000-00000E050000}"/>
    <cellStyle name="20% - Ênfase2 16 14" xfId="1305" xr:uid="{00000000-0005-0000-0000-00000F050000}"/>
    <cellStyle name="20% - Ênfase2 16 15" xfId="1306" xr:uid="{00000000-0005-0000-0000-000010050000}"/>
    <cellStyle name="20% - Ênfase2 16 16" xfId="1307" xr:uid="{00000000-0005-0000-0000-000011050000}"/>
    <cellStyle name="20% - Ênfase2 16 17" xfId="1308" xr:uid="{00000000-0005-0000-0000-000012050000}"/>
    <cellStyle name="20% - Ênfase2 16 18" xfId="1309" xr:uid="{00000000-0005-0000-0000-000013050000}"/>
    <cellStyle name="20% - Ênfase2 16 19" xfId="1310" xr:uid="{00000000-0005-0000-0000-000014050000}"/>
    <cellStyle name="20% - Ênfase2 16 2" xfId="1311" xr:uid="{00000000-0005-0000-0000-000015050000}"/>
    <cellStyle name="20% - Ênfase2 16 20" xfId="1312" xr:uid="{00000000-0005-0000-0000-000016050000}"/>
    <cellStyle name="20% - Ênfase2 16 21" xfId="1313" xr:uid="{00000000-0005-0000-0000-000017050000}"/>
    <cellStyle name="20% - Ênfase2 16 22" xfId="1314" xr:uid="{00000000-0005-0000-0000-000018050000}"/>
    <cellStyle name="20% - Ênfase2 16 23" xfId="1315" xr:uid="{00000000-0005-0000-0000-000019050000}"/>
    <cellStyle name="20% - Ênfase2 16 3" xfId="1316" xr:uid="{00000000-0005-0000-0000-00001A050000}"/>
    <cellStyle name="20% - Ênfase2 16 4" xfId="1317" xr:uid="{00000000-0005-0000-0000-00001B050000}"/>
    <cellStyle name="20% - Ênfase2 16 5" xfId="1318" xr:uid="{00000000-0005-0000-0000-00001C050000}"/>
    <cellStyle name="20% - Ênfase2 16 6" xfId="1319" xr:uid="{00000000-0005-0000-0000-00001D050000}"/>
    <cellStyle name="20% - Ênfase2 16 7" xfId="1320" xr:uid="{00000000-0005-0000-0000-00001E050000}"/>
    <cellStyle name="20% - Ênfase2 16 8" xfId="1321" xr:uid="{00000000-0005-0000-0000-00001F050000}"/>
    <cellStyle name="20% - Ênfase2 16 9" xfId="1322" xr:uid="{00000000-0005-0000-0000-000020050000}"/>
    <cellStyle name="20% - Ênfase2 17" xfId="1323" xr:uid="{00000000-0005-0000-0000-000021050000}"/>
    <cellStyle name="20% - Ênfase2 17 10" xfId="1324" xr:uid="{00000000-0005-0000-0000-000022050000}"/>
    <cellStyle name="20% - Ênfase2 17 11" xfId="1325" xr:uid="{00000000-0005-0000-0000-000023050000}"/>
    <cellStyle name="20% - Ênfase2 17 12" xfId="1326" xr:uid="{00000000-0005-0000-0000-000024050000}"/>
    <cellStyle name="20% - Ênfase2 17 13" xfId="1327" xr:uid="{00000000-0005-0000-0000-000025050000}"/>
    <cellStyle name="20% - Ênfase2 17 14" xfId="1328" xr:uid="{00000000-0005-0000-0000-000026050000}"/>
    <cellStyle name="20% - Ênfase2 17 15" xfId="1329" xr:uid="{00000000-0005-0000-0000-000027050000}"/>
    <cellStyle name="20% - Ênfase2 17 16" xfId="1330" xr:uid="{00000000-0005-0000-0000-000028050000}"/>
    <cellStyle name="20% - Ênfase2 17 17" xfId="1331" xr:uid="{00000000-0005-0000-0000-000029050000}"/>
    <cellStyle name="20% - Ênfase2 17 18" xfId="1332" xr:uid="{00000000-0005-0000-0000-00002A050000}"/>
    <cellStyle name="20% - Ênfase2 17 19" xfId="1333" xr:uid="{00000000-0005-0000-0000-00002B050000}"/>
    <cellStyle name="20% - Ênfase2 17 2" xfId="1334" xr:uid="{00000000-0005-0000-0000-00002C050000}"/>
    <cellStyle name="20% - Ênfase2 17 20" xfId="1335" xr:uid="{00000000-0005-0000-0000-00002D050000}"/>
    <cellStyle name="20% - Ênfase2 17 21" xfId="1336" xr:uid="{00000000-0005-0000-0000-00002E050000}"/>
    <cellStyle name="20% - Ênfase2 17 22" xfId="1337" xr:uid="{00000000-0005-0000-0000-00002F050000}"/>
    <cellStyle name="20% - Ênfase2 17 23" xfId="1338" xr:uid="{00000000-0005-0000-0000-000030050000}"/>
    <cellStyle name="20% - Ênfase2 17 3" xfId="1339" xr:uid="{00000000-0005-0000-0000-000031050000}"/>
    <cellStyle name="20% - Ênfase2 17 4" xfId="1340" xr:uid="{00000000-0005-0000-0000-000032050000}"/>
    <cellStyle name="20% - Ênfase2 17 5" xfId="1341" xr:uid="{00000000-0005-0000-0000-000033050000}"/>
    <cellStyle name="20% - Ênfase2 17 6" xfId="1342" xr:uid="{00000000-0005-0000-0000-000034050000}"/>
    <cellStyle name="20% - Ênfase2 17 7" xfId="1343" xr:uid="{00000000-0005-0000-0000-000035050000}"/>
    <cellStyle name="20% - Ênfase2 17 8" xfId="1344" xr:uid="{00000000-0005-0000-0000-000036050000}"/>
    <cellStyle name="20% - Ênfase2 17 9" xfId="1345" xr:uid="{00000000-0005-0000-0000-000037050000}"/>
    <cellStyle name="20% - Ênfase2 18" xfId="1346" xr:uid="{00000000-0005-0000-0000-000038050000}"/>
    <cellStyle name="20% - Ênfase2 18 10" xfId="1347" xr:uid="{00000000-0005-0000-0000-000039050000}"/>
    <cellStyle name="20% - Ênfase2 18 11" xfId="1348" xr:uid="{00000000-0005-0000-0000-00003A050000}"/>
    <cellStyle name="20% - Ênfase2 18 12" xfId="1349" xr:uid="{00000000-0005-0000-0000-00003B050000}"/>
    <cellStyle name="20% - Ênfase2 18 13" xfId="1350" xr:uid="{00000000-0005-0000-0000-00003C050000}"/>
    <cellStyle name="20% - Ênfase2 18 14" xfId="1351" xr:uid="{00000000-0005-0000-0000-00003D050000}"/>
    <cellStyle name="20% - Ênfase2 18 15" xfId="1352" xr:uid="{00000000-0005-0000-0000-00003E050000}"/>
    <cellStyle name="20% - Ênfase2 18 16" xfId="1353" xr:uid="{00000000-0005-0000-0000-00003F050000}"/>
    <cellStyle name="20% - Ênfase2 18 17" xfId="1354" xr:uid="{00000000-0005-0000-0000-000040050000}"/>
    <cellStyle name="20% - Ênfase2 18 18" xfId="1355" xr:uid="{00000000-0005-0000-0000-000041050000}"/>
    <cellStyle name="20% - Ênfase2 18 19" xfId="1356" xr:uid="{00000000-0005-0000-0000-000042050000}"/>
    <cellStyle name="20% - Ênfase2 18 2" xfId="1357" xr:uid="{00000000-0005-0000-0000-000043050000}"/>
    <cellStyle name="20% - Ênfase2 18 20" xfId="1358" xr:uid="{00000000-0005-0000-0000-000044050000}"/>
    <cellStyle name="20% - Ênfase2 18 21" xfId="1359" xr:uid="{00000000-0005-0000-0000-000045050000}"/>
    <cellStyle name="20% - Ênfase2 18 22" xfId="1360" xr:uid="{00000000-0005-0000-0000-000046050000}"/>
    <cellStyle name="20% - Ênfase2 18 23" xfId="1361" xr:uid="{00000000-0005-0000-0000-000047050000}"/>
    <cellStyle name="20% - Ênfase2 18 3" xfId="1362" xr:uid="{00000000-0005-0000-0000-000048050000}"/>
    <cellStyle name="20% - Ênfase2 18 4" xfId="1363" xr:uid="{00000000-0005-0000-0000-000049050000}"/>
    <cellStyle name="20% - Ênfase2 18 5" xfId="1364" xr:uid="{00000000-0005-0000-0000-00004A050000}"/>
    <cellStyle name="20% - Ênfase2 18 6" xfId="1365" xr:uid="{00000000-0005-0000-0000-00004B050000}"/>
    <cellStyle name="20% - Ênfase2 18 7" xfId="1366" xr:uid="{00000000-0005-0000-0000-00004C050000}"/>
    <cellStyle name="20% - Ênfase2 18 8" xfId="1367" xr:uid="{00000000-0005-0000-0000-00004D050000}"/>
    <cellStyle name="20% - Ênfase2 18 9" xfId="1368" xr:uid="{00000000-0005-0000-0000-00004E050000}"/>
    <cellStyle name="20% - Ênfase2 19" xfId="1369" xr:uid="{00000000-0005-0000-0000-00004F050000}"/>
    <cellStyle name="20% - Ênfase2 19 10" xfId="1370" xr:uid="{00000000-0005-0000-0000-000050050000}"/>
    <cellStyle name="20% - Ênfase2 19 11" xfId="1371" xr:uid="{00000000-0005-0000-0000-000051050000}"/>
    <cellStyle name="20% - Ênfase2 19 12" xfId="1372" xr:uid="{00000000-0005-0000-0000-000052050000}"/>
    <cellStyle name="20% - Ênfase2 19 13" xfId="1373" xr:uid="{00000000-0005-0000-0000-000053050000}"/>
    <cellStyle name="20% - Ênfase2 19 14" xfId="1374" xr:uid="{00000000-0005-0000-0000-000054050000}"/>
    <cellStyle name="20% - Ênfase2 19 15" xfId="1375" xr:uid="{00000000-0005-0000-0000-000055050000}"/>
    <cellStyle name="20% - Ênfase2 19 16" xfId="1376" xr:uid="{00000000-0005-0000-0000-000056050000}"/>
    <cellStyle name="20% - Ênfase2 19 17" xfId="1377" xr:uid="{00000000-0005-0000-0000-000057050000}"/>
    <cellStyle name="20% - Ênfase2 19 18" xfId="1378" xr:uid="{00000000-0005-0000-0000-000058050000}"/>
    <cellStyle name="20% - Ênfase2 19 19" xfId="1379" xr:uid="{00000000-0005-0000-0000-000059050000}"/>
    <cellStyle name="20% - Ênfase2 19 2" xfId="1380" xr:uid="{00000000-0005-0000-0000-00005A050000}"/>
    <cellStyle name="20% - Ênfase2 19 20" xfId="1381" xr:uid="{00000000-0005-0000-0000-00005B050000}"/>
    <cellStyle name="20% - Ênfase2 19 21" xfId="1382" xr:uid="{00000000-0005-0000-0000-00005C050000}"/>
    <cellStyle name="20% - Ênfase2 19 22" xfId="1383" xr:uid="{00000000-0005-0000-0000-00005D050000}"/>
    <cellStyle name="20% - Ênfase2 19 23" xfId="1384" xr:uid="{00000000-0005-0000-0000-00005E050000}"/>
    <cellStyle name="20% - Ênfase2 19 3" xfId="1385" xr:uid="{00000000-0005-0000-0000-00005F050000}"/>
    <cellStyle name="20% - Ênfase2 19 4" xfId="1386" xr:uid="{00000000-0005-0000-0000-000060050000}"/>
    <cellStyle name="20% - Ênfase2 19 5" xfId="1387" xr:uid="{00000000-0005-0000-0000-000061050000}"/>
    <cellStyle name="20% - Ênfase2 19 6" xfId="1388" xr:uid="{00000000-0005-0000-0000-000062050000}"/>
    <cellStyle name="20% - Ênfase2 19 7" xfId="1389" xr:uid="{00000000-0005-0000-0000-000063050000}"/>
    <cellStyle name="20% - Ênfase2 19 8" xfId="1390" xr:uid="{00000000-0005-0000-0000-000064050000}"/>
    <cellStyle name="20% - Ênfase2 19 9" xfId="1391" xr:uid="{00000000-0005-0000-0000-000065050000}"/>
    <cellStyle name="20% - Ênfase2 2" xfId="1392" xr:uid="{00000000-0005-0000-0000-000066050000}"/>
    <cellStyle name="20% - Ênfase2 2 10" xfId="1393" xr:uid="{00000000-0005-0000-0000-000067050000}"/>
    <cellStyle name="20% - Ênfase2 2 11" xfId="1394" xr:uid="{00000000-0005-0000-0000-000068050000}"/>
    <cellStyle name="20% - Ênfase2 2 11 10" xfId="1395" xr:uid="{00000000-0005-0000-0000-000069050000}"/>
    <cellStyle name="20% - Ênfase2 2 11 11" xfId="1396" xr:uid="{00000000-0005-0000-0000-00006A050000}"/>
    <cellStyle name="20% - Ênfase2 2 11 12" xfId="1397" xr:uid="{00000000-0005-0000-0000-00006B050000}"/>
    <cellStyle name="20% - Ênfase2 2 11 13" xfId="1398" xr:uid="{00000000-0005-0000-0000-00006C050000}"/>
    <cellStyle name="20% - Ênfase2 2 11 14" xfId="1399" xr:uid="{00000000-0005-0000-0000-00006D050000}"/>
    <cellStyle name="20% - Ênfase2 2 11 15" xfId="1400" xr:uid="{00000000-0005-0000-0000-00006E050000}"/>
    <cellStyle name="20% - Ênfase2 2 11 2" xfId="1401" xr:uid="{00000000-0005-0000-0000-00006F050000}"/>
    <cellStyle name="20% - Ênfase2 2 11 3" xfId="1402" xr:uid="{00000000-0005-0000-0000-000070050000}"/>
    <cellStyle name="20% - Ênfase2 2 11 4" xfId="1403" xr:uid="{00000000-0005-0000-0000-000071050000}"/>
    <cellStyle name="20% - Ênfase2 2 11 5" xfId="1404" xr:uid="{00000000-0005-0000-0000-000072050000}"/>
    <cellStyle name="20% - Ênfase2 2 11 6" xfId="1405" xr:uid="{00000000-0005-0000-0000-000073050000}"/>
    <cellStyle name="20% - Ênfase2 2 11 7" xfId="1406" xr:uid="{00000000-0005-0000-0000-000074050000}"/>
    <cellStyle name="20% - Ênfase2 2 11 8" xfId="1407" xr:uid="{00000000-0005-0000-0000-000075050000}"/>
    <cellStyle name="20% - Ênfase2 2 11 9" xfId="1408" xr:uid="{00000000-0005-0000-0000-000076050000}"/>
    <cellStyle name="20% - Ênfase2 2 12" xfId="1409" xr:uid="{00000000-0005-0000-0000-000077050000}"/>
    <cellStyle name="20% - Ênfase2 2 13" xfId="1410" xr:uid="{00000000-0005-0000-0000-000078050000}"/>
    <cellStyle name="20% - Ênfase2 2 14" xfId="1411" xr:uid="{00000000-0005-0000-0000-000079050000}"/>
    <cellStyle name="20% - Ênfase2 2 15" xfId="1412" xr:uid="{00000000-0005-0000-0000-00007A050000}"/>
    <cellStyle name="20% - Ênfase2 2 16" xfId="1413" xr:uid="{00000000-0005-0000-0000-00007B050000}"/>
    <cellStyle name="20% - Ênfase2 2 17" xfId="1414" xr:uid="{00000000-0005-0000-0000-00007C050000}"/>
    <cellStyle name="20% - Ênfase2 2 18" xfId="1415" xr:uid="{00000000-0005-0000-0000-00007D050000}"/>
    <cellStyle name="20% - Ênfase2 2 19" xfId="1416" xr:uid="{00000000-0005-0000-0000-00007E050000}"/>
    <cellStyle name="20% - Ênfase2 2 2" xfId="1417" xr:uid="{00000000-0005-0000-0000-00007F050000}"/>
    <cellStyle name="20% - Ênfase2 2 2 10" xfId="1418" xr:uid="{00000000-0005-0000-0000-000080050000}"/>
    <cellStyle name="20% - Ênfase2 2 2 10 10" xfId="1419" xr:uid="{00000000-0005-0000-0000-000081050000}"/>
    <cellStyle name="20% - Ênfase2 2 2 10 11" xfId="1420" xr:uid="{00000000-0005-0000-0000-000082050000}"/>
    <cellStyle name="20% - Ênfase2 2 2 10 12" xfId="1421" xr:uid="{00000000-0005-0000-0000-000083050000}"/>
    <cellStyle name="20% - Ênfase2 2 2 10 13" xfId="1422" xr:uid="{00000000-0005-0000-0000-000084050000}"/>
    <cellStyle name="20% - Ênfase2 2 2 10 14" xfId="1423" xr:uid="{00000000-0005-0000-0000-000085050000}"/>
    <cellStyle name="20% - Ênfase2 2 2 10 15" xfId="1424" xr:uid="{00000000-0005-0000-0000-000086050000}"/>
    <cellStyle name="20% - Ênfase2 2 2 10 2" xfId="1425" xr:uid="{00000000-0005-0000-0000-000087050000}"/>
    <cellStyle name="20% - Ênfase2 2 2 10 3" xfId="1426" xr:uid="{00000000-0005-0000-0000-000088050000}"/>
    <cellStyle name="20% - Ênfase2 2 2 10 4" xfId="1427" xr:uid="{00000000-0005-0000-0000-000089050000}"/>
    <cellStyle name="20% - Ênfase2 2 2 10 5" xfId="1428" xr:uid="{00000000-0005-0000-0000-00008A050000}"/>
    <cellStyle name="20% - Ênfase2 2 2 10 6" xfId="1429" xr:uid="{00000000-0005-0000-0000-00008B050000}"/>
    <cellStyle name="20% - Ênfase2 2 2 10 7" xfId="1430" xr:uid="{00000000-0005-0000-0000-00008C050000}"/>
    <cellStyle name="20% - Ênfase2 2 2 10 8" xfId="1431" xr:uid="{00000000-0005-0000-0000-00008D050000}"/>
    <cellStyle name="20% - Ênfase2 2 2 10 9" xfId="1432" xr:uid="{00000000-0005-0000-0000-00008E050000}"/>
    <cellStyle name="20% - Ênfase2 2 2 11" xfId="1433" xr:uid="{00000000-0005-0000-0000-00008F050000}"/>
    <cellStyle name="20% - Ênfase2 2 2 12" xfId="1434" xr:uid="{00000000-0005-0000-0000-000090050000}"/>
    <cellStyle name="20% - Ênfase2 2 2 13" xfId="1435" xr:uid="{00000000-0005-0000-0000-000091050000}"/>
    <cellStyle name="20% - Ênfase2 2 2 14" xfId="1436" xr:uid="{00000000-0005-0000-0000-000092050000}"/>
    <cellStyle name="20% - Ênfase2 2 2 15" xfId="1437" xr:uid="{00000000-0005-0000-0000-000093050000}"/>
    <cellStyle name="20% - Ênfase2 2 2 16" xfId="1438" xr:uid="{00000000-0005-0000-0000-000094050000}"/>
    <cellStyle name="20% - Ênfase2 2 2 17" xfId="1439" xr:uid="{00000000-0005-0000-0000-000095050000}"/>
    <cellStyle name="20% - Ênfase2 2 2 18" xfId="1440" xr:uid="{00000000-0005-0000-0000-000096050000}"/>
    <cellStyle name="20% - Ênfase2 2 2 19" xfId="1441" xr:uid="{00000000-0005-0000-0000-000097050000}"/>
    <cellStyle name="20% - Ênfase2 2 2 2" xfId="1442" xr:uid="{00000000-0005-0000-0000-000098050000}"/>
    <cellStyle name="20% - Ênfase2 2 2 2 10" xfId="1443" xr:uid="{00000000-0005-0000-0000-000099050000}"/>
    <cellStyle name="20% - Ênfase2 2 2 2 10 10" xfId="1444" xr:uid="{00000000-0005-0000-0000-00009A050000}"/>
    <cellStyle name="20% - Ênfase2 2 2 2 10 11" xfId="1445" xr:uid="{00000000-0005-0000-0000-00009B050000}"/>
    <cellStyle name="20% - Ênfase2 2 2 2 10 12" xfId="1446" xr:uid="{00000000-0005-0000-0000-00009C050000}"/>
    <cellStyle name="20% - Ênfase2 2 2 2 10 13" xfId="1447" xr:uid="{00000000-0005-0000-0000-00009D050000}"/>
    <cellStyle name="20% - Ênfase2 2 2 2 10 14" xfId="1448" xr:uid="{00000000-0005-0000-0000-00009E050000}"/>
    <cellStyle name="20% - Ênfase2 2 2 2 10 15" xfId="1449" xr:uid="{00000000-0005-0000-0000-00009F050000}"/>
    <cellStyle name="20% - Ênfase2 2 2 2 10 2" xfId="1450" xr:uid="{00000000-0005-0000-0000-0000A0050000}"/>
    <cellStyle name="20% - Ênfase2 2 2 2 10 3" xfId="1451" xr:uid="{00000000-0005-0000-0000-0000A1050000}"/>
    <cellStyle name="20% - Ênfase2 2 2 2 10 4" xfId="1452" xr:uid="{00000000-0005-0000-0000-0000A2050000}"/>
    <cellStyle name="20% - Ênfase2 2 2 2 10 5" xfId="1453" xr:uid="{00000000-0005-0000-0000-0000A3050000}"/>
    <cellStyle name="20% - Ênfase2 2 2 2 10 6" xfId="1454" xr:uid="{00000000-0005-0000-0000-0000A4050000}"/>
    <cellStyle name="20% - Ênfase2 2 2 2 10 7" xfId="1455" xr:uid="{00000000-0005-0000-0000-0000A5050000}"/>
    <cellStyle name="20% - Ênfase2 2 2 2 10 8" xfId="1456" xr:uid="{00000000-0005-0000-0000-0000A6050000}"/>
    <cellStyle name="20% - Ênfase2 2 2 2 10 9" xfId="1457" xr:uid="{00000000-0005-0000-0000-0000A7050000}"/>
    <cellStyle name="20% - Ênfase2 2 2 2 11" xfId="1458" xr:uid="{00000000-0005-0000-0000-0000A8050000}"/>
    <cellStyle name="20% - Ênfase2 2 2 2 12" xfId="1459" xr:uid="{00000000-0005-0000-0000-0000A9050000}"/>
    <cellStyle name="20% - Ênfase2 2 2 2 13" xfId="1460" xr:uid="{00000000-0005-0000-0000-0000AA050000}"/>
    <cellStyle name="20% - Ênfase2 2 2 2 14" xfId="1461" xr:uid="{00000000-0005-0000-0000-0000AB050000}"/>
    <cellStyle name="20% - Ênfase2 2 2 2 15" xfId="1462" xr:uid="{00000000-0005-0000-0000-0000AC050000}"/>
    <cellStyle name="20% - Ênfase2 2 2 2 16" xfId="1463" xr:uid="{00000000-0005-0000-0000-0000AD050000}"/>
    <cellStyle name="20% - Ênfase2 2 2 2 17" xfId="1464" xr:uid="{00000000-0005-0000-0000-0000AE050000}"/>
    <cellStyle name="20% - Ênfase2 2 2 2 18" xfId="1465" xr:uid="{00000000-0005-0000-0000-0000AF050000}"/>
    <cellStyle name="20% - Ênfase2 2 2 2 19" xfId="1466" xr:uid="{00000000-0005-0000-0000-0000B0050000}"/>
    <cellStyle name="20% - Ênfase2 2 2 2 2" xfId="1467" xr:uid="{00000000-0005-0000-0000-0000B1050000}"/>
    <cellStyle name="20% - Ênfase2 2 2 2 2 10" xfId="1468" xr:uid="{00000000-0005-0000-0000-0000B2050000}"/>
    <cellStyle name="20% - Ênfase2 2 2 2 2 11" xfId="1469" xr:uid="{00000000-0005-0000-0000-0000B3050000}"/>
    <cellStyle name="20% - Ênfase2 2 2 2 2 12" xfId="1470" xr:uid="{00000000-0005-0000-0000-0000B4050000}"/>
    <cellStyle name="20% - Ênfase2 2 2 2 2 13" xfId="1471" xr:uid="{00000000-0005-0000-0000-0000B5050000}"/>
    <cellStyle name="20% - Ênfase2 2 2 2 2 14" xfId="1472" xr:uid="{00000000-0005-0000-0000-0000B6050000}"/>
    <cellStyle name="20% - Ênfase2 2 2 2 2 15" xfId="1473" xr:uid="{00000000-0005-0000-0000-0000B7050000}"/>
    <cellStyle name="20% - Ênfase2 2 2 2 2 16" xfId="1474" xr:uid="{00000000-0005-0000-0000-0000B8050000}"/>
    <cellStyle name="20% - Ênfase2 2 2 2 2 17" xfId="1475" xr:uid="{00000000-0005-0000-0000-0000B9050000}"/>
    <cellStyle name="20% - Ênfase2 2 2 2 2 18" xfId="1476" xr:uid="{00000000-0005-0000-0000-0000BA050000}"/>
    <cellStyle name="20% - Ênfase2 2 2 2 2 2" xfId="1477" xr:uid="{00000000-0005-0000-0000-0000BB050000}"/>
    <cellStyle name="20% - Ênfase2 2 2 2 2 2 10" xfId="1478" xr:uid="{00000000-0005-0000-0000-0000BC050000}"/>
    <cellStyle name="20% - Ênfase2 2 2 2 2 2 11" xfId="1479" xr:uid="{00000000-0005-0000-0000-0000BD050000}"/>
    <cellStyle name="20% - Ênfase2 2 2 2 2 2 12" xfId="1480" xr:uid="{00000000-0005-0000-0000-0000BE050000}"/>
    <cellStyle name="20% - Ênfase2 2 2 2 2 2 13" xfId="1481" xr:uid="{00000000-0005-0000-0000-0000BF050000}"/>
    <cellStyle name="20% - Ênfase2 2 2 2 2 2 14" xfId="1482" xr:uid="{00000000-0005-0000-0000-0000C0050000}"/>
    <cellStyle name="20% - Ênfase2 2 2 2 2 2 15" xfId="1483" xr:uid="{00000000-0005-0000-0000-0000C1050000}"/>
    <cellStyle name="20% - Ênfase2 2 2 2 2 2 2" xfId="1484" xr:uid="{00000000-0005-0000-0000-0000C2050000}"/>
    <cellStyle name="20% - Ênfase2 2 2 2 2 2 3" xfId="1485" xr:uid="{00000000-0005-0000-0000-0000C3050000}"/>
    <cellStyle name="20% - Ênfase2 2 2 2 2 2 4" xfId="1486" xr:uid="{00000000-0005-0000-0000-0000C4050000}"/>
    <cellStyle name="20% - Ênfase2 2 2 2 2 2 5" xfId="1487" xr:uid="{00000000-0005-0000-0000-0000C5050000}"/>
    <cellStyle name="20% - Ênfase2 2 2 2 2 2 6" xfId="1488" xr:uid="{00000000-0005-0000-0000-0000C6050000}"/>
    <cellStyle name="20% - Ênfase2 2 2 2 2 2 7" xfId="1489" xr:uid="{00000000-0005-0000-0000-0000C7050000}"/>
    <cellStyle name="20% - Ênfase2 2 2 2 2 2 8" xfId="1490" xr:uid="{00000000-0005-0000-0000-0000C8050000}"/>
    <cellStyle name="20% - Ênfase2 2 2 2 2 2 9" xfId="1491" xr:uid="{00000000-0005-0000-0000-0000C9050000}"/>
    <cellStyle name="20% - Ênfase2 2 2 2 2 3" xfId="1492" xr:uid="{00000000-0005-0000-0000-0000CA050000}"/>
    <cellStyle name="20% - Ênfase2 2 2 2 2 4" xfId="1493" xr:uid="{00000000-0005-0000-0000-0000CB050000}"/>
    <cellStyle name="20% - Ênfase2 2 2 2 2 5" xfId="1494" xr:uid="{00000000-0005-0000-0000-0000CC050000}"/>
    <cellStyle name="20% - Ênfase2 2 2 2 2 6" xfId="1495" xr:uid="{00000000-0005-0000-0000-0000CD050000}"/>
    <cellStyle name="20% - Ênfase2 2 2 2 2 7" xfId="1496" xr:uid="{00000000-0005-0000-0000-0000CE050000}"/>
    <cellStyle name="20% - Ênfase2 2 2 2 2 8" xfId="1497" xr:uid="{00000000-0005-0000-0000-0000CF050000}"/>
    <cellStyle name="20% - Ênfase2 2 2 2 2 9" xfId="1498" xr:uid="{00000000-0005-0000-0000-0000D0050000}"/>
    <cellStyle name="20% - Ênfase2 2 2 2 20" xfId="1499" xr:uid="{00000000-0005-0000-0000-0000D1050000}"/>
    <cellStyle name="20% - Ênfase2 2 2 2 21" xfId="1500" xr:uid="{00000000-0005-0000-0000-0000D2050000}"/>
    <cellStyle name="20% - Ênfase2 2 2 2 22" xfId="1501" xr:uid="{00000000-0005-0000-0000-0000D3050000}"/>
    <cellStyle name="20% - Ênfase2 2 2 2 23" xfId="1502" xr:uid="{00000000-0005-0000-0000-0000D4050000}"/>
    <cellStyle name="20% - Ênfase2 2 2 2 24" xfId="1503" xr:uid="{00000000-0005-0000-0000-0000D5050000}"/>
    <cellStyle name="20% - Ênfase2 2 2 2 25" xfId="1504" xr:uid="{00000000-0005-0000-0000-0000D6050000}"/>
    <cellStyle name="20% - Ênfase2 2 2 2 3" xfId="1505" xr:uid="{00000000-0005-0000-0000-0000D7050000}"/>
    <cellStyle name="20% - Ênfase2 2 2 2 4" xfId="1506" xr:uid="{00000000-0005-0000-0000-0000D8050000}"/>
    <cellStyle name="20% - Ênfase2 2 2 2 5" xfId="1507" xr:uid="{00000000-0005-0000-0000-0000D9050000}"/>
    <cellStyle name="20% - Ênfase2 2 2 2 6" xfId="1508" xr:uid="{00000000-0005-0000-0000-0000DA050000}"/>
    <cellStyle name="20% - Ênfase2 2 2 2 7" xfId="1509" xr:uid="{00000000-0005-0000-0000-0000DB050000}"/>
    <cellStyle name="20% - Ênfase2 2 2 2 8" xfId="1510" xr:uid="{00000000-0005-0000-0000-0000DC050000}"/>
    <cellStyle name="20% - Ênfase2 2 2 2 9" xfId="1511" xr:uid="{00000000-0005-0000-0000-0000DD050000}"/>
    <cellStyle name="20% - Ênfase2 2 2 20" xfId="1512" xr:uid="{00000000-0005-0000-0000-0000DE050000}"/>
    <cellStyle name="20% - Ênfase2 2 2 21" xfId="1513" xr:uid="{00000000-0005-0000-0000-0000DF050000}"/>
    <cellStyle name="20% - Ênfase2 2 2 22" xfId="1514" xr:uid="{00000000-0005-0000-0000-0000E0050000}"/>
    <cellStyle name="20% - Ênfase2 2 2 23" xfId="1515" xr:uid="{00000000-0005-0000-0000-0000E1050000}"/>
    <cellStyle name="20% - Ênfase2 2 2 24" xfId="1516" xr:uid="{00000000-0005-0000-0000-0000E2050000}"/>
    <cellStyle name="20% - Ênfase2 2 2 25" xfId="1517" xr:uid="{00000000-0005-0000-0000-0000E3050000}"/>
    <cellStyle name="20% - Ênfase2 2 2 3" xfId="1518" xr:uid="{00000000-0005-0000-0000-0000E4050000}"/>
    <cellStyle name="20% - Ênfase2 2 2 3 10" xfId="1519" xr:uid="{00000000-0005-0000-0000-0000E5050000}"/>
    <cellStyle name="20% - Ênfase2 2 2 3 11" xfId="1520" xr:uid="{00000000-0005-0000-0000-0000E6050000}"/>
    <cellStyle name="20% - Ênfase2 2 2 3 12" xfId="1521" xr:uid="{00000000-0005-0000-0000-0000E7050000}"/>
    <cellStyle name="20% - Ênfase2 2 2 3 13" xfId="1522" xr:uid="{00000000-0005-0000-0000-0000E8050000}"/>
    <cellStyle name="20% - Ênfase2 2 2 3 14" xfId="1523" xr:uid="{00000000-0005-0000-0000-0000E9050000}"/>
    <cellStyle name="20% - Ênfase2 2 2 3 15" xfId="1524" xr:uid="{00000000-0005-0000-0000-0000EA050000}"/>
    <cellStyle name="20% - Ênfase2 2 2 3 16" xfId="1525" xr:uid="{00000000-0005-0000-0000-0000EB050000}"/>
    <cellStyle name="20% - Ênfase2 2 2 3 17" xfId="1526" xr:uid="{00000000-0005-0000-0000-0000EC050000}"/>
    <cellStyle name="20% - Ênfase2 2 2 3 18" xfId="1527" xr:uid="{00000000-0005-0000-0000-0000ED050000}"/>
    <cellStyle name="20% - Ênfase2 2 2 3 2" xfId="1528" xr:uid="{00000000-0005-0000-0000-0000EE050000}"/>
    <cellStyle name="20% - Ênfase2 2 2 3 2 10" xfId="1529" xr:uid="{00000000-0005-0000-0000-0000EF050000}"/>
    <cellStyle name="20% - Ênfase2 2 2 3 2 11" xfId="1530" xr:uid="{00000000-0005-0000-0000-0000F0050000}"/>
    <cellStyle name="20% - Ênfase2 2 2 3 2 12" xfId="1531" xr:uid="{00000000-0005-0000-0000-0000F1050000}"/>
    <cellStyle name="20% - Ênfase2 2 2 3 2 13" xfId="1532" xr:uid="{00000000-0005-0000-0000-0000F2050000}"/>
    <cellStyle name="20% - Ênfase2 2 2 3 2 14" xfId="1533" xr:uid="{00000000-0005-0000-0000-0000F3050000}"/>
    <cellStyle name="20% - Ênfase2 2 2 3 2 15" xfId="1534" xr:uid="{00000000-0005-0000-0000-0000F4050000}"/>
    <cellStyle name="20% - Ênfase2 2 2 3 2 2" xfId="1535" xr:uid="{00000000-0005-0000-0000-0000F5050000}"/>
    <cellStyle name="20% - Ênfase2 2 2 3 2 3" xfId="1536" xr:uid="{00000000-0005-0000-0000-0000F6050000}"/>
    <cellStyle name="20% - Ênfase2 2 2 3 2 4" xfId="1537" xr:uid="{00000000-0005-0000-0000-0000F7050000}"/>
    <cellStyle name="20% - Ênfase2 2 2 3 2 5" xfId="1538" xr:uid="{00000000-0005-0000-0000-0000F8050000}"/>
    <cellStyle name="20% - Ênfase2 2 2 3 2 6" xfId="1539" xr:uid="{00000000-0005-0000-0000-0000F9050000}"/>
    <cellStyle name="20% - Ênfase2 2 2 3 2 7" xfId="1540" xr:uid="{00000000-0005-0000-0000-0000FA050000}"/>
    <cellStyle name="20% - Ênfase2 2 2 3 2 8" xfId="1541" xr:uid="{00000000-0005-0000-0000-0000FB050000}"/>
    <cellStyle name="20% - Ênfase2 2 2 3 2 9" xfId="1542" xr:uid="{00000000-0005-0000-0000-0000FC050000}"/>
    <cellStyle name="20% - Ênfase2 2 2 3 3" xfId="1543" xr:uid="{00000000-0005-0000-0000-0000FD050000}"/>
    <cellStyle name="20% - Ênfase2 2 2 3 4" xfId="1544" xr:uid="{00000000-0005-0000-0000-0000FE050000}"/>
    <cellStyle name="20% - Ênfase2 2 2 3 5" xfId="1545" xr:uid="{00000000-0005-0000-0000-0000FF050000}"/>
    <cellStyle name="20% - Ênfase2 2 2 3 6" xfId="1546" xr:uid="{00000000-0005-0000-0000-000000060000}"/>
    <cellStyle name="20% - Ênfase2 2 2 3 7" xfId="1547" xr:uid="{00000000-0005-0000-0000-000001060000}"/>
    <cellStyle name="20% - Ênfase2 2 2 3 8" xfId="1548" xr:uid="{00000000-0005-0000-0000-000002060000}"/>
    <cellStyle name="20% - Ênfase2 2 2 3 9" xfId="1549" xr:uid="{00000000-0005-0000-0000-000003060000}"/>
    <cellStyle name="20% - Ênfase2 2 2 4" xfId="1550" xr:uid="{00000000-0005-0000-0000-000004060000}"/>
    <cellStyle name="20% - Ênfase2 2 2 5" xfId="1551" xr:uid="{00000000-0005-0000-0000-000005060000}"/>
    <cellStyle name="20% - Ênfase2 2 2 6" xfId="1552" xr:uid="{00000000-0005-0000-0000-000006060000}"/>
    <cellStyle name="20% - Ênfase2 2 2 7" xfId="1553" xr:uid="{00000000-0005-0000-0000-000007060000}"/>
    <cellStyle name="20% - Ênfase2 2 2 8" xfId="1554" xr:uid="{00000000-0005-0000-0000-000008060000}"/>
    <cellStyle name="20% - Ênfase2 2 2 9" xfId="1555" xr:uid="{00000000-0005-0000-0000-000009060000}"/>
    <cellStyle name="20% - Ênfase2 2 20" xfId="1556" xr:uid="{00000000-0005-0000-0000-00000A060000}"/>
    <cellStyle name="20% - Ênfase2 2 21" xfId="1557" xr:uid="{00000000-0005-0000-0000-00000B060000}"/>
    <cellStyle name="20% - Ênfase2 2 22" xfId="1558" xr:uid="{00000000-0005-0000-0000-00000C060000}"/>
    <cellStyle name="20% - Ênfase2 2 23" xfId="1559" xr:uid="{00000000-0005-0000-0000-00000D060000}"/>
    <cellStyle name="20% - Ênfase2 2 24" xfId="1560" xr:uid="{00000000-0005-0000-0000-00000E060000}"/>
    <cellStyle name="20% - Ênfase2 2 25" xfId="1561" xr:uid="{00000000-0005-0000-0000-00000F060000}"/>
    <cellStyle name="20% - Ênfase2 2 26" xfId="1562" xr:uid="{00000000-0005-0000-0000-000010060000}"/>
    <cellStyle name="20% - Ênfase2 2 27" xfId="35117" xr:uid="{00000000-0005-0000-0000-000011060000}"/>
    <cellStyle name="20% - Ênfase2 2 3" xfId="1563" xr:uid="{00000000-0005-0000-0000-000012060000}"/>
    <cellStyle name="20% - Ênfase2 2 3 10" xfId="1564" xr:uid="{00000000-0005-0000-0000-000013060000}"/>
    <cellStyle name="20% - Ênfase2 2 3 11" xfId="1565" xr:uid="{00000000-0005-0000-0000-000014060000}"/>
    <cellStyle name="20% - Ênfase2 2 3 12" xfId="1566" xr:uid="{00000000-0005-0000-0000-000015060000}"/>
    <cellStyle name="20% - Ênfase2 2 3 13" xfId="1567" xr:uid="{00000000-0005-0000-0000-000016060000}"/>
    <cellStyle name="20% - Ênfase2 2 3 14" xfId="1568" xr:uid="{00000000-0005-0000-0000-000017060000}"/>
    <cellStyle name="20% - Ênfase2 2 3 15" xfId="1569" xr:uid="{00000000-0005-0000-0000-000018060000}"/>
    <cellStyle name="20% - Ênfase2 2 3 16" xfId="1570" xr:uid="{00000000-0005-0000-0000-000019060000}"/>
    <cellStyle name="20% - Ênfase2 2 3 17" xfId="1571" xr:uid="{00000000-0005-0000-0000-00001A060000}"/>
    <cellStyle name="20% - Ênfase2 2 3 18" xfId="1572" xr:uid="{00000000-0005-0000-0000-00001B060000}"/>
    <cellStyle name="20% - Ênfase2 2 3 2" xfId="1573" xr:uid="{00000000-0005-0000-0000-00001C060000}"/>
    <cellStyle name="20% - Ênfase2 2 3 2 10" xfId="1574" xr:uid="{00000000-0005-0000-0000-00001D060000}"/>
    <cellStyle name="20% - Ênfase2 2 3 2 11" xfId="1575" xr:uid="{00000000-0005-0000-0000-00001E060000}"/>
    <cellStyle name="20% - Ênfase2 2 3 2 12" xfId="1576" xr:uid="{00000000-0005-0000-0000-00001F060000}"/>
    <cellStyle name="20% - Ênfase2 2 3 2 13" xfId="1577" xr:uid="{00000000-0005-0000-0000-000020060000}"/>
    <cellStyle name="20% - Ênfase2 2 3 2 14" xfId="1578" xr:uid="{00000000-0005-0000-0000-000021060000}"/>
    <cellStyle name="20% - Ênfase2 2 3 2 15" xfId="1579" xr:uid="{00000000-0005-0000-0000-000022060000}"/>
    <cellStyle name="20% - Ênfase2 2 3 2 2" xfId="1580" xr:uid="{00000000-0005-0000-0000-000023060000}"/>
    <cellStyle name="20% - Ênfase2 2 3 2 3" xfId="1581" xr:uid="{00000000-0005-0000-0000-000024060000}"/>
    <cellStyle name="20% - Ênfase2 2 3 2 4" xfId="1582" xr:uid="{00000000-0005-0000-0000-000025060000}"/>
    <cellStyle name="20% - Ênfase2 2 3 2 5" xfId="1583" xr:uid="{00000000-0005-0000-0000-000026060000}"/>
    <cellStyle name="20% - Ênfase2 2 3 2 6" xfId="1584" xr:uid="{00000000-0005-0000-0000-000027060000}"/>
    <cellStyle name="20% - Ênfase2 2 3 2 7" xfId="1585" xr:uid="{00000000-0005-0000-0000-000028060000}"/>
    <cellStyle name="20% - Ênfase2 2 3 2 8" xfId="1586" xr:uid="{00000000-0005-0000-0000-000029060000}"/>
    <cellStyle name="20% - Ênfase2 2 3 2 9" xfId="1587" xr:uid="{00000000-0005-0000-0000-00002A060000}"/>
    <cellStyle name="20% - Ênfase2 2 3 3" xfId="1588" xr:uid="{00000000-0005-0000-0000-00002B060000}"/>
    <cellStyle name="20% - Ênfase2 2 3 4" xfId="1589" xr:uid="{00000000-0005-0000-0000-00002C060000}"/>
    <cellStyle name="20% - Ênfase2 2 3 5" xfId="1590" xr:uid="{00000000-0005-0000-0000-00002D060000}"/>
    <cellStyle name="20% - Ênfase2 2 3 6" xfId="1591" xr:uid="{00000000-0005-0000-0000-00002E060000}"/>
    <cellStyle name="20% - Ênfase2 2 3 7" xfId="1592" xr:uid="{00000000-0005-0000-0000-00002F060000}"/>
    <cellStyle name="20% - Ênfase2 2 3 8" xfId="1593" xr:uid="{00000000-0005-0000-0000-000030060000}"/>
    <cellStyle name="20% - Ênfase2 2 3 9" xfId="1594" xr:uid="{00000000-0005-0000-0000-000031060000}"/>
    <cellStyle name="20% - Ênfase2 2 4" xfId="1595" xr:uid="{00000000-0005-0000-0000-000032060000}"/>
    <cellStyle name="20% - Ênfase2 2 5" xfId="1596" xr:uid="{00000000-0005-0000-0000-000033060000}"/>
    <cellStyle name="20% - Ênfase2 2 6" xfId="1597" xr:uid="{00000000-0005-0000-0000-000034060000}"/>
    <cellStyle name="20% - Ênfase2 2 7" xfId="1598" xr:uid="{00000000-0005-0000-0000-000035060000}"/>
    <cellStyle name="20% - Ênfase2 2 8" xfId="1599" xr:uid="{00000000-0005-0000-0000-000036060000}"/>
    <cellStyle name="20% - Ênfase2 2 9" xfId="1600" xr:uid="{00000000-0005-0000-0000-000037060000}"/>
    <cellStyle name="20% - Ênfase2 20" xfId="1601" xr:uid="{00000000-0005-0000-0000-000038060000}"/>
    <cellStyle name="20% - Ênfase2 20 10" xfId="1602" xr:uid="{00000000-0005-0000-0000-000039060000}"/>
    <cellStyle name="20% - Ênfase2 20 11" xfId="1603" xr:uid="{00000000-0005-0000-0000-00003A060000}"/>
    <cellStyle name="20% - Ênfase2 20 12" xfId="1604" xr:uid="{00000000-0005-0000-0000-00003B060000}"/>
    <cellStyle name="20% - Ênfase2 20 13" xfId="1605" xr:uid="{00000000-0005-0000-0000-00003C060000}"/>
    <cellStyle name="20% - Ênfase2 20 14" xfId="1606" xr:uid="{00000000-0005-0000-0000-00003D060000}"/>
    <cellStyle name="20% - Ênfase2 20 15" xfId="1607" xr:uid="{00000000-0005-0000-0000-00003E060000}"/>
    <cellStyle name="20% - Ênfase2 20 16" xfId="1608" xr:uid="{00000000-0005-0000-0000-00003F060000}"/>
    <cellStyle name="20% - Ênfase2 20 17" xfId="1609" xr:uid="{00000000-0005-0000-0000-000040060000}"/>
    <cellStyle name="20% - Ênfase2 20 18" xfId="1610" xr:uid="{00000000-0005-0000-0000-000041060000}"/>
    <cellStyle name="20% - Ênfase2 20 19" xfId="1611" xr:uid="{00000000-0005-0000-0000-000042060000}"/>
    <cellStyle name="20% - Ênfase2 20 2" xfId="1612" xr:uid="{00000000-0005-0000-0000-000043060000}"/>
    <cellStyle name="20% - Ênfase2 20 20" xfId="1613" xr:uid="{00000000-0005-0000-0000-000044060000}"/>
    <cellStyle name="20% - Ênfase2 20 21" xfId="1614" xr:uid="{00000000-0005-0000-0000-000045060000}"/>
    <cellStyle name="20% - Ênfase2 20 22" xfId="1615" xr:uid="{00000000-0005-0000-0000-000046060000}"/>
    <cellStyle name="20% - Ênfase2 20 23" xfId="1616" xr:uid="{00000000-0005-0000-0000-000047060000}"/>
    <cellStyle name="20% - Ênfase2 20 3" xfId="1617" xr:uid="{00000000-0005-0000-0000-000048060000}"/>
    <cellStyle name="20% - Ênfase2 20 4" xfId="1618" xr:uid="{00000000-0005-0000-0000-000049060000}"/>
    <cellStyle name="20% - Ênfase2 20 5" xfId="1619" xr:uid="{00000000-0005-0000-0000-00004A060000}"/>
    <cellStyle name="20% - Ênfase2 20 6" xfId="1620" xr:uid="{00000000-0005-0000-0000-00004B060000}"/>
    <cellStyle name="20% - Ênfase2 20 7" xfId="1621" xr:uid="{00000000-0005-0000-0000-00004C060000}"/>
    <cellStyle name="20% - Ênfase2 20 8" xfId="1622" xr:uid="{00000000-0005-0000-0000-00004D060000}"/>
    <cellStyle name="20% - Ênfase2 20 9" xfId="1623" xr:uid="{00000000-0005-0000-0000-00004E060000}"/>
    <cellStyle name="20% - Ênfase2 21" xfId="1624" xr:uid="{00000000-0005-0000-0000-00004F060000}"/>
    <cellStyle name="20% - Ênfase2 21 10" xfId="1625" xr:uid="{00000000-0005-0000-0000-000050060000}"/>
    <cellStyle name="20% - Ênfase2 21 11" xfId="1626" xr:uid="{00000000-0005-0000-0000-000051060000}"/>
    <cellStyle name="20% - Ênfase2 21 12" xfId="1627" xr:uid="{00000000-0005-0000-0000-000052060000}"/>
    <cellStyle name="20% - Ênfase2 21 13" xfId="1628" xr:uid="{00000000-0005-0000-0000-000053060000}"/>
    <cellStyle name="20% - Ênfase2 21 14" xfId="1629" xr:uid="{00000000-0005-0000-0000-000054060000}"/>
    <cellStyle name="20% - Ênfase2 21 15" xfId="1630" xr:uid="{00000000-0005-0000-0000-000055060000}"/>
    <cellStyle name="20% - Ênfase2 21 16" xfId="1631" xr:uid="{00000000-0005-0000-0000-000056060000}"/>
    <cellStyle name="20% - Ênfase2 21 17" xfId="1632" xr:uid="{00000000-0005-0000-0000-000057060000}"/>
    <cellStyle name="20% - Ênfase2 21 18" xfId="1633" xr:uid="{00000000-0005-0000-0000-000058060000}"/>
    <cellStyle name="20% - Ênfase2 21 2" xfId="1634" xr:uid="{00000000-0005-0000-0000-000059060000}"/>
    <cellStyle name="20% - Ênfase2 21 2 10" xfId="1635" xr:uid="{00000000-0005-0000-0000-00005A060000}"/>
    <cellStyle name="20% - Ênfase2 21 2 11" xfId="1636" xr:uid="{00000000-0005-0000-0000-00005B060000}"/>
    <cellStyle name="20% - Ênfase2 21 2 12" xfId="1637" xr:uid="{00000000-0005-0000-0000-00005C060000}"/>
    <cellStyle name="20% - Ênfase2 21 2 13" xfId="1638" xr:uid="{00000000-0005-0000-0000-00005D060000}"/>
    <cellStyle name="20% - Ênfase2 21 2 14" xfId="1639" xr:uid="{00000000-0005-0000-0000-00005E060000}"/>
    <cellStyle name="20% - Ênfase2 21 2 15" xfId="1640" xr:uid="{00000000-0005-0000-0000-00005F060000}"/>
    <cellStyle name="20% - Ênfase2 21 2 2" xfId="1641" xr:uid="{00000000-0005-0000-0000-000060060000}"/>
    <cellStyle name="20% - Ênfase2 21 2 3" xfId="1642" xr:uid="{00000000-0005-0000-0000-000061060000}"/>
    <cellStyle name="20% - Ênfase2 21 2 4" xfId="1643" xr:uid="{00000000-0005-0000-0000-000062060000}"/>
    <cellStyle name="20% - Ênfase2 21 2 5" xfId="1644" xr:uid="{00000000-0005-0000-0000-000063060000}"/>
    <cellStyle name="20% - Ênfase2 21 2 6" xfId="1645" xr:uid="{00000000-0005-0000-0000-000064060000}"/>
    <cellStyle name="20% - Ênfase2 21 2 7" xfId="1646" xr:uid="{00000000-0005-0000-0000-000065060000}"/>
    <cellStyle name="20% - Ênfase2 21 2 8" xfId="1647" xr:uid="{00000000-0005-0000-0000-000066060000}"/>
    <cellStyle name="20% - Ênfase2 21 2 9" xfId="1648" xr:uid="{00000000-0005-0000-0000-000067060000}"/>
    <cellStyle name="20% - Ênfase2 21 3" xfId="1649" xr:uid="{00000000-0005-0000-0000-000068060000}"/>
    <cellStyle name="20% - Ênfase2 21 4" xfId="1650" xr:uid="{00000000-0005-0000-0000-000069060000}"/>
    <cellStyle name="20% - Ênfase2 21 5" xfId="1651" xr:uid="{00000000-0005-0000-0000-00006A060000}"/>
    <cellStyle name="20% - Ênfase2 21 6" xfId="1652" xr:uid="{00000000-0005-0000-0000-00006B060000}"/>
    <cellStyle name="20% - Ênfase2 21 7" xfId="1653" xr:uid="{00000000-0005-0000-0000-00006C060000}"/>
    <cellStyle name="20% - Ênfase2 21 8" xfId="1654" xr:uid="{00000000-0005-0000-0000-00006D060000}"/>
    <cellStyle name="20% - Ênfase2 21 9" xfId="1655" xr:uid="{00000000-0005-0000-0000-00006E060000}"/>
    <cellStyle name="20% - Ênfase2 22" xfId="1656" xr:uid="{00000000-0005-0000-0000-00006F060000}"/>
    <cellStyle name="20% - Ênfase2 22 10" xfId="1657" xr:uid="{00000000-0005-0000-0000-000070060000}"/>
    <cellStyle name="20% - Ênfase2 22 11" xfId="1658" xr:uid="{00000000-0005-0000-0000-000071060000}"/>
    <cellStyle name="20% - Ênfase2 22 12" xfId="1659" xr:uid="{00000000-0005-0000-0000-000072060000}"/>
    <cellStyle name="20% - Ênfase2 22 13" xfId="1660" xr:uid="{00000000-0005-0000-0000-000073060000}"/>
    <cellStyle name="20% - Ênfase2 22 14" xfId="1661" xr:uid="{00000000-0005-0000-0000-000074060000}"/>
    <cellStyle name="20% - Ênfase2 22 15" xfId="1662" xr:uid="{00000000-0005-0000-0000-000075060000}"/>
    <cellStyle name="20% - Ênfase2 22 2" xfId="1663" xr:uid="{00000000-0005-0000-0000-000076060000}"/>
    <cellStyle name="20% - Ênfase2 22 3" xfId="1664" xr:uid="{00000000-0005-0000-0000-000077060000}"/>
    <cellStyle name="20% - Ênfase2 22 4" xfId="1665" xr:uid="{00000000-0005-0000-0000-000078060000}"/>
    <cellStyle name="20% - Ênfase2 22 5" xfId="1666" xr:uid="{00000000-0005-0000-0000-000079060000}"/>
    <cellStyle name="20% - Ênfase2 22 6" xfId="1667" xr:uid="{00000000-0005-0000-0000-00007A060000}"/>
    <cellStyle name="20% - Ênfase2 22 7" xfId="1668" xr:uid="{00000000-0005-0000-0000-00007B060000}"/>
    <cellStyle name="20% - Ênfase2 22 8" xfId="1669" xr:uid="{00000000-0005-0000-0000-00007C060000}"/>
    <cellStyle name="20% - Ênfase2 22 9" xfId="1670" xr:uid="{00000000-0005-0000-0000-00007D060000}"/>
    <cellStyle name="20% - Ênfase2 23" xfId="1671" xr:uid="{00000000-0005-0000-0000-00007E060000}"/>
    <cellStyle name="20% - Ênfase2 23 10" xfId="1672" xr:uid="{00000000-0005-0000-0000-00007F060000}"/>
    <cellStyle name="20% - Ênfase2 23 11" xfId="1673" xr:uid="{00000000-0005-0000-0000-000080060000}"/>
    <cellStyle name="20% - Ênfase2 23 12" xfId="1674" xr:uid="{00000000-0005-0000-0000-000081060000}"/>
    <cellStyle name="20% - Ênfase2 23 13" xfId="1675" xr:uid="{00000000-0005-0000-0000-000082060000}"/>
    <cellStyle name="20% - Ênfase2 23 14" xfId="1676" xr:uid="{00000000-0005-0000-0000-000083060000}"/>
    <cellStyle name="20% - Ênfase2 23 15" xfId="1677" xr:uid="{00000000-0005-0000-0000-000084060000}"/>
    <cellStyle name="20% - Ênfase2 23 2" xfId="1678" xr:uid="{00000000-0005-0000-0000-000085060000}"/>
    <cellStyle name="20% - Ênfase2 23 3" xfId="1679" xr:uid="{00000000-0005-0000-0000-000086060000}"/>
    <cellStyle name="20% - Ênfase2 23 4" xfId="1680" xr:uid="{00000000-0005-0000-0000-000087060000}"/>
    <cellStyle name="20% - Ênfase2 23 5" xfId="1681" xr:uid="{00000000-0005-0000-0000-000088060000}"/>
    <cellStyle name="20% - Ênfase2 23 6" xfId="1682" xr:uid="{00000000-0005-0000-0000-000089060000}"/>
    <cellStyle name="20% - Ênfase2 23 7" xfId="1683" xr:uid="{00000000-0005-0000-0000-00008A060000}"/>
    <cellStyle name="20% - Ênfase2 23 8" xfId="1684" xr:uid="{00000000-0005-0000-0000-00008B060000}"/>
    <cellStyle name="20% - Ênfase2 23 9" xfId="1685" xr:uid="{00000000-0005-0000-0000-00008C060000}"/>
    <cellStyle name="20% - Ênfase2 24" xfId="1686" xr:uid="{00000000-0005-0000-0000-00008D060000}"/>
    <cellStyle name="20% - Ênfase2 24 10" xfId="1687" xr:uid="{00000000-0005-0000-0000-00008E060000}"/>
    <cellStyle name="20% - Ênfase2 24 11" xfId="1688" xr:uid="{00000000-0005-0000-0000-00008F060000}"/>
    <cellStyle name="20% - Ênfase2 24 12" xfId="1689" xr:uid="{00000000-0005-0000-0000-000090060000}"/>
    <cellStyle name="20% - Ênfase2 24 13" xfId="1690" xr:uid="{00000000-0005-0000-0000-000091060000}"/>
    <cellStyle name="20% - Ênfase2 24 14" xfId="1691" xr:uid="{00000000-0005-0000-0000-000092060000}"/>
    <cellStyle name="20% - Ênfase2 24 15" xfId="1692" xr:uid="{00000000-0005-0000-0000-000093060000}"/>
    <cellStyle name="20% - Ênfase2 24 2" xfId="1693" xr:uid="{00000000-0005-0000-0000-000094060000}"/>
    <cellStyle name="20% - Ênfase2 24 3" xfId="1694" xr:uid="{00000000-0005-0000-0000-000095060000}"/>
    <cellStyle name="20% - Ênfase2 24 4" xfId="1695" xr:uid="{00000000-0005-0000-0000-000096060000}"/>
    <cellStyle name="20% - Ênfase2 24 5" xfId="1696" xr:uid="{00000000-0005-0000-0000-000097060000}"/>
    <cellStyle name="20% - Ênfase2 24 6" xfId="1697" xr:uid="{00000000-0005-0000-0000-000098060000}"/>
    <cellStyle name="20% - Ênfase2 24 7" xfId="1698" xr:uid="{00000000-0005-0000-0000-000099060000}"/>
    <cellStyle name="20% - Ênfase2 24 8" xfId="1699" xr:uid="{00000000-0005-0000-0000-00009A060000}"/>
    <cellStyle name="20% - Ênfase2 24 9" xfId="1700" xr:uid="{00000000-0005-0000-0000-00009B060000}"/>
    <cellStyle name="20% - Ênfase2 25" xfId="1701" xr:uid="{00000000-0005-0000-0000-00009C060000}"/>
    <cellStyle name="20% - Ênfase2 25 10" xfId="1702" xr:uid="{00000000-0005-0000-0000-00009D060000}"/>
    <cellStyle name="20% - Ênfase2 25 11" xfId="1703" xr:uid="{00000000-0005-0000-0000-00009E060000}"/>
    <cellStyle name="20% - Ênfase2 25 12" xfId="1704" xr:uid="{00000000-0005-0000-0000-00009F060000}"/>
    <cellStyle name="20% - Ênfase2 25 13" xfId="1705" xr:uid="{00000000-0005-0000-0000-0000A0060000}"/>
    <cellStyle name="20% - Ênfase2 25 14" xfId="1706" xr:uid="{00000000-0005-0000-0000-0000A1060000}"/>
    <cellStyle name="20% - Ênfase2 25 15" xfId="1707" xr:uid="{00000000-0005-0000-0000-0000A2060000}"/>
    <cellStyle name="20% - Ênfase2 25 2" xfId="1708" xr:uid="{00000000-0005-0000-0000-0000A3060000}"/>
    <cellStyle name="20% - Ênfase2 25 3" xfId="1709" xr:uid="{00000000-0005-0000-0000-0000A4060000}"/>
    <cellStyle name="20% - Ênfase2 25 4" xfId="1710" xr:uid="{00000000-0005-0000-0000-0000A5060000}"/>
    <cellStyle name="20% - Ênfase2 25 5" xfId="1711" xr:uid="{00000000-0005-0000-0000-0000A6060000}"/>
    <cellStyle name="20% - Ênfase2 25 6" xfId="1712" xr:uid="{00000000-0005-0000-0000-0000A7060000}"/>
    <cellStyle name="20% - Ênfase2 25 7" xfId="1713" xr:uid="{00000000-0005-0000-0000-0000A8060000}"/>
    <cellStyle name="20% - Ênfase2 25 8" xfId="1714" xr:uid="{00000000-0005-0000-0000-0000A9060000}"/>
    <cellStyle name="20% - Ênfase2 25 9" xfId="1715" xr:uid="{00000000-0005-0000-0000-0000AA060000}"/>
    <cellStyle name="20% - Ênfase2 26" xfId="1716" xr:uid="{00000000-0005-0000-0000-0000AB060000}"/>
    <cellStyle name="20% - Ênfase2 26 10" xfId="1717" xr:uid="{00000000-0005-0000-0000-0000AC060000}"/>
    <cellStyle name="20% - Ênfase2 26 11" xfId="1718" xr:uid="{00000000-0005-0000-0000-0000AD060000}"/>
    <cellStyle name="20% - Ênfase2 26 12" xfId="1719" xr:uid="{00000000-0005-0000-0000-0000AE060000}"/>
    <cellStyle name="20% - Ênfase2 26 13" xfId="1720" xr:uid="{00000000-0005-0000-0000-0000AF060000}"/>
    <cellStyle name="20% - Ênfase2 26 14" xfId="1721" xr:uid="{00000000-0005-0000-0000-0000B0060000}"/>
    <cellStyle name="20% - Ênfase2 26 15" xfId="1722" xr:uid="{00000000-0005-0000-0000-0000B1060000}"/>
    <cellStyle name="20% - Ênfase2 26 2" xfId="1723" xr:uid="{00000000-0005-0000-0000-0000B2060000}"/>
    <cellStyle name="20% - Ênfase2 26 3" xfId="1724" xr:uid="{00000000-0005-0000-0000-0000B3060000}"/>
    <cellStyle name="20% - Ênfase2 26 4" xfId="1725" xr:uid="{00000000-0005-0000-0000-0000B4060000}"/>
    <cellStyle name="20% - Ênfase2 26 5" xfId="1726" xr:uid="{00000000-0005-0000-0000-0000B5060000}"/>
    <cellStyle name="20% - Ênfase2 26 6" xfId="1727" xr:uid="{00000000-0005-0000-0000-0000B6060000}"/>
    <cellStyle name="20% - Ênfase2 26 7" xfId="1728" xr:uid="{00000000-0005-0000-0000-0000B7060000}"/>
    <cellStyle name="20% - Ênfase2 26 8" xfId="1729" xr:uid="{00000000-0005-0000-0000-0000B8060000}"/>
    <cellStyle name="20% - Ênfase2 26 9" xfId="1730" xr:uid="{00000000-0005-0000-0000-0000B9060000}"/>
    <cellStyle name="20% - Ênfase2 27" xfId="1731" xr:uid="{00000000-0005-0000-0000-0000BA060000}"/>
    <cellStyle name="20% - Ênfase2 27 10" xfId="1732" xr:uid="{00000000-0005-0000-0000-0000BB060000}"/>
    <cellStyle name="20% - Ênfase2 27 11" xfId="1733" xr:uid="{00000000-0005-0000-0000-0000BC060000}"/>
    <cellStyle name="20% - Ênfase2 27 12" xfId="1734" xr:uid="{00000000-0005-0000-0000-0000BD060000}"/>
    <cellStyle name="20% - Ênfase2 27 13" xfId="1735" xr:uid="{00000000-0005-0000-0000-0000BE060000}"/>
    <cellStyle name="20% - Ênfase2 27 14" xfId="1736" xr:uid="{00000000-0005-0000-0000-0000BF060000}"/>
    <cellStyle name="20% - Ênfase2 27 15" xfId="1737" xr:uid="{00000000-0005-0000-0000-0000C0060000}"/>
    <cellStyle name="20% - Ênfase2 27 2" xfId="1738" xr:uid="{00000000-0005-0000-0000-0000C1060000}"/>
    <cellStyle name="20% - Ênfase2 27 3" xfId="1739" xr:uid="{00000000-0005-0000-0000-0000C2060000}"/>
    <cellStyle name="20% - Ênfase2 27 4" xfId="1740" xr:uid="{00000000-0005-0000-0000-0000C3060000}"/>
    <cellStyle name="20% - Ênfase2 27 5" xfId="1741" xr:uid="{00000000-0005-0000-0000-0000C4060000}"/>
    <cellStyle name="20% - Ênfase2 27 6" xfId="1742" xr:uid="{00000000-0005-0000-0000-0000C5060000}"/>
    <cellStyle name="20% - Ênfase2 27 7" xfId="1743" xr:uid="{00000000-0005-0000-0000-0000C6060000}"/>
    <cellStyle name="20% - Ênfase2 27 8" xfId="1744" xr:uid="{00000000-0005-0000-0000-0000C7060000}"/>
    <cellStyle name="20% - Ênfase2 27 9" xfId="1745" xr:uid="{00000000-0005-0000-0000-0000C8060000}"/>
    <cellStyle name="20% - Ênfase2 28" xfId="1746" xr:uid="{00000000-0005-0000-0000-0000C9060000}"/>
    <cellStyle name="20% - Ênfase2 28 10" xfId="1747" xr:uid="{00000000-0005-0000-0000-0000CA060000}"/>
    <cellStyle name="20% - Ênfase2 28 11" xfId="1748" xr:uid="{00000000-0005-0000-0000-0000CB060000}"/>
    <cellStyle name="20% - Ênfase2 28 12" xfId="1749" xr:uid="{00000000-0005-0000-0000-0000CC060000}"/>
    <cellStyle name="20% - Ênfase2 28 13" xfId="1750" xr:uid="{00000000-0005-0000-0000-0000CD060000}"/>
    <cellStyle name="20% - Ênfase2 28 14" xfId="1751" xr:uid="{00000000-0005-0000-0000-0000CE060000}"/>
    <cellStyle name="20% - Ênfase2 28 15" xfId="1752" xr:uid="{00000000-0005-0000-0000-0000CF060000}"/>
    <cellStyle name="20% - Ênfase2 28 2" xfId="1753" xr:uid="{00000000-0005-0000-0000-0000D0060000}"/>
    <cellStyle name="20% - Ênfase2 28 3" xfId="1754" xr:uid="{00000000-0005-0000-0000-0000D1060000}"/>
    <cellStyle name="20% - Ênfase2 28 4" xfId="1755" xr:uid="{00000000-0005-0000-0000-0000D2060000}"/>
    <cellStyle name="20% - Ênfase2 28 5" xfId="1756" xr:uid="{00000000-0005-0000-0000-0000D3060000}"/>
    <cellStyle name="20% - Ênfase2 28 6" xfId="1757" xr:uid="{00000000-0005-0000-0000-0000D4060000}"/>
    <cellStyle name="20% - Ênfase2 28 7" xfId="1758" xr:uid="{00000000-0005-0000-0000-0000D5060000}"/>
    <cellStyle name="20% - Ênfase2 28 8" xfId="1759" xr:uid="{00000000-0005-0000-0000-0000D6060000}"/>
    <cellStyle name="20% - Ênfase2 28 9" xfId="1760" xr:uid="{00000000-0005-0000-0000-0000D7060000}"/>
    <cellStyle name="20% - Ênfase2 29" xfId="1761" xr:uid="{00000000-0005-0000-0000-0000D8060000}"/>
    <cellStyle name="20% - Ênfase2 29 10" xfId="1762" xr:uid="{00000000-0005-0000-0000-0000D9060000}"/>
    <cellStyle name="20% - Ênfase2 29 11" xfId="1763" xr:uid="{00000000-0005-0000-0000-0000DA060000}"/>
    <cellStyle name="20% - Ênfase2 29 12" xfId="1764" xr:uid="{00000000-0005-0000-0000-0000DB060000}"/>
    <cellStyle name="20% - Ênfase2 29 13" xfId="1765" xr:uid="{00000000-0005-0000-0000-0000DC060000}"/>
    <cellStyle name="20% - Ênfase2 29 14" xfId="1766" xr:uid="{00000000-0005-0000-0000-0000DD060000}"/>
    <cellStyle name="20% - Ênfase2 29 15" xfId="1767" xr:uid="{00000000-0005-0000-0000-0000DE060000}"/>
    <cellStyle name="20% - Ênfase2 29 2" xfId="1768" xr:uid="{00000000-0005-0000-0000-0000DF060000}"/>
    <cellStyle name="20% - Ênfase2 29 3" xfId="1769" xr:uid="{00000000-0005-0000-0000-0000E0060000}"/>
    <cellStyle name="20% - Ênfase2 29 4" xfId="1770" xr:uid="{00000000-0005-0000-0000-0000E1060000}"/>
    <cellStyle name="20% - Ênfase2 29 5" xfId="1771" xr:uid="{00000000-0005-0000-0000-0000E2060000}"/>
    <cellStyle name="20% - Ênfase2 29 6" xfId="1772" xr:uid="{00000000-0005-0000-0000-0000E3060000}"/>
    <cellStyle name="20% - Ênfase2 29 7" xfId="1773" xr:uid="{00000000-0005-0000-0000-0000E4060000}"/>
    <cellStyle name="20% - Ênfase2 29 8" xfId="1774" xr:uid="{00000000-0005-0000-0000-0000E5060000}"/>
    <cellStyle name="20% - Ênfase2 29 9" xfId="1775" xr:uid="{00000000-0005-0000-0000-0000E6060000}"/>
    <cellStyle name="20% - Ênfase2 3" xfId="1776" xr:uid="{00000000-0005-0000-0000-0000E7060000}"/>
    <cellStyle name="20% - Ênfase2 3 10" xfId="1777" xr:uid="{00000000-0005-0000-0000-0000E8060000}"/>
    <cellStyle name="20% - Ênfase2 3 11" xfId="1778" xr:uid="{00000000-0005-0000-0000-0000E9060000}"/>
    <cellStyle name="20% - Ênfase2 3 12" xfId="1779" xr:uid="{00000000-0005-0000-0000-0000EA060000}"/>
    <cellStyle name="20% - Ênfase2 3 13" xfId="1780" xr:uid="{00000000-0005-0000-0000-0000EB060000}"/>
    <cellStyle name="20% - Ênfase2 3 14" xfId="1781" xr:uid="{00000000-0005-0000-0000-0000EC060000}"/>
    <cellStyle name="20% - Ênfase2 3 15" xfId="1782" xr:uid="{00000000-0005-0000-0000-0000ED060000}"/>
    <cellStyle name="20% - Ênfase2 3 16" xfId="1783" xr:uid="{00000000-0005-0000-0000-0000EE060000}"/>
    <cellStyle name="20% - Ênfase2 3 17" xfId="1784" xr:uid="{00000000-0005-0000-0000-0000EF060000}"/>
    <cellStyle name="20% - Ênfase2 3 18" xfId="1785" xr:uid="{00000000-0005-0000-0000-0000F0060000}"/>
    <cellStyle name="20% - Ênfase2 3 19" xfId="1786" xr:uid="{00000000-0005-0000-0000-0000F1060000}"/>
    <cellStyle name="20% - Ênfase2 3 2" xfId="1787" xr:uid="{00000000-0005-0000-0000-0000F2060000}"/>
    <cellStyle name="20% - Ênfase2 3 20" xfId="1788" xr:uid="{00000000-0005-0000-0000-0000F3060000}"/>
    <cellStyle name="20% - Ênfase2 3 21" xfId="1789" xr:uid="{00000000-0005-0000-0000-0000F4060000}"/>
    <cellStyle name="20% - Ênfase2 3 22" xfId="1790" xr:uid="{00000000-0005-0000-0000-0000F5060000}"/>
    <cellStyle name="20% - Ênfase2 3 23" xfId="1791" xr:uid="{00000000-0005-0000-0000-0000F6060000}"/>
    <cellStyle name="20% - Ênfase2 3 24" xfId="35559" xr:uid="{00000000-0005-0000-0000-0000F7060000}"/>
    <cellStyle name="20% - Ênfase2 3 3" xfId="1792" xr:uid="{00000000-0005-0000-0000-0000F8060000}"/>
    <cellStyle name="20% - Ênfase2 3 4" xfId="1793" xr:uid="{00000000-0005-0000-0000-0000F9060000}"/>
    <cellStyle name="20% - Ênfase2 3 5" xfId="1794" xr:uid="{00000000-0005-0000-0000-0000FA060000}"/>
    <cellStyle name="20% - Ênfase2 3 6" xfId="1795" xr:uid="{00000000-0005-0000-0000-0000FB060000}"/>
    <cellStyle name="20% - Ênfase2 3 7" xfId="1796" xr:uid="{00000000-0005-0000-0000-0000FC060000}"/>
    <cellStyle name="20% - Ênfase2 3 8" xfId="1797" xr:uid="{00000000-0005-0000-0000-0000FD060000}"/>
    <cellStyle name="20% - Ênfase2 3 9" xfId="1798" xr:uid="{00000000-0005-0000-0000-0000FE060000}"/>
    <cellStyle name="20% - Ênfase2 30" xfId="1799" xr:uid="{00000000-0005-0000-0000-0000FF060000}"/>
    <cellStyle name="20% - Ênfase2 31" xfId="1800" xr:uid="{00000000-0005-0000-0000-000000070000}"/>
    <cellStyle name="20% - Ênfase2 32" xfId="1801" xr:uid="{00000000-0005-0000-0000-000001070000}"/>
    <cellStyle name="20% - Ênfase2 33" xfId="1802" xr:uid="{00000000-0005-0000-0000-000002070000}"/>
    <cellStyle name="20% - Ênfase2 34" xfId="1803" xr:uid="{00000000-0005-0000-0000-000003070000}"/>
    <cellStyle name="20% - Ênfase2 35" xfId="1804" xr:uid="{00000000-0005-0000-0000-000004070000}"/>
    <cellStyle name="20% - Ênfase2 36" xfId="1805" xr:uid="{00000000-0005-0000-0000-000005070000}"/>
    <cellStyle name="20% - Ênfase2 37" xfId="1806" xr:uid="{00000000-0005-0000-0000-000006070000}"/>
    <cellStyle name="20% - Ênfase2 38" xfId="1807" xr:uid="{00000000-0005-0000-0000-000007070000}"/>
    <cellStyle name="20% - Ênfase2 39" xfId="1808" xr:uid="{00000000-0005-0000-0000-000008070000}"/>
    <cellStyle name="20% - Ênfase2 4" xfId="1809" xr:uid="{00000000-0005-0000-0000-000009070000}"/>
    <cellStyle name="20% - Ênfase2 4 10" xfId="1810" xr:uid="{00000000-0005-0000-0000-00000A070000}"/>
    <cellStyle name="20% - Ênfase2 4 11" xfId="1811" xr:uid="{00000000-0005-0000-0000-00000B070000}"/>
    <cellStyle name="20% - Ênfase2 4 12" xfId="1812" xr:uid="{00000000-0005-0000-0000-00000C070000}"/>
    <cellStyle name="20% - Ênfase2 4 13" xfId="1813" xr:uid="{00000000-0005-0000-0000-00000D070000}"/>
    <cellStyle name="20% - Ênfase2 4 14" xfId="1814" xr:uid="{00000000-0005-0000-0000-00000E070000}"/>
    <cellStyle name="20% - Ênfase2 4 15" xfId="1815" xr:uid="{00000000-0005-0000-0000-00000F070000}"/>
    <cellStyle name="20% - Ênfase2 4 16" xfId="1816" xr:uid="{00000000-0005-0000-0000-000010070000}"/>
    <cellStyle name="20% - Ênfase2 4 17" xfId="1817" xr:uid="{00000000-0005-0000-0000-000011070000}"/>
    <cellStyle name="20% - Ênfase2 4 18" xfId="1818" xr:uid="{00000000-0005-0000-0000-000012070000}"/>
    <cellStyle name="20% - Ênfase2 4 19" xfId="1819" xr:uid="{00000000-0005-0000-0000-000013070000}"/>
    <cellStyle name="20% - Ênfase2 4 2" xfId="1820" xr:uid="{00000000-0005-0000-0000-000014070000}"/>
    <cellStyle name="20% - Ênfase2 4 20" xfId="1821" xr:uid="{00000000-0005-0000-0000-000015070000}"/>
    <cellStyle name="20% - Ênfase2 4 21" xfId="1822" xr:uid="{00000000-0005-0000-0000-000016070000}"/>
    <cellStyle name="20% - Ênfase2 4 22" xfId="1823" xr:uid="{00000000-0005-0000-0000-000017070000}"/>
    <cellStyle name="20% - Ênfase2 4 23" xfId="1824" xr:uid="{00000000-0005-0000-0000-000018070000}"/>
    <cellStyle name="20% - Ênfase2 4 3" xfId="1825" xr:uid="{00000000-0005-0000-0000-000019070000}"/>
    <cellStyle name="20% - Ênfase2 4 4" xfId="1826" xr:uid="{00000000-0005-0000-0000-00001A070000}"/>
    <cellStyle name="20% - Ênfase2 4 5" xfId="1827" xr:uid="{00000000-0005-0000-0000-00001B070000}"/>
    <cellStyle name="20% - Ênfase2 4 6" xfId="1828" xr:uid="{00000000-0005-0000-0000-00001C070000}"/>
    <cellStyle name="20% - Ênfase2 4 7" xfId="1829" xr:uid="{00000000-0005-0000-0000-00001D070000}"/>
    <cellStyle name="20% - Ênfase2 4 8" xfId="1830" xr:uid="{00000000-0005-0000-0000-00001E070000}"/>
    <cellStyle name="20% - Ênfase2 4 9" xfId="1831" xr:uid="{00000000-0005-0000-0000-00001F070000}"/>
    <cellStyle name="20% - Ênfase2 40" xfId="1832" xr:uid="{00000000-0005-0000-0000-000020070000}"/>
    <cellStyle name="20% - Ênfase2 41" xfId="1833" xr:uid="{00000000-0005-0000-0000-000021070000}"/>
    <cellStyle name="20% - Ênfase2 42" xfId="1834" xr:uid="{00000000-0005-0000-0000-000022070000}"/>
    <cellStyle name="20% - Ênfase2 43" xfId="1835" xr:uid="{00000000-0005-0000-0000-000023070000}"/>
    <cellStyle name="20% - Ênfase2 44" xfId="1836" xr:uid="{00000000-0005-0000-0000-000024070000}"/>
    <cellStyle name="20% - Ênfase2 45" xfId="1837" xr:uid="{00000000-0005-0000-0000-000025070000}"/>
    <cellStyle name="20% - Ênfase2 46" xfId="1838" xr:uid="{00000000-0005-0000-0000-000026070000}"/>
    <cellStyle name="20% - Ênfase2 47" xfId="1839" xr:uid="{00000000-0005-0000-0000-000027070000}"/>
    <cellStyle name="20% - Ênfase2 48" xfId="1840" xr:uid="{00000000-0005-0000-0000-000028070000}"/>
    <cellStyle name="20% - Ênfase2 5" xfId="1841" xr:uid="{00000000-0005-0000-0000-000029070000}"/>
    <cellStyle name="20% - Ênfase2 5 10" xfId="1842" xr:uid="{00000000-0005-0000-0000-00002A070000}"/>
    <cellStyle name="20% - Ênfase2 5 11" xfId="1843" xr:uid="{00000000-0005-0000-0000-00002B070000}"/>
    <cellStyle name="20% - Ênfase2 5 12" xfId="1844" xr:uid="{00000000-0005-0000-0000-00002C070000}"/>
    <cellStyle name="20% - Ênfase2 5 13" xfId="1845" xr:uid="{00000000-0005-0000-0000-00002D070000}"/>
    <cellStyle name="20% - Ênfase2 5 14" xfId="1846" xr:uid="{00000000-0005-0000-0000-00002E070000}"/>
    <cellStyle name="20% - Ênfase2 5 15" xfId="1847" xr:uid="{00000000-0005-0000-0000-00002F070000}"/>
    <cellStyle name="20% - Ênfase2 5 16" xfId="1848" xr:uid="{00000000-0005-0000-0000-000030070000}"/>
    <cellStyle name="20% - Ênfase2 5 17" xfId="1849" xr:uid="{00000000-0005-0000-0000-000031070000}"/>
    <cellStyle name="20% - Ênfase2 5 18" xfId="1850" xr:uid="{00000000-0005-0000-0000-000032070000}"/>
    <cellStyle name="20% - Ênfase2 5 19" xfId="1851" xr:uid="{00000000-0005-0000-0000-000033070000}"/>
    <cellStyle name="20% - Ênfase2 5 2" xfId="1852" xr:uid="{00000000-0005-0000-0000-000034070000}"/>
    <cellStyle name="20% - Ênfase2 5 20" xfId="1853" xr:uid="{00000000-0005-0000-0000-000035070000}"/>
    <cellStyle name="20% - Ênfase2 5 21" xfId="1854" xr:uid="{00000000-0005-0000-0000-000036070000}"/>
    <cellStyle name="20% - Ênfase2 5 22" xfId="1855" xr:uid="{00000000-0005-0000-0000-000037070000}"/>
    <cellStyle name="20% - Ênfase2 5 23" xfId="1856" xr:uid="{00000000-0005-0000-0000-000038070000}"/>
    <cellStyle name="20% - Ênfase2 5 3" xfId="1857" xr:uid="{00000000-0005-0000-0000-000039070000}"/>
    <cellStyle name="20% - Ênfase2 5 4" xfId="1858" xr:uid="{00000000-0005-0000-0000-00003A070000}"/>
    <cellStyle name="20% - Ênfase2 5 5" xfId="1859" xr:uid="{00000000-0005-0000-0000-00003B070000}"/>
    <cellStyle name="20% - Ênfase2 5 6" xfId="1860" xr:uid="{00000000-0005-0000-0000-00003C070000}"/>
    <cellStyle name="20% - Ênfase2 5 7" xfId="1861" xr:uid="{00000000-0005-0000-0000-00003D070000}"/>
    <cellStyle name="20% - Ênfase2 5 8" xfId="1862" xr:uid="{00000000-0005-0000-0000-00003E070000}"/>
    <cellStyle name="20% - Ênfase2 5 9" xfId="1863" xr:uid="{00000000-0005-0000-0000-00003F070000}"/>
    <cellStyle name="20% - Ênfase2 6" xfId="1864" xr:uid="{00000000-0005-0000-0000-000040070000}"/>
    <cellStyle name="20% - Ênfase2 6 10" xfId="1865" xr:uid="{00000000-0005-0000-0000-000041070000}"/>
    <cellStyle name="20% - Ênfase2 6 11" xfId="1866" xr:uid="{00000000-0005-0000-0000-000042070000}"/>
    <cellStyle name="20% - Ênfase2 6 12" xfId="1867" xr:uid="{00000000-0005-0000-0000-000043070000}"/>
    <cellStyle name="20% - Ênfase2 6 13" xfId="1868" xr:uid="{00000000-0005-0000-0000-000044070000}"/>
    <cellStyle name="20% - Ênfase2 6 14" xfId="1869" xr:uid="{00000000-0005-0000-0000-000045070000}"/>
    <cellStyle name="20% - Ênfase2 6 15" xfId="1870" xr:uid="{00000000-0005-0000-0000-000046070000}"/>
    <cellStyle name="20% - Ênfase2 6 16" xfId="1871" xr:uid="{00000000-0005-0000-0000-000047070000}"/>
    <cellStyle name="20% - Ênfase2 6 17" xfId="1872" xr:uid="{00000000-0005-0000-0000-000048070000}"/>
    <cellStyle name="20% - Ênfase2 6 18" xfId="1873" xr:uid="{00000000-0005-0000-0000-000049070000}"/>
    <cellStyle name="20% - Ênfase2 6 19" xfId="1874" xr:uid="{00000000-0005-0000-0000-00004A070000}"/>
    <cellStyle name="20% - Ênfase2 6 2" xfId="1875" xr:uid="{00000000-0005-0000-0000-00004B070000}"/>
    <cellStyle name="20% - Ênfase2 6 20" xfId="1876" xr:uid="{00000000-0005-0000-0000-00004C070000}"/>
    <cellStyle name="20% - Ênfase2 6 21" xfId="1877" xr:uid="{00000000-0005-0000-0000-00004D070000}"/>
    <cellStyle name="20% - Ênfase2 6 22" xfId="1878" xr:uid="{00000000-0005-0000-0000-00004E070000}"/>
    <cellStyle name="20% - Ênfase2 6 23" xfId="1879" xr:uid="{00000000-0005-0000-0000-00004F070000}"/>
    <cellStyle name="20% - Ênfase2 6 3" xfId="1880" xr:uid="{00000000-0005-0000-0000-000050070000}"/>
    <cellStyle name="20% - Ênfase2 6 4" xfId="1881" xr:uid="{00000000-0005-0000-0000-000051070000}"/>
    <cellStyle name="20% - Ênfase2 6 5" xfId="1882" xr:uid="{00000000-0005-0000-0000-000052070000}"/>
    <cellStyle name="20% - Ênfase2 6 6" xfId="1883" xr:uid="{00000000-0005-0000-0000-000053070000}"/>
    <cellStyle name="20% - Ênfase2 6 7" xfId="1884" xr:uid="{00000000-0005-0000-0000-000054070000}"/>
    <cellStyle name="20% - Ênfase2 6 8" xfId="1885" xr:uid="{00000000-0005-0000-0000-000055070000}"/>
    <cellStyle name="20% - Ênfase2 6 9" xfId="1886" xr:uid="{00000000-0005-0000-0000-000056070000}"/>
    <cellStyle name="20% - Ênfase2 7" xfId="1887" xr:uid="{00000000-0005-0000-0000-000057070000}"/>
    <cellStyle name="20% - Ênfase2 7 10" xfId="1888" xr:uid="{00000000-0005-0000-0000-000058070000}"/>
    <cellStyle name="20% - Ênfase2 7 11" xfId="1889" xr:uid="{00000000-0005-0000-0000-000059070000}"/>
    <cellStyle name="20% - Ênfase2 7 12" xfId="1890" xr:uid="{00000000-0005-0000-0000-00005A070000}"/>
    <cellStyle name="20% - Ênfase2 7 13" xfId="1891" xr:uid="{00000000-0005-0000-0000-00005B070000}"/>
    <cellStyle name="20% - Ênfase2 7 14" xfId="1892" xr:uid="{00000000-0005-0000-0000-00005C070000}"/>
    <cellStyle name="20% - Ênfase2 7 15" xfId="1893" xr:uid="{00000000-0005-0000-0000-00005D070000}"/>
    <cellStyle name="20% - Ênfase2 7 16" xfId="1894" xr:uid="{00000000-0005-0000-0000-00005E070000}"/>
    <cellStyle name="20% - Ênfase2 7 17" xfId="1895" xr:uid="{00000000-0005-0000-0000-00005F070000}"/>
    <cellStyle name="20% - Ênfase2 7 18" xfId="1896" xr:uid="{00000000-0005-0000-0000-000060070000}"/>
    <cellStyle name="20% - Ênfase2 7 19" xfId="1897" xr:uid="{00000000-0005-0000-0000-000061070000}"/>
    <cellStyle name="20% - Ênfase2 7 2" xfId="1898" xr:uid="{00000000-0005-0000-0000-000062070000}"/>
    <cellStyle name="20% - Ênfase2 7 20" xfId="1899" xr:uid="{00000000-0005-0000-0000-000063070000}"/>
    <cellStyle name="20% - Ênfase2 7 21" xfId="1900" xr:uid="{00000000-0005-0000-0000-000064070000}"/>
    <cellStyle name="20% - Ênfase2 7 22" xfId="1901" xr:uid="{00000000-0005-0000-0000-000065070000}"/>
    <cellStyle name="20% - Ênfase2 7 23" xfId="1902" xr:uid="{00000000-0005-0000-0000-000066070000}"/>
    <cellStyle name="20% - Ênfase2 7 3" xfId="1903" xr:uid="{00000000-0005-0000-0000-000067070000}"/>
    <cellStyle name="20% - Ênfase2 7 4" xfId="1904" xr:uid="{00000000-0005-0000-0000-000068070000}"/>
    <cellStyle name="20% - Ênfase2 7 5" xfId="1905" xr:uid="{00000000-0005-0000-0000-000069070000}"/>
    <cellStyle name="20% - Ênfase2 7 6" xfId="1906" xr:uid="{00000000-0005-0000-0000-00006A070000}"/>
    <cellStyle name="20% - Ênfase2 7 7" xfId="1907" xr:uid="{00000000-0005-0000-0000-00006B070000}"/>
    <cellStyle name="20% - Ênfase2 7 8" xfId="1908" xr:uid="{00000000-0005-0000-0000-00006C070000}"/>
    <cellStyle name="20% - Ênfase2 7 9" xfId="1909" xr:uid="{00000000-0005-0000-0000-00006D070000}"/>
    <cellStyle name="20% - Ênfase2 8" xfId="1910" xr:uid="{00000000-0005-0000-0000-00006E070000}"/>
    <cellStyle name="20% - Ênfase2 8 10" xfId="1911" xr:uid="{00000000-0005-0000-0000-00006F070000}"/>
    <cellStyle name="20% - Ênfase2 8 11" xfId="1912" xr:uid="{00000000-0005-0000-0000-000070070000}"/>
    <cellStyle name="20% - Ênfase2 8 12" xfId="1913" xr:uid="{00000000-0005-0000-0000-000071070000}"/>
    <cellStyle name="20% - Ênfase2 8 13" xfId="1914" xr:uid="{00000000-0005-0000-0000-000072070000}"/>
    <cellStyle name="20% - Ênfase2 8 14" xfId="1915" xr:uid="{00000000-0005-0000-0000-000073070000}"/>
    <cellStyle name="20% - Ênfase2 8 15" xfId="1916" xr:uid="{00000000-0005-0000-0000-000074070000}"/>
    <cellStyle name="20% - Ênfase2 8 16" xfId="1917" xr:uid="{00000000-0005-0000-0000-000075070000}"/>
    <cellStyle name="20% - Ênfase2 8 17" xfId="1918" xr:uid="{00000000-0005-0000-0000-000076070000}"/>
    <cellStyle name="20% - Ênfase2 8 18" xfId="1919" xr:uid="{00000000-0005-0000-0000-000077070000}"/>
    <cellStyle name="20% - Ênfase2 8 19" xfId="1920" xr:uid="{00000000-0005-0000-0000-000078070000}"/>
    <cellStyle name="20% - Ênfase2 8 2" xfId="1921" xr:uid="{00000000-0005-0000-0000-000079070000}"/>
    <cellStyle name="20% - Ênfase2 8 20" xfId="1922" xr:uid="{00000000-0005-0000-0000-00007A070000}"/>
    <cellStyle name="20% - Ênfase2 8 21" xfId="1923" xr:uid="{00000000-0005-0000-0000-00007B070000}"/>
    <cellStyle name="20% - Ênfase2 8 22" xfId="1924" xr:uid="{00000000-0005-0000-0000-00007C070000}"/>
    <cellStyle name="20% - Ênfase2 8 23" xfId="1925" xr:uid="{00000000-0005-0000-0000-00007D070000}"/>
    <cellStyle name="20% - Ênfase2 8 3" xfId="1926" xr:uid="{00000000-0005-0000-0000-00007E070000}"/>
    <cellStyle name="20% - Ênfase2 8 4" xfId="1927" xr:uid="{00000000-0005-0000-0000-00007F070000}"/>
    <cellStyle name="20% - Ênfase2 8 5" xfId="1928" xr:uid="{00000000-0005-0000-0000-000080070000}"/>
    <cellStyle name="20% - Ênfase2 8 6" xfId="1929" xr:uid="{00000000-0005-0000-0000-000081070000}"/>
    <cellStyle name="20% - Ênfase2 8 7" xfId="1930" xr:uid="{00000000-0005-0000-0000-000082070000}"/>
    <cellStyle name="20% - Ênfase2 8 8" xfId="1931" xr:uid="{00000000-0005-0000-0000-000083070000}"/>
    <cellStyle name="20% - Ênfase2 8 9" xfId="1932" xr:uid="{00000000-0005-0000-0000-000084070000}"/>
    <cellStyle name="20% - Ênfase2 9" xfId="1933" xr:uid="{00000000-0005-0000-0000-000085070000}"/>
    <cellStyle name="20% - Ênfase2 9 10" xfId="1934" xr:uid="{00000000-0005-0000-0000-000086070000}"/>
    <cellStyle name="20% - Ênfase2 9 11" xfId="1935" xr:uid="{00000000-0005-0000-0000-000087070000}"/>
    <cellStyle name="20% - Ênfase2 9 12" xfId="1936" xr:uid="{00000000-0005-0000-0000-000088070000}"/>
    <cellStyle name="20% - Ênfase2 9 13" xfId="1937" xr:uid="{00000000-0005-0000-0000-000089070000}"/>
    <cellStyle name="20% - Ênfase2 9 14" xfId="1938" xr:uid="{00000000-0005-0000-0000-00008A070000}"/>
    <cellStyle name="20% - Ênfase2 9 15" xfId="1939" xr:uid="{00000000-0005-0000-0000-00008B070000}"/>
    <cellStyle name="20% - Ênfase2 9 16" xfId="1940" xr:uid="{00000000-0005-0000-0000-00008C070000}"/>
    <cellStyle name="20% - Ênfase2 9 17" xfId="1941" xr:uid="{00000000-0005-0000-0000-00008D070000}"/>
    <cellStyle name="20% - Ênfase2 9 18" xfId="1942" xr:uid="{00000000-0005-0000-0000-00008E070000}"/>
    <cellStyle name="20% - Ênfase2 9 19" xfId="1943" xr:uid="{00000000-0005-0000-0000-00008F070000}"/>
    <cellStyle name="20% - Ênfase2 9 2" xfId="1944" xr:uid="{00000000-0005-0000-0000-000090070000}"/>
    <cellStyle name="20% - Ênfase2 9 20" xfId="1945" xr:uid="{00000000-0005-0000-0000-000091070000}"/>
    <cellStyle name="20% - Ênfase2 9 21" xfId="1946" xr:uid="{00000000-0005-0000-0000-000092070000}"/>
    <cellStyle name="20% - Ênfase2 9 22" xfId="1947" xr:uid="{00000000-0005-0000-0000-000093070000}"/>
    <cellStyle name="20% - Ênfase2 9 23" xfId="1948" xr:uid="{00000000-0005-0000-0000-000094070000}"/>
    <cellStyle name="20% - Ênfase2 9 3" xfId="1949" xr:uid="{00000000-0005-0000-0000-000095070000}"/>
    <cellStyle name="20% - Ênfase2 9 4" xfId="1950" xr:uid="{00000000-0005-0000-0000-000096070000}"/>
    <cellStyle name="20% - Ênfase2 9 5" xfId="1951" xr:uid="{00000000-0005-0000-0000-000097070000}"/>
    <cellStyle name="20% - Ênfase2 9 6" xfId="1952" xr:uid="{00000000-0005-0000-0000-000098070000}"/>
    <cellStyle name="20% - Ênfase2 9 7" xfId="1953" xr:uid="{00000000-0005-0000-0000-000099070000}"/>
    <cellStyle name="20% - Ênfase2 9 8" xfId="1954" xr:uid="{00000000-0005-0000-0000-00009A070000}"/>
    <cellStyle name="20% - Ênfase2 9 9" xfId="1955" xr:uid="{00000000-0005-0000-0000-00009B070000}"/>
    <cellStyle name="20% - Ênfase3 10" xfId="1956" xr:uid="{00000000-0005-0000-0000-00009C070000}"/>
    <cellStyle name="20% - Ênfase3 10 10" xfId="1957" xr:uid="{00000000-0005-0000-0000-00009D070000}"/>
    <cellStyle name="20% - Ênfase3 10 11" xfId="1958" xr:uid="{00000000-0005-0000-0000-00009E070000}"/>
    <cellStyle name="20% - Ênfase3 10 12" xfId="1959" xr:uid="{00000000-0005-0000-0000-00009F070000}"/>
    <cellStyle name="20% - Ênfase3 10 13" xfId="1960" xr:uid="{00000000-0005-0000-0000-0000A0070000}"/>
    <cellStyle name="20% - Ênfase3 10 14" xfId="1961" xr:uid="{00000000-0005-0000-0000-0000A1070000}"/>
    <cellStyle name="20% - Ênfase3 10 15" xfId="1962" xr:uid="{00000000-0005-0000-0000-0000A2070000}"/>
    <cellStyle name="20% - Ênfase3 10 16" xfId="1963" xr:uid="{00000000-0005-0000-0000-0000A3070000}"/>
    <cellStyle name="20% - Ênfase3 10 17" xfId="1964" xr:uid="{00000000-0005-0000-0000-0000A4070000}"/>
    <cellStyle name="20% - Ênfase3 10 18" xfId="1965" xr:uid="{00000000-0005-0000-0000-0000A5070000}"/>
    <cellStyle name="20% - Ênfase3 10 19" xfId="1966" xr:uid="{00000000-0005-0000-0000-0000A6070000}"/>
    <cellStyle name="20% - Ênfase3 10 2" xfId="1967" xr:uid="{00000000-0005-0000-0000-0000A7070000}"/>
    <cellStyle name="20% - Ênfase3 10 20" xfId="1968" xr:uid="{00000000-0005-0000-0000-0000A8070000}"/>
    <cellStyle name="20% - Ênfase3 10 21" xfId="1969" xr:uid="{00000000-0005-0000-0000-0000A9070000}"/>
    <cellStyle name="20% - Ênfase3 10 22" xfId="1970" xr:uid="{00000000-0005-0000-0000-0000AA070000}"/>
    <cellStyle name="20% - Ênfase3 10 23" xfId="1971" xr:uid="{00000000-0005-0000-0000-0000AB070000}"/>
    <cellStyle name="20% - Ênfase3 10 3" xfId="1972" xr:uid="{00000000-0005-0000-0000-0000AC070000}"/>
    <cellStyle name="20% - Ênfase3 10 4" xfId="1973" xr:uid="{00000000-0005-0000-0000-0000AD070000}"/>
    <cellStyle name="20% - Ênfase3 10 5" xfId="1974" xr:uid="{00000000-0005-0000-0000-0000AE070000}"/>
    <cellStyle name="20% - Ênfase3 10 6" xfId="1975" xr:uid="{00000000-0005-0000-0000-0000AF070000}"/>
    <cellStyle name="20% - Ênfase3 10 7" xfId="1976" xr:uid="{00000000-0005-0000-0000-0000B0070000}"/>
    <cellStyle name="20% - Ênfase3 10 8" xfId="1977" xr:uid="{00000000-0005-0000-0000-0000B1070000}"/>
    <cellStyle name="20% - Ênfase3 10 9" xfId="1978" xr:uid="{00000000-0005-0000-0000-0000B2070000}"/>
    <cellStyle name="20% - Ênfase3 11" xfId="1979" xr:uid="{00000000-0005-0000-0000-0000B3070000}"/>
    <cellStyle name="20% - Ênfase3 11 10" xfId="1980" xr:uid="{00000000-0005-0000-0000-0000B4070000}"/>
    <cellStyle name="20% - Ênfase3 11 11" xfId="1981" xr:uid="{00000000-0005-0000-0000-0000B5070000}"/>
    <cellStyle name="20% - Ênfase3 11 12" xfId="1982" xr:uid="{00000000-0005-0000-0000-0000B6070000}"/>
    <cellStyle name="20% - Ênfase3 11 13" xfId="1983" xr:uid="{00000000-0005-0000-0000-0000B7070000}"/>
    <cellStyle name="20% - Ênfase3 11 14" xfId="1984" xr:uid="{00000000-0005-0000-0000-0000B8070000}"/>
    <cellStyle name="20% - Ênfase3 11 15" xfId="1985" xr:uid="{00000000-0005-0000-0000-0000B9070000}"/>
    <cellStyle name="20% - Ênfase3 11 16" xfId="1986" xr:uid="{00000000-0005-0000-0000-0000BA070000}"/>
    <cellStyle name="20% - Ênfase3 11 17" xfId="1987" xr:uid="{00000000-0005-0000-0000-0000BB070000}"/>
    <cellStyle name="20% - Ênfase3 11 18" xfId="1988" xr:uid="{00000000-0005-0000-0000-0000BC070000}"/>
    <cellStyle name="20% - Ênfase3 11 19" xfId="1989" xr:uid="{00000000-0005-0000-0000-0000BD070000}"/>
    <cellStyle name="20% - Ênfase3 11 2" xfId="1990" xr:uid="{00000000-0005-0000-0000-0000BE070000}"/>
    <cellStyle name="20% - Ênfase3 11 20" xfId="1991" xr:uid="{00000000-0005-0000-0000-0000BF070000}"/>
    <cellStyle name="20% - Ênfase3 11 21" xfId="1992" xr:uid="{00000000-0005-0000-0000-0000C0070000}"/>
    <cellStyle name="20% - Ênfase3 11 22" xfId="1993" xr:uid="{00000000-0005-0000-0000-0000C1070000}"/>
    <cellStyle name="20% - Ênfase3 11 23" xfId="1994" xr:uid="{00000000-0005-0000-0000-0000C2070000}"/>
    <cellStyle name="20% - Ênfase3 11 3" xfId="1995" xr:uid="{00000000-0005-0000-0000-0000C3070000}"/>
    <cellStyle name="20% - Ênfase3 11 4" xfId="1996" xr:uid="{00000000-0005-0000-0000-0000C4070000}"/>
    <cellStyle name="20% - Ênfase3 11 5" xfId="1997" xr:uid="{00000000-0005-0000-0000-0000C5070000}"/>
    <cellStyle name="20% - Ênfase3 11 6" xfId="1998" xr:uid="{00000000-0005-0000-0000-0000C6070000}"/>
    <cellStyle name="20% - Ênfase3 11 7" xfId="1999" xr:uid="{00000000-0005-0000-0000-0000C7070000}"/>
    <cellStyle name="20% - Ênfase3 11 8" xfId="2000" xr:uid="{00000000-0005-0000-0000-0000C8070000}"/>
    <cellStyle name="20% - Ênfase3 11 9" xfId="2001" xr:uid="{00000000-0005-0000-0000-0000C9070000}"/>
    <cellStyle name="20% - Ênfase3 12" xfId="2002" xr:uid="{00000000-0005-0000-0000-0000CA070000}"/>
    <cellStyle name="20% - Ênfase3 12 10" xfId="2003" xr:uid="{00000000-0005-0000-0000-0000CB070000}"/>
    <cellStyle name="20% - Ênfase3 12 11" xfId="2004" xr:uid="{00000000-0005-0000-0000-0000CC070000}"/>
    <cellStyle name="20% - Ênfase3 12 12" xfId="2005" xr:uid="{00000000-0005-0000-0000-0000CD070000}"/>
    <cellStyle name="20% - Ênfase3 12 13" xfId="2006" xr:uid="{00000000-0005-0000-0000-0000CE070000}"/>
    <cellStyle name="20% - Ênfase3 12 14" xfId="2007" xr:uid="{00000000-0005-0000-0000-0000CF070000}"/>
    <cellStyle name="20% - Ênfase3 12 15" xfId="2008" xr:uid="{00000000-0005-0000-0000-0000D0070000}"/>
    <cellStyle name="20% - Ênfase3 12 16" xfId="2009" xr:uid="{00000000-0005-0000-0000-0000D1070000}"/>
    <cellStyle name="20% - Ênfase3 12 17" xfId="2010" xr:uid="{00000000-0005-0000-0000-0000D2070000}"/>
    <cellStyle name="20% - Ênfase3 12 18" xfId="2011" xr:uid="{00000000-0005-0000-0000-0000D3070000}"/>
    <cellStyle name="20% - Ênfase3 12 19" xfId="2012" xr:uid="{00000000-0005-0000-0000-0000D4070000}"/>
    <cellStyle name="20% - Ênfase3 12 2" xfId="2013" xr:uid="{00000000-0005-0000-0000-0000D5070000}"/>
    <cellStyle name="20% - Ênfase3 12 20" xfId="2014" xr:uid="{00000000-0005-0000-0000-0000D6070000}"/>
    <cellStyle name="20% - Ênfase3 12 21" xfId="2015" xr:uid="{00000000-0005-0000-0000-0000D7070000}"/>
    <cellStyle name="20% - Ênfase3 12 22" xfId="2016" xr:uid="{00000000-0005-0000-0000-0000D8070000}"/>
    <cellStyle name="20% - Ênfase3 12 23" xfId="2017" xr:uid="{00000000-0005-0000-0000-0000D9070000}"/>
    <cellStyle name="20% - Ênfase3 12 3" xfId="2018" xr:uid="{00000000-0005-0000-0000-0000DA070000}"/>
    <cellStyle name="20% - Ênfase3 12 4" xfId="2019" xr:uid="{00000000-0005-0000-0000-0000DB070000}"/>
    <cellStyle name="20% - Ênfase3 12 5" xfId="2020" xr:uid="{00000000-0005-0000-0000-0000DC070000}"/>
    <cellStyle name="20% - Ênfase3 12 6" xfId="2021" xr:uid="{00000000-0005-0000-0000-0000DD070000}"/>
    <cellStyle name="20% - Ênfase3 12 7" xfId="2022" xr:uid="{00000000-0005-0000-0000-0000DE070000}"/>
    <cellStyle name="20% - Ênfase3 12 8" xfId="2023" xr:uid="{00000000-0005-0000-0000-0000DF070000}"/>
    <cellStyle name="20% - Ênfase3 12 9" xfId="2024" xr:uid="{00000000-0005-0000-0000-0000E0070000}"/>
    <cellStyle name="20% - Ênfase3 13" xfId="2025" xr:uid="{00000000-0005-0000-0000-0000E1070000}"/>
    <cellStyle name="20% - Ênfase3 13 10" xfId="2026" xr:uid="{00000000-0005-0000-0000-0000E2070000}"/>
    <cellStyle name="20% - Ênfase3 13 11" xfId="2027" xr:uid="{00000000-0005-0000-0000-0000E3070000}"/>
    <cellStyle name="20% - Ênfase3 13 12" xfId="2028" xr:uid="{00000000-0005-0000-0000-0000E4070000}"/>
    <cellStyle name="20% - Ênfase3 13 13" xfId="2029" xr:uid="{00000000-0005-0000-0000-0000E5070000}"/>
    <cellStyle name="20% - Ênfase3 13 14" xfId="2030" xr:uid="{00000000-0005-0000-0000-0000E6070000}"/>
    <cellStyle name="20% - Ênfase3 13 15" xfId="2031" xr:uid="{00000000-0005-0000-0000-0000E7070000}"/>
    <cellStyle name="20% - Ênfase3 13 16" xfId="2032" xr:uid="{00000000-0005-0000-0000-0000E8070000}"/>
    <cellStyle name="20% - Ênfase3 13 17" xfId="2033" xr:uid="{00000000-0005-0000-0000-0000E9070000}"/>
    <cellStyle name="20% - Ênfase3 13 18" xfId="2034" xr:uid="{00000000-0005-0000-0000-0000EA070000}"/>
    <cellStyle name="20% - Ênfase3 13 19" xfId="2035" xr:uid="{00000000-0005-0000-0000-0000EB070000}"/>
    <cellStyle name="20% - Ênfase3 13 2" xfId="2036" xr:uid="{00000000-0005-0000-0000-0000EC070000}"/>
    <cellStyle name="20% - Ênfase3 13 20" xfId="2037" xr:uid="{00000000-0005-0000-0000-0000ED070000}"/>
    <cellStyle name="20% - Ênfase3 13 21" xfId="2038" xr:uid="{00000000-0005-0000-0000-0000EE070000}"/>
    <cellStyle name="20% - Ênfase3 13 22" xfId="2039" xr:uid="{00000000-0005-0000-0000-0000EF070000}"/>
    <cellStyle name="20% - Ênfase3 13 23" xfId="2040" xr:uid="{00000000-0005-0000-0000-0000F0070000}"/>
    <cellStyle name="20% - Ênfase3 13 3" xfId="2041" xr:uid="{00000000-0005-0000-0000-0000F1070000}"/>
    <cellStyle name="20% - Ênfase3 13 4" xfId="2042" xr:uid="{00000000-0005-0000-0000-0000F2070000}"/>
    <cellStyle name="20% - Ênfase3 13 5" xfId="2043" xr:uid="{00000000-0005-0000-0000-0000F3070000}"/>
    <cellStyle name="20% - Ênfase3 13 6" xfId="2044" xr:uid="{00000000-0005-0000-0000-0000F4070000}"/>
    <cellStyle name="20% - Ênfase3 13 7" xfId="2045" xr:uid="{00000000-0005-0000-0000-0000F5070000}"/>
    <cellStyle name="20% - Ênfase3 13 8" xfId="2046" xr:uid="{00000000-0005-0000-0000-0000F6070000}"/>
    <cellStyle name="20% - Ênfase3 13 9" xfId="2047" xr:uid="{00000000-0005-0000-0000-0000F7070000}"/>
    <cellStyle name="20% - Ênfase3 14" xfId="2048" xr:uid="{00000000-0005-0000-0000-0000F8070000}"/>
    <cellStyle name="20% - Ênfase3 14 10" xfId="2049" xr:uid="{00000000-0005-0000-0000-0000F9070000}"/>
    <cellStyle name="20% - Ênfase3 14 11" xfId="2050" xr:uid="{00000000-0005-0000-0000-0000FA070000}"/>
    <cellStyle name="20% - Ênfase3 14 12" xfId="2051" xr:uid="{00000000-0005-0000-0000-0000FB070000}"/>
    <cellStyle name="20% - Ênfase3 14 13" xfId="2052" xr:uid="{00000000-0005-0000-0000-0000FC070000}"/>
    <cellStyle name="20% - Ênfase3 14 14" xfId="2053" xr:uid="{00000000-0005-0000-0000-0000FD070000}"/>
    <cellStyle name="20% - Ênfase3 14 15" xfId="2054" xr:uid="{00000000-0005-0000-0000-0000FE070000}"/>
    <cellStyle name="20% - Ênfase3 14 16" xfId="2055" xr:uid="{00000000-0005-0000-0000-0000FF070000}"/>
    <cellStyle name="20% - Ênfase3 14 17" xfId="2056" xr:uid="{00000000-0005-0000-0000-000000080000}"/>
    <cellStyle name="20% - Ênfase3 14 18" xfId="2057" xr:uid="{00000000-0005-0000-0000-000001080000}"/>
    <cellStyle name="20% - Ênfase3 14 19" xfId="2058" xr:uid="{00000000-0005-0000-0000-000002080000}"/>
    <cellStyle name="20% - Ênfase3 14 2" xfId="2059" xr:uid="{00000000-0005-0000-0000-000003080000}"/>
    <cellStyle name="20% - Ênfase3 14 20" xfId="2060" xr:uid="{00000000-0005-0000-0000-000004080000}"/>
    <cellStyle name="20% - Ênfase3 14 21" xfId="2061" xr:uid="{00000000-0005-0000-0000-000005080000}"/>
    <cellStyle name="20% - Ênfase3 14 22" xfId="2062" xr:uid="{00000000-0005-0000-0000-000006080000}"/>
    <cellStyle name="20% - Ênfase3 14 23" xfId="2063" xr:uid="{00000000-0005-0000-0000-000007080000}"/>
    <cellStyle name="20% - Ênfase3 14 3" xfId="2064" xr:uid="{00000000-0005-0000-0000-000008080000}"/>
    <cellStyle name="20% - Ênfase3 14 4" xfId="2065" xr:uid="{00000000-0005-0000-0000-000009080000}"/>
    <cellStyle name="20% - Ênfase3 14 5" xfId="2066" xr:uid="{00000000-0005-0000-0000-00000A080000}"/>
    <cellStyle name="20% - Ênfase3 14 6" xfId="2067" xr:uid="{00000000-0005-0000-0000-00000B080000}"/>
    <cellStyle name="20% - Ênfase3 14 7" xfId="2068" xr:uid="{00000000-0005-0000-0000-00000C080000}"/>
    <cellStyle name="20% - Ênfase3 14 8" xfId="2069" xr:uid="{00000000-0005-0000-0000-00000D080000}"/>
    <cellStyle name="20% - Ênfase3 14 9" xfId="2070" xr:uid="{00000000-0005-0000-0000-00000E080000}"/>
    <cellStyle name="20% - Ênfase3 15" xfId="2071" xr:uid="{00000000-0005-0000-0000-00000F080000}"/>
    <cellStyle name="20% - Ênfase3 15 10" xfId="2072" xr:uid="{00000000-0005-0000-0000-000010080000}"/>
    <cellStyle name="20% - Ênfase3 15 11" xfId="2073" xr:uid="{00000000-0005-0000-0000-000011080000}"/>
    <cellStyle name="20% - Ênfase3 15 12" xfId="2074" xr:uid="{00000000-0005-0000-0000-000012080000}"/>
    <cellStyle name="20% - Ênfase3 15 13" xfId="2075" xr:uid="{00000000-0005-0000-0000-000013080000}"/>
    <cellStyle name="20% - Ênfase3 15 14" xfId="2076" xr:uid="{00000000-0005-0000-0000-000014080000}"/>
    <cellStyle name="20% - Ênfase3 15 15" xfId="2077" xr:uid="{00000000-0005-0000-0000-000015080000}"/>
    <cellStyle name="20% - Ênfase3 15 16" xfId="2078" xr:uid="{00000000-0005-0000-0000-000016080000}"/>
    <cellStyle name="20% - Ênfase3 15 17" xfId="2079" xr:uid="{00000000-0005-0000-0000-000017080000}"/>
    <cellStyle name="20% - Ênfase3 15 18" xfId="2080" xr:uid="{00000000-0005-0000-0000-000018080000}"/>
    <cellStyle name="20% - Ênfase3 15 19" xfId="2081" xr:uid="{00000000-0005-0000-0000-000019080000}"/>
    <cellStyle name="20% - Ênfase3 15 2" xfId="2082" xr:uid="{00000000-0005-0000-0000-00001A080000}"/>
    <cellStyle name="20% - Ênfase3 15 20" xfId="2083" xr:uid="{00000000-0005-0000-0000-00001B080000}"/>
    <cellStyle name="20% - Ênfase3 15 21" xfId="2084" xr:uid="{00000000-0005-0000-0000-00001C080000}"/>
    <cellStyle name="20% - Ênfase3 15 22" xfId="2085" xr:uid="{00000000-0005-0000-0000-00001D080000}"/>
    <cellStyle name="20% - Ênfase3 15 23" xfId="2086" xr:uid="{00000000-0005-0000-0000-00001E080000}"/>
    <cellStyle name="20% - Ênfase3 15 3" xfId="2087" xr:uid="{00000000-0005-0000-0000-00001F080000}"/>
    <cellStyle name="20% - Ênfase3 15 4" xfId="2088" xr:uid="{00000000-0005-0000-0000-000020080000}"/>
    <cellStyle name="20% - Ênfase3 15 5" xfId="2089" xr:uid="{00000000-0005-0000-0000-000021080000}"/>
    <cellStyle name="20% - Ênfase3 15 6" xfId="2090" xr:uid="{00000000-0005-0000-0000-000022080000}"/>
    <cellStyle name="20% - Ênfase3 15 7" xfId="2091" xr:uid="{00000000-0005-0000-0000-000023080000}"/>
    <cellStyle name="20% - Ênfase3 15 8" xfId="2092" xr:uid="{00000000-0005-0000-0000-000024080000}"/>
    <cellStyle name="20% - Ênfase3 15 9" xfId="2093" xr:uid="{00000000-0005-0000-0000-000025080000}"/>
    <cellStyle name="20% - Ênfase3 16" xfId="2094" xr:uid="{00000000-0005-0000-0000-000026080000}"/>
    <cellStyle name="20% - Ênfase3 16 10" xfId="2095" xr:uid="{00000000-0005-0000-0000-000027080000}"/>
    <cellStyle name="20% - Ênfase3 16 11" xfId="2096" xr:uid="{00000000-0005-0000-0000-000028080000}"/>
    <cellStyle name="20% - Ênfase3 16 12" xfId="2097" xr:uid="{00000000-0005-0000-0000-000029080000}"/>
    <cellStyle name="20% - Ênfase3 16 13" xfId="2098" xr:uid="{00000000-0005-0000-0000-00002A080000}"/>
    <cellStyle name="20% - Ênfase3 16 14" xfId="2099" xr:uid="{00000000-0005-0000-0000-00002B080000}"/>
    <cellStyle name="20% - Ênfase3 16 15" xfId="2100" xr:uid="{00000000-0005-0000-0000-00002C080000}"/>
    <cellStyle name="20% - Ênfase3 16 16" xfId="2101" xr:uid="{00000000-0005-0000-0000-00002D080000}"/>
    <cellStyle name="20% - Ênfase3 16 17" xfId="2102" xr:uid="{00000000-0005-0000-0000-00002E080000}"/>
    <cellStyle name="20% - Ênfase3 16 18" xfId="2103" xr:uid="{00000000-0005-0000-0000-00002F080000}"/>
    <cellStyle name="20% - Ênfase3 16 19" xfId="2104" xr:uid="{00000000-0005-0000-0000-000030080000}"/>
    <cellStyle name="20% - Ênfase3 16 2" xfId="2105" xr:uid="{00000000-0005-0000-0000-000031080000}"/>
    <cellStyle name="20% - Ênfase3 16 20" xfId="2106" xr:uid="{00000000-0005-0000-0000-000032080000}"/>
    <cellStyle name="20% - Ênfase3 16 21" xfId="2107" xr:uid="{00000000-0005-0000-0000-000033080000}"/>
    <cellStyle name="20% - Ênfase3 16 22" xfId="2108" xr:uid="{00000000-0005-0000-0000-000034080000}"/>
    <cellStyle name="20% - Ênfase3 16 23" xfId="2109" xr:uid="{00000000-0005-0000-0000-000035080000}"/>
    <cellStyle name="20% - Ênfase3 16 3" xfId="2110" xr:uid="{00000000-0005-0000-0000-000036080000}"/>
    <cellStyle name="20% - Ênfase3 16 4" xfId="2111" xr:uid="{00000000-0005-0000-0000-000037080000}"/>
    <cellStyle name="20% - Ênfase3 16 5" xfId="2112" xr:uid="{00000000-0005-0000-0000-000038080000}"/>
    <cellStyle name="20% - Ênfase3 16 6" xfId="2113" xr:uid="{00000000-0005-0000-0000-000039080000}"/>
    <cellStyle name="20% - Ênfase3 16 7" xfId="2114" xr:uid="{00000000-0005-0000-0000-00003A080000}"/>
    <cellStyle name="20% - Ênfase3 16 8" xfId="2115" xr:uid="{00000000-0005-0000-0000-00003B080000}"/>
    <cellStyle name="20% - Ênfase3 16 9" xfId="2116" xr:uid="{00000000-0005-0000-0000-00003C080000}"/>
    <cellStyle name="20% - Ênfase3 17" xfId="2117" xr:uid="{00000000-0005-0000-0000-00003D080000}"/>
    <cellStyle name="20% - Ênfase3 17 10" xfId="2118" xr:uid="{00000000-0005-0000-0000-00003E080000}"/>
    <cellStyle name="20% - Ênfase3 17 11" xfId="2119" xr:uid="{00000000-0005-0000-0000-00003F080000}"/>
    <cellStyle name="20% - Ênfase3 17 12" xfId="2120" xr:uid="{00000000-0005-0000-0000-000040080000}"/>
    <cellStyle name="20% - Ênfase3 17 13" xfId="2121" xr:uid="{00000000-0005-0000-0000-000041080000}"/>
    <cellStyle name="20% - Ênfase3 17 14" xfId="2122" xr:uid="{00000000-0005-0000-0000-000042080000}"/>
    <cellStyle name="20% - Ênfase3 17 15" xfId="2123" xr:uid="{00000000-0005-0000-0000-000043080000}"/>
    <cellStyle name="20% - Ênfase3 17 16" xfId="2124" xr:uid="{00000000-0005-0000-0000-000044080000}"/>
    <cellStyle name="20% - Ênfase3 17 17" xfId="2125" xr:uid="{00000000-0005-0000-0000-000045080000}"/>
    <cellStyle name="20% - Ênfase3 17 18" xfId="2126" xr:uid="{00000000-0005-0000-0000-000046080000}"/>
    <cellStyle name="20% - Ênfase3 17 19" xfId="2127" xr:uid="{00000000-0005-0000-0000-000047080000}"/>
    <cellStyle name="20% - Ênfase3 17 2" xfId="2128" xr:uid="{00000000-0005-0000-0000-000048080000}"/>
    <cellStyle name="20% - Ênfase3 17 20" xfId="2129" xr:uid="{00000000-0005-0000-0000-000049080000}"/>
    <cellStyle name="20% - Ênfase3 17 21" xfId="2130" xr:uid="{00000000-0005-0000-0000-00004A080000}"/>
    <cellStyle name="20% - Ênfase3 17 22" xfId="2131" xr:uid="{00000000-0005-0000-0000-00004B080000}"/>
    <cellStyle name="20% - Ênfase3 17 23" xfId="2132" xr:uid="{00000000-0005-0000-0000-00004C080000}"/>
    <cellStyle name="20% - Ênfase3 17 3" xfId="2133" xr:uid="{00000000-0005-0000-0000-00004D080000}"/>
    <cellStyle name="20% - Ênfase3 17 4" xfId="2134" xr:uid="{00000000-0005-0000-0000-00004E080000}"/>
    <cellStyle name="20% - Ênfase3 17 5" xfId="2135" xr:uid="{00000000-0005-0000-0000-00004F080000}"/>
    <cellStyle name="20% - Ênfase3 17 6" xfId="2136" xr:uid="{00000000-0005-0000-0000-000050080000}"/>
    <cellStyle name="20% - Ênfase3 17 7" xfId="2137" xr:uid="{00000000-0005-0000-0000-000051080000}"/>
    <cellStyle name="20% - Ênfase3 17 8" xfId="2138" xr:uid="{00000000-0005-0000-0000-000052080000}"/>
    <cellStyle name="20% - Ênfase3 17 9" xfId="2139" xr:uid="{00000000-0005-0000-0000-000053080000}"/>
    <cellStyle name="20% - Ênfase3 18" xfId="2140" xr:uid="{00000000-0005-0000-0000-000054080000}"/>
    <cellStyle name="20% - Ênfase3 18 10" xfId="2141" xr:uid="{00000000-0005-0000-0000-000055080000}"/>
    <cellStyle name="20% - Ênfase3 18 11" xfId="2142" xr:uid="{00000000-0005-0000-0000-000056080000}"/>
    <cellStyle name="20% - Ênfase3 18 12" xfId="2143" xr:uid="{00000000-0005-0000-0000-000057080000}"/>
    <cellStyle name="20% - Ênfase3 18 13" xfId="2144" xr:uid="{00000000-0005-0000-0000-000058080000}"/>
    <cellStyle name="20% - Ênfase3 18 14" xfId="2145" xr:uid="{00000000-0005-0000-0000-000059080000}"/>
    <cellStyle name="20% - Ênfase3 18 15" xfId="2146" xr:uid="{00000000-0005-0000-0000-00005A080000}"/>
    <cellStyle name="20% - Ênfase3 18 16" xfId="2147" xr:uid="{00000000-0005-0000-0000-00005B080000}"/>
    <cellStyle name="20% - Ênfase3 18 17" xfId="2148" xr:uid="{00000000-0005-0000-0000-00005C080000}"/>
    <cellStyle name="20% - Ênfase3 18 18" xfId="2149" xr:uid="{00000000-0005-0000-0000-00005D080000}"/>
    <cellStyle name="20% - Ênfase3 18 19" xfId="2150" xr:uid="{00000000-0005-0000-0000-00005E080000}"/>
    <cellStyle name="20% - Ênfase3 18 2" xfId="2151" xr:uid="{00000000-0005-0000-0000-00005F080000}"/>
    <cellStyle name="20% - Ênfase3 18 20" xfId="2152" xr:uid="{00000000-0005-0000-0000-000060080000}"/>
    <cellStyle name="20% - Ênfase3 18 21" xfId="2153" xr:uid="{00000000-0005-0000-0000-000061080000}"/>
    <cellStyle name="20% - Ênfase3 18 22" xfId="2154" xr:uid="{00000000-0005-0000-0000-000062080000}"/>
    <cellStyle name="20% - Ênfase3 18 23" xfId="2155" xr:uid="{00000000-0005-0000-0000-000063080000}"/>
    <cellStyle name="20% - Ênfase3 18 3" xfId="2156" xr:uid="{00000000-0005-0000-0000-000064080000}"/>
    <cellStyle name="20% - Ênfase3 18 4" xfId="2157" xr:uid="{00000000-0005-0000-0000-000065080000}"/>
    <cellStyle name="20% - Ênfase3 18 5" xfId="2158" xr:uid="{00000000-0005-0000-0000-000066080000}"/>
    <cellStyle name="20% - Ênfase3 18 6" xfId="2159" xr:uid="{00000000-0005-0000-0000-000067080000}"/>
    <cellStyle name="20% - Ênfase3 18 7" xfId="2160" xr:uid="{00000000-0005-0000-0000-000068080000}"/>
    <cellStyle name="20% - Ênfase3 18 8" xfId="2161" xr:uid="{00000000-0005-0000-0000-000069080000}"/>
    <cellStyle name="20% - Ênfase3 18 9" xfId="2162" xr:uid="{00000000-0005-0000-0000-00006A080000}"/>
    <cellStyle name="20% - Ênfase3 19" xfId="2163" xr:uid="{00000000-0005-0000-0000-00006B080000}"/>
    <cellStyle name="20% - Ênfase3 19 10" xfId="2164" xr:uid="{00000000-0005-0000-0000-00006C080000}"/>
    <cellStyle name="20% - Ênfase3 19 11" xfId="2165" xr:uid="{00000000-0005-0000-0000-00006D080000}"/>
    <cellStyle name="20% - Ênfase3 19 12" xfId="2166" xr:uid="{00000000-0005-0000-0000-00006E080000}"/>
    <cellStyle name="20% - Ênfase3 19 13" xfId="2167" xr:uid="{00000000-0005-0000-0000-00006F080000}"/>
    <cellStyle name="20% - Ênfase3 19 14" xfId="2168" xr:uid="{00000000-0005-0000-0000-000070080000}"/>
    <cellStyle name="20% - Ênfase3 19 15" xfId="2169" xr:uid="{00000000-0005-0000-0000-000071080000}"/>
    <cellStyle name="20% - Ênfase3 19 16" xfId="2170" xr:uid="{00000000-0005-0000-0000-000072080000}"/>
    <cellStyle name="20% - Ênfase3 19 17" xfId="2171" xr:uid="{00000000-0005-0000-0000-000073080000}"/>
    <cellStyle name="20% - Ênfase3 19 18" xfId="2172" xr:uid="{00000000-0005-0000-0000-000074080000}"/>
    <cellStyle name="20% - Ênfase3 19 19" xfId="2173" xr:uid="{00000000-0005-0000-0000-000075080000}"/>
    <cellStyle name="20% - Ênfase3 19 2" xfId="2174" xr:uid="{00000000-0005-0000-0000-000076080000}"/>
    <cellStyle name="20% - Ênfase3 19 20" xfId="2175" xr:uid="{00000000-0005-0000-0000-000077080000}"/>
    <cellStyle name="20% - Ênfase3 19 21" xfId="2176" xr:uid="{00000000-0005-0000-0000-000078080000}"/>
    <cellStyle name="20% - Ênfase3 19 22" xfId="2177" xr:uid="{00000000-0005-0000-0000-000079080000}"/>
    <cellStyle name="20% - Ênfase3 19 23" xfId="2178" xr:uid="{00000000-0005-0000-0000-00007A080000}"/>
    <cellStyle name="20% - Ênfase3 19 3" xfId="2179" xr:uid="{00000000-0005-0000-0000-00007B080000}"/>
    <cellStyle name="20% - Ênfase3 19 4" xfId="2180" xr:uid="{00000000-0005-0000-0000-00007C080000}"/>
    <cellStyle name="20% - Ênfase3 19 5" xfId="2181" xr:uid="{00000000-0005-0000-0000-00007D080000}"/>
    <cellStyle name="20% - Ênfase3 19 6" xfId="2182" xr:uid="{00000000-0005-0000-0000-00007E080000}"/>
    <cellStyle name="20% - Ênfase3 19 7" xfId="2183" xr:uid="{00000000-0005-0000-0000-00007F080000}"/>
    <cellStyle name="20% - Ênfase3 19 8" xfId="2184" xr:uid="{00000000-0005-0000-0000-000080080000}"/>
    <cellStyle name="20% - Ênfase3 19 9" xfId="2185" xr:uid="{00000000-0005-0000-0000-000081080000}"/>
    <cellStyle name="20% - Ênfase3 2" xfId="2186" xr:uid="{00000000-0005-0000-0000-000082080000}"/>
    <cellStyle name="20% - Ênfase3 2 10" xfId="2187" xr:uid="{00000000-0005-0000-0000-000083080000}"/>
    <cellStyle name="20% - Ênfase3 2 11" xfId="2188" xr:uid="{00000000-0005-0000-0000-000084080000}"/>
    <cellStyle name="20% - Ênfase3 2 11 10" xfId="2189" xr:uid="{00000000-0005-0000-0000-000085080000}"/>
    <cellStyle name="20% - Ênfase3 2 11 11" xfId="2190" xr:uid="{00000000-0005-0000-0000-000086080000}"/>
    <cellStyle name="20% - Ênfase3 2 11 12" xfId="2191" xr:uid="{00000000-0005-0000-0000-000087080000}"/>
    <cellStyle name="20% - Ênfase3 2 11 13" xfId="2192" xr:uid="{00000000-0005-0000-0000-000088080000}"/>
    <cellStyle name="20% - Ênfase3 2 11 14" xfId="2193" xr:uid="{00000000-0005-0000-0000-000089080000}"/>
    <cellStyle name="20% - Ênfase3 2 11 15" xfId="2194" xr:uid="{00000000-0005-0000-0000-00008A080000}"/>
    <cellStyle name="20% - Ênfase3 2 11 2" xfId="2195" xr:uid="{00000000-0005-0000-0000-00008B080000}"/>
    <cellStyle name="20% - Ênfase3 2 11 3" xfId="2196" xr:uid="{00000000-0005-0000-0000-00008C080000}"/>
    <cellStyle name="20% - Ênfase3 2 11 4" xfId="2197" xr:uid="{00000000-0005-0000-0000-00008D080000}"/>
    <cellStyle name="20% - Ênfase3 2 11 5" xfId="2198" xr:uid="{00000000-0005-0000-0000-00008E080000}"/>
    <cellStyle name="20% - Ênfase3 2 11 6" xfId="2199" xr:uid="{00000000-0005-0000-0000-00008F080000}"/>
    <cellStyle name="20% - Ênfase3 2 11 7" xfId="2200" xr:uid="{00000000-0005-0000-0000-000090080000}"/>
    <cellStyle name="20% - Ênfase3 2 11 8" xfId="2201" xr:uid="{00000000-0005-0000-0000-000091080000}"/>
    <cellStyle name="20% - Ênfase3 2 11 9" xfId="2202" xr:uid="{00000000-0005-0000-0000-000092080000}"/>
    <cellStyle name="20% - Ênfase3 2 12" xfId="2203" xr:uid="{00000000-0005-0000-0000-000093080000}"/>
    <cellStyle name="20% - Ênfase3 2 13" xfId="2204" xr:uid="{00000000-0005-0000-0000-000094080000}"/>
    <cellStyle name="20% - Ênfase3 2 14" xfId="2205" xr:uid="{00000000-0005-0000-0000-000095080000}"/>
    <cellStyle name="20% - Ênfase3 2 15" xfId="2206" xr:uid="{00000000-0005-0000-0000-000096080000}"/>
    <cellStyle name="20% - Ênfase3 2 16" xfId="2207" xr:uid="{00000000-0005-0000-0000-000097080000}"/>
    <cellStyle name="20% - Ênfase3 2 17" xfId="2208" xr:uid="{00000000-0005-0000-0000-000098080000}"/>
    <cellStyle name="20% - Ênfase3 2 18" xfId="2209" xr:uid="{00000000-0005-0000-0000-000099080000}"/>
    <cellStyle name="20% - Ênfase3 2 19" xfId="2210" xr:uid="{00000000-0005-0000-0000-00009A080000}"/>
    <cellStyle name="20% - Ênfase3 2 2" xfId="2211" xr:uid="{00000000-0005-0000-0000-00009B080000}"/>
    <cellStyle name="20% - Ênfase3 2 2 10" xfId="2212" xr:uid="{00000000-0005-0000-0000-00009C080000}"/>
    <cellStyle name="20% - Ênfase3 2 2 10 10" xfId="2213" xr:uid="{00000000-0005-0000-0000-00009D080000}"/>
    <cellStyle name="20% - Ênfase3 2 2 10 11" xfId="2214" xr:uid="{00000000-0005-0000-0000-00009E080000}"/>
    <cellStyle name="20% - Ênfase3 2 2 10 12" xfId="2215" xr:uid="{00000000-0005-0000-0000-00009F080000}"/>
    <cellStyle name="20% - Ênfase3 2 2 10 13" xfId="2216" xr:uid="{00000000-0005-0000-0000-0000A0080000}"/>
    <cellStyle name="20% - Ênfase3 2 2 10 14" xfId="2217" xr:uid="{00000000-0005-0000-0000-0000A1080000}"/>
    <cellStyle name="20% - Ênfase3 2 2 10 15" xfId="2218" xr:uid="{00000000-0005-0000-0000-0000A2080000}"/>
    <cellStyle name="20% - Ênfase3 2 2 10 2" xfId="2219" xr:uid="{00000000-0005-0000-0000-0000A3080000}"/>
    <cellStyle name="20% - Ênfase3 2 2 10 3" xfId="2220" xr:uid="{00000000-0005-0000-0000-0000A4080000}"/>
    <cellStyle name="20% - Ênfase3 2 2 10 4" xfId="2221" xr:uid="{00000000-0005-0000-0000-0000A5080000}"/>
    <cellStyle name="20% - Ênfase3 2 2 10 5" xfId="2222" xr:uid="{00000000-0005-0000-0000-0000A6080000}"/>
    <cellStyle name="20% - Ênfase3 2 2 10 6" xfId="2223" xr:uid="{00000000-0005-0000-0000-0000A7080000}"/>
    <cellStyle name="20% - Ênfase3 2 2 10 7" xfId="2224" xr:uid="{00000000-0005-0000-0000-0000A8080000}"/>
    <cellStyle name="20% - Ênfase3 2 2 10 8" xfId="2225" xr:uid="{00000000-0005-0000-0000-0000A9080000}"/>
    <cellStyle name="20% - Ênfase3 2 2 10 9" xfId="2226" xr:uid="{00000000-0005-0000-0000-0000AA080000}"/>
    <cellStyle name="20% - Ênfase3 2 2 11" xfId="2227" xr:uid="{00000000-0005-0000-0000-0000AB080000}"/>
    <cellStyle name="20% - Ênfase3 2 2 12" xfId="2228" xr:uid="{00000000-0005-0000-0000-0000AC080000}"/>
    <cellStyle name="20% - Ênfase3 2 2 13" xfId="2229" xr:uid="{00000000-0005-0000-0000-0000AD080000}"/>
    <cellStyle name="20% - Ênfase3 2 2 14" xfId="2230" xr:uid="{00000000-0005-0000-0000-0000AE080000}"/>
    <cellStyle name="20% - Ênfase3 2 2 15" xfId="2231" xr:uid="{00000000-0005-0000-0000-0000AF080000}"/>
    <cellStyle name="20% - Ênfase3 2 2 16" xfId="2232" xr:uid="{00000000-0005-0000-0000-0000B0080000}"/>
    <cellStyle name="20% - Ênfase3 2 2 17" xfId="2233" xr:uid="{00000000-0005-0000-0000-0000B1080000}"/>
    <cellStyle name="20% - Ênfase3 2 2 18" xfId="2234" xr:uid="{00000000-0005-0000-0000-0000B2080000}"/>
    <cellStyle name="20% - Ênfase3 2 2 19" xfId="2235" xr:uid="{00000000-0005-0000-0000-0000B3080000}"/>
    <cellStyle name="20% - Ênfase3 2 2 2" xfId="2236" xr:uid="{00000000-0005-0000-0000-0000B4080000}"/>
    <cellStyle name="20% - Ênfase3 2 2 2 10" xfId="2237" xr:uid="{00000000-0005-0000-0000-0000B5080000}"/>
    <cellStyle name="20% - Ênfase3 2 2 2 10 10" xfId="2238" xr:uid="{00000000-0005-0000-0000-0000B6080000}"/>
    <cellStyle name="20% - Ênfase3 2 2 2 10 11" xfId="2239" xr:uid="{00000000-0005-0000-0000-0000B7080000}"/>
    <cellStyle name="20% - Ênfase3 2 2 2 10 12" xfId="2240" xr:uid="{00000000-0005-0000-0000-0000B8080000}"/>
    <cellStyle name="20% - Ênfase3 2 2 2 10 13" xfId="2241" xr:uid="{00000000-0005-0000-0000-0000B9080000}"/>
    <cellStyle name="20% - Ênfase3 2 2 2 10 14" xfId="2242" xr:uid="{00000000-0005-0000-0000-0000BA080000}"/>
    <cellStyle name="20% - Ênfase3 2 2 2 10 15" xfId="2243" xr:uid="{00000000-0005-0000-0000-0000BB080000}"/>
    <cellStyle name="20% - Ênfase3 2 2 2 10 2" xfId="2244" xr:uid="{00000000-0005-0000-0000-0000BC080000}"/>
    <cellStyle name="20% - Ênfase3 2 2 2 10 3" xfId="2245" xr:uid="{00000000-0005-0000-0000-0000BD080000}"/>
    <cellStyle name="20% - Ênfase3 2 2 2 10 4" xfId="2246" xr:uid="{00000000-0005-0000-0000-0000BE080000}"/>
    <cellStyle name="20% - Ênfase3 2 2 2 10 5" xfId="2247" xr:uid="{00000000-0005-0000-0000-0000BF080000}"/>
    <cellStyle name="20% - Ênfase3 2 2 2 10 6" xfId="2248" xr:uid="{00000000-0005-0000-0000-0000C0080000}"/>
    <cellStyle name="20% - Ênfase3 2 2 2 10 7" xfId="2249" xr:uid="{00000000-0005-0000-0000-0000C1080000}"/>
    <cellStyle name="20% - Ênfase3 2 2 2 10 8" xfId="2250" xr:uid="{00000000-0005-0000-0000-0000C2080000}"/>
    <cellStyle name="20% - Ênfase3 2 2 2 10 9" xfId="2251" xr:uid="{00000000-0005-0000-0000-0000C3080000}"/>
    <cellStyle name="20% - Ênfase3 2 2 2 11" xfId="2252" xr:uid="{00000000-0005-0000-0000-0000C4080000}"/>
    <cellStyle name="20% - Ênfase3 2 2 2 12" xfId="2253" xr:uid="{00000000-0005-0000-0000-0000C5080000}"/>
    <cellStyle name="20% - Ênfase3 2 2 2 13" xfId="2254" xr:uid="{00000000-0005-0000-0000-0000C6080000}"/>
    <cellStyle name="20% - Ênfase3 2 2 2 14" xfId="2255" xr:uid="{00000000-0005-0000-0000-0000C7080000}"/>
    <cellStyle name="20% - Ênfase3 2 2 2 15" xfId="2256" xr:uid="{00000000-0005-0000-0000-0000C8080000}"/>
    <cellStyle name="20% - Ênfase3 2 2 2 16" xfId="2257" xr:uid="{00000000-0005-0000-0000-0000C9080000}"/>
    <cellStyle name="20% - Ênfase3 2 2 2 17" xfId="2258" xr:uid="{00000000-0005-0000-0000-0000CA080000}"/>
    <cellStyle name="20% - Ênfase3 2 2 2 18" xfId="2259" xr:uid="{00000000-0005-0000-0000-0000CB080000}"/>
    <cellStyle name="20% - Ênfase3 2 2 2 19" xfId="2260" xr:uid="{00000000-0005-0000-0000-0000CC080000}"/>
    <cellStyle name="20% - Ênfase3 2 2 2 2" xfId="2261" xr:uid="{00000000-0005-0000-0000-0000CD080000}"/>
    <cellStyle name="20% - Ênfase3 2 2 2 2 10" xfId="2262" xr:uid="{00000000-0005-0000-0000-0000CE080000}"/>
    <cellStyle name="20% - Ênfase3 2 2 2 2 11" xfId="2263" xr:uid="{00000000-0005-0000-0000-0000CF080000}"/>
    <cellStyle name="20% - Ênfase3 2 2 2 2 12" xfId="2264" xr:uid="{00000000-0005-0000-0000-0000D0080000}"/>
    <cellStyle name="20% - Ênfase3 2 2 2 2 13" xfId="2265" xr:uid="{00000000-0005-0000-0000-0000D1080000}"/>
    <cellStyle name="20% - Ênfase3 2 2 2 2 14" xfId="2266" xr:uid="{00000000-0005-0000-0000-0000D2080000}"/>
    <cellStyle name="20% - Ênfase3 2 2 2 2 15" xfId="2267" xr:uid="{00000000-0005-0000-0000-0000D3080000}"/>
    <cellStyle name="20% - Ênfase3 2 2 2 2 16" xfId="2268" xr:uid="{00000000-0005-0000-0000-0000D4080000}"/>
    <cellStyle name="20% - Ênfase3 2 2 2 2 17" xfId="2269" xr:uid="{00000000-0005-0000-0000-0000D5080000}"/>
    <cellStyle name="20% - Ênfase3 2 2 2 2 18" xfId="2270" xr:uid="{00000000-0005-0000-0000-0000D6080000}"/>
    <cellStyle name="20% - Ênfase3 2 2 2 2 2" xfId="2271" xr:uid="{00000000-0005-0000-0000-0000D7080000}"/>
    <cellStyle name="20% - Ênfase3 2 2 2 2 2 10" xfId="2272" xr:uid="{00000000-0005-0000-0000-0000D8080000}"/>
    <cellStyle name="20% - Ênfase3 2 2 2 2 2 11" xfId="2273" xr:uid="{00000000-0005-0000-0000-0000D9080000}"/>
    <cellStyle name="20% - Ênfase3 2 2 2 2 2 12" xfId="2274" xr:uid="{00000000-0005-0000-0000-0000DA080000}"/>
    <cellStyle name="20% - Ênfase3 2 2 2 2 2 13" xfId="2275" xr:uid="{00000000-0005-0000-0000-0000DB080000}"/>
    <cellStyle name="20% - Ênfase3 2 2 2 2 2 14" xfId="2276" xr:uid="{00000000-0005-0000-0000-0000DC080000}"/>
    <cellStyle name="20% - Ênfase3 2 2 2 2 2 15" xfId="2277" xr:uid="{00000000-0005-0000-0000-0000DD080000}"/>
    <cellStyle name="20% - Ênfase3 2 2 2 2 2 2" xfId="2278" xr:uid="{00000000-0005-0000-0000-0000DE080000}"/>
    <cellStyle name="20% - Ênfase3 2 2 2 2 2 3" xfId="2279" xr:uid="{00000000-0005-0000-0000-0000DF080000}"/>
    <cellStyle name="20% - Ênfase3 2 2 2 2 2 4" xfId="2280" xr:uid="{00000000-0005-0000-0000-0000E0080000}"/>
    <cellStyle name="20% - Ênfase3 2 2 2 2 2 5" xfId="2281" xr:uid="{00000000-0005-0000-0000-0000E1080000}"/>
    <cellStyle name="20% - Ênfase3 2 2 2 2 2 6" xfId="2282" xr:uid="{00000000-0005-0000-0000-0000E2080000}"/>
    <cellStyle name="20% - Ênfase3 2 2 2 2 2 7" xfId="2283" xr:uid="{00000000-0005-0000-0000-0000E3080000}"/>
    <cellStyle name="20% - Ênfase3 2 2 2 2 2 8" xfId="2284" xr:uid="{00000000-0005-0000-0000-0000E4080000}"/>
    <cellStyle name="20% - Ênfase3 2 2 2 2 2 9" xfId="2285" xr:uid="{00000000-0005-0000-0000-0000E5080000}"/>
    <cellStyle name="20% - Ênfase3 2 2 2 2 3" xfId="2286" xr:uid="{00000000-0005-0000-0000-0000E6080000}"/>
    <cellStyle name="20% - Ênfase3 2 2 2 2 4" xfId="2287" xr:uid="{00000000-0005-0000-0000-0000E7080000}"/>
    <cellStyle name="20% - Ênfase3 2 2 2 2 5" xfId="2288" xr:uid="{00000000-0005-0000-0000-0000E8080000}"/>
    <cellStyle name="20% - Ênfase3 2 2 2 2 6" xfId="2289" xr:uid="{00000000-0005-0000-0000-0000E9080000}"/>
    <cellStyle name="20% - Ênfase3 2 2 2 2 7" xfId="2290" xr:uid="{00000000-0005-0000-0000-0000EA080000}"/>
    <cellStyle name="20% - Ênfase3 2 2 2 2 8" xfId="2291" xr:uid="{00000000-0005-0000-0000-0000EB080000}"/>
    <cellStyle name="20% - Ênfase3 2 2 2 2 9" xfId="2292" xr:uid="{00000000-0005-0000-0000-0000EC080000}"/>
    <cellStyle name="20% - Ênfase3 2 2 2 20" xfId="2293" xr:uid="{00000000-0005-0000-0000-0000ED080000}"/>
    <cellStyle name="20% - Ênfase3 2 2 2 21" xfId="2294" xr:uid="{00000000-0005-0000-0000-0000EE080000}"/>
    <cellStyle name="20% - Ênfase3 2 2 2 22" xfId="2295" xr:uid="{00000000-0005-0000-0000-0000EF080000}"/>
    <cellStyle name="20% - Ênfase3 2 2 2 23" xfId="2296" xr:uid="{00000000-0005-0000-0000-0000F0080000}"/>
    <cellStyle name="20% - Ênfase3 2 2 2 24" xfId="2297" xr:uid="{00000000-0005-0000-0000-0000F1080000}"/>
    <cellStyle name="20% - Ênfase3 2 2 2 25" xfId="2298" xr:uid="{00000000-0005-0000-0000-0000F2080000}"/>
    <cellStyle name="20% - Ênfase3 2 2 2 3" xfId="2299" xr:uid="{00000000-0005-0000-0000-0000F3080000}"/>
    <cellStyle name="20% - Ênfase3 2 2 2 4" xfId="2300" xr:uid="{00000000-0005-0000-0000-0000F4080000}"/>
    <cellStyle name="20% - Ênfase3 2 2 2 5" xfId="2301" xr:uid="{00000000-0005-0000-0000-0000F5080000}"/>
    <cellStyle name="20% - Ênfase3 2 2 2 6" xfId="2302" xr:uid="{00000000-0005-0000-0000-0000F6080000}"/>
    <cellStyle name="20% - Ênfase3 2 2 2 7" xfId="2303" xr:uid="{00000000-0005-0000-0000-0000F7080000}"/>
    <cellStyle name="20% - Ênfase3 2 2 2 8" xfId="2304" xr:uid="{00000000-0005-0000-0000-0000F8080000}"/>
    <cellStyle name="20% - Ênfase3 2 2 2 9" xfId="2305" xr:uid="{00000000-0005-0000-0000-0000F9080000}"/>
    <cellStyle name="20% - Ênfase3 2 2 20" xfId="2306" xr:uid="{00000000-0005-0000-0000-0000FA080000}"/>
    <cellStyle name="20% - Ênfase3 2 2 21" xfId="2307" xr:uid="{00000000-0005-0000-0000-0000FB080000}"/>
    <cellStyle name="20% - Ênfase3 2 2 22" xfId="2308" xr:uid="{00000000-0005-0000-0000-0000FC080000}"/>
    <cellStyle name="20% - Ênfase3 2 2 23" xfId="2309" xr:uid="{00000000-0005-0000-0000-0000FD080000}"/>
    <cellStyle name="20% - Ênfase3 2 2 24" xfId="2310" xr:uid="{00000000-0005-0000-0000-0000FE080000}"/>
    <cellStyle name="20% - Ênfase3 2 2 25" xfId="2311" xr:uid="{00000000-0005-0000-0000-0000FF080000}"/>
    <cellStyle name="20% - Ênfase3 2 2 3" xfId="2312" xr:uid="{00000000-0005-0000-0000-000000090000}"/>
    <cellStyle name="20% - Ênfase3 2 2 3 10" xfId="2313" xr:uid="{00000000-0005-0000-0000-000001090000}"/>
    <cellStyle name="20% - Ênfase3 2 2 3 11" xfId="2314" xr:uid="{00000000-0005-0000-0000-000002090000}"/>
    <cellStyle name="20% - Ênfase3 2 2 3 12" xfId="2315" xr:uid="{00000000-0005-0000-0000-000003090000}"/>
    <cellStyle name="20% - Ênfase3 2 2 3 13" xfId="2316" xr:uid="{00000000-0005-0000-0000-000004090000}"/>
    <cellStyle name="20% - Ênfase3 2 2 3 14" xfId="2317" xr:uid="{00000000-0005-0000-0000-000005090000}"/>
    <cellStyle name="20% - Ênfase3 2 2 3 15" xfId="2318" xr:uid="{00000000-0005-0000-0000-000006090000}"/>
    <cellStyle name="20% - Ênfase3 2 2 3 16" xfId="2319" xr:uid="{00000000-0005-0000-0000-000007090000}"/>
    <cellStyle name="20% - Ênfase3 2 2 3 17" xfId="2320" xr:uid="{00000000-0005-0000-0000-000008090000}"/>
    <cellStyle name="20% - Ênfase3 2 2 3 18" xfId="2321" xr:uid="{00000000-0005-0000-0000-000009090000}"/>
    <cellStyle name="20% - Ênfase3 2 2 3 2" xfId="2322" xr:uid="{00000000-0005-0000-0000-00000A090000}"/>
    <cellStyle name="20% - Ênfase3 2 2 3 2 10" xfId="2323" xr:uid="{00000000-0005-0000-0000-00000B090000}"/>
    <cellStyle name="20% - Ênfase3 2 2 3 2 11" xfId="2324" xr:uid="{00000000-0005-0000-0000-00000C090000}"/>
    <cellStyle name="20% - Ênfase3 2 2 3 2 12" xfId="2325" xr:uid="{00000000-0005-0000-0000-00000D090000}"/>
    <cellStyle name="20% - Ênfase3 2 2 3 2 13" xfId="2326" xr:uid="{00000000-0005-0000-0000-00000E090000}"/>
    <cellStyle name="20% - Ênfase3 2 2 3 2 14" xfId="2327" xr:uid="{00000000-0005-0000-0000-00000F090000}"/>
    <cellStyle name="20% - Ênfase3 2 2 3 2 15" xfId="2328" xr:uid="{00000000-0005-0000-0000-000010090000}"/>
    <cellStyle name="20% - Ênfase3 2 2 3 2 2" xfId="2329" xr:uid="{00000000-0005-0000-0000-000011090000}"/>
    <cellStyle name="20% - Ênfase3 2 2 3 2 3" xfId="2330" xr:uid="{00000000-0005-0000-0000-000012090000}"/>
    <cellStyle name="20% - Ênfase3 2 2 3 2 4" xfId="2331" xr:uid="{00000000-0005-0000-0000-000013090000}"/>
    <cellStyle name="20% - Ênfase3 2 2 3 2 5" xfId="2332" xr:uid="{00000000-0005-0000-0000-000014090000}"/>
    <cellStyle name="20% - Ênfase3 2 2 3 2 6" xfId="2333" xr:uid="{00000000-0005-0000-0000-000015090000}"/>
    <cellStyle name="20% - Ênfase3 2 2 3 2 7" xfId="2334" xr:uid="{00000000-0005-0000-0000-000016090000}"/>
    <cellStyle name="20% - Ênfase3 2 2 3 2 8" xfId="2335" xr:uid="{00000000-0005-0000-0000-000017090000}"/>
    <cellStyle name="20% - Ênfase3 2 2 3 2 9" xfId="2336" xr:uid="{00000000-0005-0000-0000-000018090000}"/>
    <cellStyle name="20% - Ênfase3 2 2 3 3" xfId="2337" xr:uid="{00000000-0005-0000-0000-000019090000}"/>
    <cellStyle name="20% - Ênfase3 2 2 3 4" xfId="2338" xr:uid="{00000000-0005-0000-0000-00001A090000}"/>
    <cellStyle name="20% - Ênfase3 2 2 3 5" xfId="2339" xr:uid="{00000000-0005-0000-0000-00001B090000}"/>
    <cellStyle name="20% - Ênfase3 2 2 3 6" xfId="2340" xr:uid="{00000000-0005-0000-0000-00001C090000}"/>
    <cellStyle name="20% - Ênfase3 2 2 3 7" xfId="2341" xr:uid="{00000000-0005-0000-0000-00001D090000}"/>
    <cellStyle name="20% - Ênfase3 2 2 3 8" xfId="2342" xr:uid="{00000000-0005-0000-0000-00001E090000}"/>
    <cellStyle name="20% - Ênfase3 2 2 3 9" xfId="2343" xr:uid="{00000000-0005-0000-0000-00001F090000}"/>
    <cellStyle name="20% - Ênfase3 2 2 4" xfId="2344" xr:uid="{00000000-0005-0000-0000-000020090000}"/>
    <cellStyle name="20% - Ênfase3 2 2 5" xfId="2345" xr:uid="{00000000-0005-0000-0000-000021090000}"/>
    <cellStyle name="20% - Ênfase3 2 2 6" xfId="2346" xr:uid="{00000000-0005-0000-0000-000022090000}"/>
    <cellStyle name="20% - Ênfase3 2 2 7" xfId="2347" xr:uid="{00000000-0005-0000-0000-000023090000}"/>
    <cellStyle name="20% - Ênfase3 2 2 8" xfId="2348" xr:uid="{00000000-0005-0000-0000-000024090000}"/>
    <cellStyle name="20% - Ênfase3 2 2 9" xfId="2349" xr:uid="{00000000-0005-0000-0000-000025090000}"/>
    <cellStyle name="20% - Ênfase3 2 20" xfId="2350" xr:uid="{00000000-0005-0000-0000-000026090000}"/>
    <cellStyle name="20% - Ênfase3 2 21" xfId="2351" xr:uid="{00000000-0005-0000-0000-000027090000}"/>
    <cellStyle name="20% - Ênfase3 2 22" xfId="2352" xr:uid="{00000000-0005-0000-0000-000028090000}"/>
    <cellStyle name="20% - Ênfase3 2 23" xfId="2353" xr:uid="{00000000-0005-0000-0000-000029090000}"/>
    <cellStyle name="20% - Ênfase3 2 24" xfId="2354" xr:uid="{00000000-0005-0000-0000-00002A090000}"/>
    <cellStyle name="20% - Ênfase3 2 25" xfId="2355" xr:uid="{00000000-0005-0000-0000-00002B090000}"/>
    <cellStyle name="20% - Ênfase3 2 26" xfId="2356" xr:uid="{00000000-0005-0000-0000-00002C090000}"/>
    <cellStyle name="20% - Ênfase3 2 27" xfId="35118" xr:uid="{00000000-0005-0000-0000-00002D090000}"/>
    <cellStyle name="20% - Ênfase3 2 3" xfId="2357" xr:uid="{00000000-0005-0000-0000-00002E090000}"/>
    <cellStyle name="20% - Ênfase3 2 3 10" xfId="2358" xr:uid="{00000000-0005-0000-0000-00002F090000}"/>
    <cellStyle name="20% - Ênfase3 2 3 11" xfId="2359" xr:uid="{00000000-0005-0000-0000-000030090000}"/>
    <cellStyle name="20% - Ênfase3 2 3 12" xfId="2360" xr:uid="{00000000-0005-0000-0000-000031090000}"/>
    <cellStyle name="20% - Ênfase3 2 3 13" xfId="2361" xr:uid="{00000000-0005-0000-0000-000032090000}"/>
    <cellStyle name="20% - Ênfase3 2 3 14" xfId="2362" xr:uid="{00000000-0005-0000-0000-000033090000}"/>
    <cellStyle name="20% - Ênfase3 2 3 15" xfId="2363" xr:uid="{00000000-0005-0000-0000-000034090000}"/>
    <cellStyle name="20% - Ênfase3 2 3 16" xfId="2364" xr:uid="{00000000-0005-0000-0000-000035090000}"/>
    <cellStyle name="20% - Ênfase3 2 3 17" xfId="2365" xr:uid="{00000000-0005-0000-0000-000036090000}"/>
    <cellStyle name="20% - Ênfase3 2 3 18" xfId="2366" xr:uid="{00000000-0005-0000-0000-000037090000}"/>
    <cellStyle name="20% - Ênfase3 2 3 2" xfId="2367" xr:uid="{00000000-0005-0000-0000-000038090000}"/>
    <cellStyle name="20% - Ênfase3 2 3 2 10" xfId="2368" xr:uid="{00000000-0005-0000-0000-000039090000}"/>
    <cellStyle name="20% - Ênfase3 2 3 2 11" xfId="2369" xr:uid="{00000000-0005-0000-0000-00003A090000}"/>
    <cellStyle name="20% - Ênfase3 2 3 2 12" xfId="2370" xr:uid="{00000000-0005-0000-0000-00003B090000}"/>
    <cellStyle name="20% - Ênfase3 2 3 2 13" xfId="2371" xr:uid="{00000000-0005-0000-0000-00003C090000}"/>
    <cellStyle name="20% - Ênfase3 2 3 2 14" xfId="2372" xr:uid="{00000000-0005-0000-0000-00003D090000}"/>
    <cellStyle name="20% - Ênfase3 2 3 2 15" xfId="2373" xr:uid="{00000000-0005-0000-0000-00003E090000}"/>
    <cellStyle name="20% - Ênfase3 2 3 2 2" xfId="2374" xr:uid="{00000000-0005-0000-0000-00003F090000}"/>
    <cellStyle name="20% - Ênfase3 2 3 2 3" xfId="2375" xr:uid="{00000000-0005-0000-0000-000040090000}"/>
    <cellStyle name="20% - Ênfase3 2 3 2 4" xfId="2376" xr:uid="{00000000-0005-0000-0000-000041090000}"/>
    <cellStyle name="20% - Ênfase3 2 3 2 5" xfId="2377" xr:uid="{00000000-0005-0000-0000-000042090000}"/>
    <cellStyle name="20% - Ênfase3 2 3 2 6" xfId="2378" xr:uid="{00000000-0005-0000-0000-000043090000}"/>
    <cellStyle name="20% - Ênfase3 2 3 2 7" xfId="2379" xr:uid="{00000000-0005-0000-0000-000044090000}"/>
    <cellStyle name="20% - Ênfase3 2 3 2 8" xfId="2380" xr:uid="{00000000-0005-0000-0000-000045090000}"/>
    <cellStyle name="20% - Ênfase3 2 3 2 9" xfId="2381" xr:uid="{00000000-0005-0000-0000-000046090000}"/>
    <cellStyle name="20% - Ênfase3 2 3 3" xfId="2382" xr:uid="{00000000-0005-0000-0000-000047090000}"/>
    <cellStyle name="20% - Ênfase3 2 3 4" xfId="2383" xr:uid="{00000000-0005-0000-0000-000048090000}"/>
    <cellStyle name="20% - Ênfase3 2 3 5" xfId="2384" xr:uid="{00000000-0005-0000-0000-000049090000}"/>
    <cellStyle name="20% - Ênfase3 2 3 6" xfId="2385" xr:uid="{00000000-0005-0000-0000-00004A090000}"/>
    <cellStyle name="20% - Ênfase3 2 3 7" xfId="2386" xr:uid="{00000000-0005-0000-0000-00004B090000}"/>
    <cellStyle name="20% - Ênfase3 2 3 8" xfId="2387" xr:uid="{00000000-0005-0000-0000-00004C090000}"/>
    <cellStyle name="20% - Ênfase3 2 3 9" xfId="2388" xr:uid="{00000000-0005-0000-0000-00004D090000}"/>
    <cellStyle name="20% - Ênfase3 2 4" xfId="2389" xr:uid="{00000000-0005-0000-0000-00004E090000}"/>
    <cellStyle name="20% - Ênfase3 2 5" xfId="2390" xr:uid="{00000000-0005-0000-0000-00004F090000}"/>
    <cellStyle name="20% - Ênfase3 2 6" xfId="2391" xr:uid="{00000000-0005-0000-0000-000050090000}"/>
    <cellStyle name="20% - Ênfase3 2 7" xfId="2392" xr:uid="{00000000-0005-0000-0000-000051090000}"/>
    <cellStyle name="20% - Ênfase3 2 8" xfId="2393" xr:uid="{00000000-0005-0000-0000-000052090000}"/>
    <cellStyle name="20% - Ênfase3 2 9" xfId="2394" xr:uid="{00000000-0005-0000-0000-000053090000}"/>
    <cellStyle name="20% - Ênfase3 20" xfId="2395" xr:uid="{00000000-0005-0000-0000-000054090000}"/>
    <cellStyle name="20% - Ênfase3 20 10" xfId="2396" xr:uid="{00000000-0005-0000-0000-000055090000}"/>
    <cellStyle name="20% - Ênfase3 20 11" xfId="2397" xr:uid="{00000000-0005-0000-0000-000056090000}"/>
    <cellStyle name="20% - Ênfase3 20 12" xfId="2398" xr:uid="{00000000-0005-0000-0000-000057090000}"/>
    <cellStyle name="20% - Ênfase3 20 13" xfId="2399" xr:uid="{00000000-0005-0000-0000-000058090000}"/>
    <cellStyle name="20% - Ênfase3 20 14" xfId="2400" xr:uid="{00000000-0005-0000-0000-000059090000}"/>
    <cellStyle name="20% - Ênfase3 20 15" xfId="2401" xr:uid="{00000000-0005-0000-0000-00005A090000}"/>
    <cellStyle name="20% - Ênfase3 20 16" xfId="2402" xr:uid="{00000000-0005-0000-0000-00005B090000}"/>
    <cellStyle name="20% - Ênfase3 20 17" xfId="2403" xr:uid="{00000000-0005-0000-0000-00005C090000}"/>
    <cellStyle name="20% - Ênfase3 20 18" xfId="2404" xr:uid="{00000000-0005-0000-0000-00005D090000}"/>
    <cellStyle name="20% - Ênfase3 20 19" xfId="2405" xr:uid="{00000000-0005-0000-0000-00005E090000}"/>
    <cellStyle name="20% - Ênfase3 20 2" xfId="2406" xr:uid="{00000000-0005-0000-0000-00005F090000}"/>
    <cellStyle name="20% - Ênfase3 20 20" xfId="2407" xr:uid="{00000000-0005-0000-0000-000060090000}"/>
    <cellStyle name="20% - Ênfase3 20 21" xfId="2408" xr:uid="{00000000-0005-0000-0000-000061090000}"/>
    <cellStyle name="20% - Ênfase3 20 22" xfId="2409" xr:uid="{00000000-0005-0000-0000-000062090000}"/>
    <cellStyle name="20% - Ênfase3 20 23" xfId="2410" xr:uid="{00000000-0005-0000-0000-000063090000}"/>
    <cellStyle name="20% - Ênfase3 20 3" xfId="2411" xr:uid="{00000000-0005-0000-0000-000064090000}"/>
    <cellStyle name="20% - Ênfase3 20 4" xfId="2412" xr:uid="{00000000-0005-0000-0000-000065090000}"/>
    <cellStyle name="20% - Ênfase3 20 5" xfId="2413" xr:uid="{00000000-0005-0000-0000-000066090000}"/>
    <cellStyle name="20% - Ênfase3 20 6" xfId="2414" xr:uid="{00000000-0005-0000-0000-000067090000}"/>
    <cellStyle name="20% - Ênfase3 20 7" xfId="2415" xr:uid="{00000000-0005-0000-0000-000068090000}"/>
    <cellStyle name="20% - Ênfase3 20 8" xfId="2416" xr:uid="{00000000-0005-0000-0000-000069090000}"/>
    <cellStyle name="20% - Ênfase3 20 9" xfId="2417" xr:uid="{00000000-0005-0000-0000-00006A090000}"/>
    <cellStyle name="20% - Ênfase3 21" xfId="2418" xr:uid="{00000000-0005-0000-0000-00006B090000}"/>
    <cellStyle name="20% - Ênfase3 21 10" xfId="2419" xr:uid="{00000000-0005-0000-0000-00006C090000}"/>
    <cellStyle name="20% - Ênfase3 21 11" xfId="2420" xr:uid="{00000000-0005-0000-0000-00006D090000}"/>
    <cellStyle name="20% - Ênfase3 21 12" xfId="2421" xr:uid="{00000000-0005-0000-0000-00006E090000}"/>
    <cellStyle name="20% - Ênfase3 21 13" xfId="2422" xr:uid="{00000000-0005-0000-0000-00006F090000}"/>
    <cellStyle name="20% - Ênfase3 21 14" xfId="2423" xr:uid="{00000000-0005-0000-0000-000070090000}"/>
    <cellStyle name="20% - Ênfase3 21 15" xfId="2424" xr:uid="{00000000-0005-0000-0000-000071090000}"/>
    <cellStyle name="20% - Ênfase3 21 16" xfId="2425" xr:uid="{00000000-0005-0000-0000-000072090000}"/>
    <cellStyle name="20% - Ênfase3 21 17" xfId="2426" xr:uid="{00000000-0005-0000-0000-000073090000}"/>
    <cellStyle name="20% - Ênfase3 21 18" xfId="2427" xr:uid="{00000000-0005-0000-0000-000074090000}"/>
    <cellStyle name="20% - Ênfase3 21 2" xfId="2428" xr:uid="{00000000-0005-0000-0000-000075090000}"/>
    <cellStyle name="20% - Ênfase3 21 2 10" xfId="2429" xr:uid="{00000000-0005-0000-0000-000076090000}"/>
    <cellStyle name="20% - Ênfase3 21 2 11" xfId="2430" xr:uid="{00000000-0005-0000-0000-000077090000}"/>
    <cellStyle name="20% - Ênfase3 21 2 12" xfId="2431" xr:uid="{00000000-0005-0000-0000-000078090000}"/>
    <cellStyle name="20% - Ênfase3 21 2 13" xfId="2432" xr:uid="{00000000-0005-0000-0000-000079090000}"/>
    <cellStyle name="20% - Ênfase3 21 2 14" xfId="2433" xr:uid="{00000000-0005-0000-0000-00007A090000}"/>
    <cellStyle name="20% - Ênfase3 21 2 15" xfId="2434" xr:uid="{00000000-0005-0000-0000-00007B090000}"/>
    <cellStyle name="20% - Ênfase3 21 2 2" xfId="2435" xr:uid="{00000000-0005-0000-0000-00007C090000}"/>
    <cellStyle name="20% - Ênfase3 21 2 3" xfId="2436" xr:uid="{00000000-0005-0000-0000-00007D090000}"/>
    <cellStyle name="20% - Ênfase3 21 2 4" xfId="2437" xr:uid="{00000000-0005-0000-0000-00007E090000}"/>
    <cellStyle name="20% - Ênfase3 21 2 5" xfId="2438" xr:uid="{00000000-0005-0000-0000-00007F090000}"/>
    <cellStyle name="20% - Ênfase3 21 2 6" xfId="2439" xr:uid="{00000000-0005-0000-0000-000080090000}"/>
    <cellStyle name="20% - Ênfase3 21 2 7" xfId="2440" xr:uid="{00000000-0005-0000-0000-000081090000}"/>
    <cellStyle name="20% - Ênfase3 21 2 8" xfId="2441" xr:uid="{00000000-0005-0000-0000-000082090000}"/>
    <cellStyle name="20% - Ênfase3 21 2 9" xfId="2442" xr:uid="{00000000-0005-0000-0000-000083090000}"/>
    <cellStyle name="20% - Ênfase3 21 3" xfId="2443" xr:uid="{00000000-0005-0000-0000-000084090000}"/>
    <cellStyle name="20% - Ênfase3 21 4" xfId="2444" xr:uid="{00000000-0005-0000-0000-000085090000}"/>
    <cellStyle name="20% - Ênfase3 21 5" xfId="2445" xr:uid="{00000000-0005-0000-0000-000086090000}"/>
    <cellStyle name="20% - Ênfase3 21 6" xfId="2446" xr:uid="{00000000-0005-0000-0000-000087090000}"/>
    <cellStyle name="20% - Ênfase3 21 7" xfId="2447" xr:uid="{00000000-0005-0000-0000-000088090000}"/>
    <cellStyle name="20% - Ênfase3 21 8" xfId="2448" xr:uid="{00000000-0005-0000-0000-000089090000}"/>
    <cellStyle name="20% - Ênfase3 21 9" xfId="2449" xr:uid="{00000000-0005-0000-0000-00008A090000}"/>
    <cellStyle name="20% - Ênfase3 22" xfId="2450" xr:uid="{00000000-0005-0000-0000-00008B090000}"/>
    <cellStyle name="20% - Ênfase3 22 10" xfId="2451" xr:uid="{00000000-0005-0000-0000-00008C090000}"/>
    <cellStyle name="20% - Ênfase3 22 11" xfId="2452" xr:uid="{00000000-0005-0000-0000-00008D090000}"/>
    <cellStyle name="20% - Ênfase3 22 12" xfId="2453" xr:uid="{00000000-0005-0000-0000-00008E090000}"/>
    <cellStyle name="20% - Ênfase3 22 13" xfId="2454" xr:uid="{00000000-0005-0000-0000-00008F090000}"/>
    <cellStyle name="20% - Ênfase3 22 14" xfId="2455" xr:uid="{00000000-0005-0000-0000-000090090000}"/>
    <cellStyle name="20% - Ênfase3 22 15" xfId="2456" xr:uid="{00000000-0005-0000-0000-000091090000}"/>
    <cellStyle name="20% - Ênfase3 22 2" xfId="2457" xr:uid="{00000000-0005-0000-0000-000092090000}"/>
    <cellStyle name="20% - Ênfase3 22 3" xfId="2458" xr:uid="{00000000-0005-0000-0000-000093090000}"/>
    <cellStyle name="20% - Ênfase3 22 4" xfId="2459" xr:uid="{00000000-0005-0000-0000-000094090000}"/>
    <cellStyle name="20% - Ênfase3 22 5" xfId="2460" xr:uid="{00000000-0005-0000-0000-000095090000}"/>
    <cellStyle name="20% - Ênfase3 22 6" xfId="2461" xr:uid="{00000000-0005-0000-0000-000096090000}"/>
    <cellStyle name="20% - Ênfase3 22 7" xfId="2462" xr:uid="{00000000-0005-0000-0000-000097090000}"/>
    <cellStyle name="20% - Ênfase3 22 8" xfId="2463" xr:uid="{00000000-0005-0000-0000-000098090000}"/>
    <cellStyle name="20% - Ênfase3 22 9" xfId="2464" xr:uid="{00000000-0005-0000-0000-000099090000}"/>
    <cellStyle name="20% - Ênfase3 23" xfId="2465" xr:uid="{00000000-0005-0000-0000-00009A090000}"/>
    <cellStyle name="20% - Ênfase3 23 10" xfId="2466" xr:uid="{00000000-0005-0000-0000-00009B090000}"/>
    <cellStyle name="20% - Ênfase3 23 11" xfId="2467" xr:uid="{00000000-0005-0000-0000-00009C090000}"/>
    <cellStyle name="20% - Ênfase3 23 12" xfId="2468" xr:uid="{00000000-0005-0000-0000-00009D090000}"/>
    <cellStyle name="20% - Ênfase3 23 13" xfId="2469" xr:uid="{00000000-0005-0000-0000-00009E090000}"/>
    <cellStyle name="20% - Ênfase3 23 14" xfId="2470" xr:uid="{00000000-0005-0000-0000-00009F090000}"/>
    <cellStyle name="20% - Ênfase3 23 15" xfId="2471" xr:uid="{00000000-0005-0000-0000-0000A0090000}"/>
    <cellStyle name="20% - Ênfase3 23 2" xfId="2472" xr:uid="{00000000-0005-0000-0000-0000A1090000}"/>
    <cellStyle name="20% - Ênfase3 23 3" xfId="2473" xr:uid="{00000000-0005-0000-0000-0000A2090000}"/>
    <cellStyle name="20% - Ênfase3 23 4" xfId="2474" xr:uid="{00000000-0005-0000-0000-0000A3090000}"/>
    <cellStyle name="20% - Ênfase3 23 5" xfId="2475" xr:uid="{00000000-0005-0000-0000-0000A4090000}"/>
    <cellStyle name="20% - Ênfase3 23 6" xfId="2476" xr:uid="{00000000-0005-0000-0000-0000A5090000}"/>
    <cellStyle name="20% - Ênfase3 23 7" xfId="2477" xr:uid="{00000000-0005-0000-0000-0000A6090000}"/>
    <cellStyle name="20% - Ênfase3 23 8" xfId="2478" xr:uid="{00000000-0005-0000-0000-0000A7090000}"/>
    <cellStyle name="20% - Ênfase3 23 9" xfId="2479" xr:uid="{00000000-0005-0000-0000-0000A8090000}"/>
    <cellStyle name="20% - Ênfase3 24" xfId="2480" xr:uid="{00000000-0005-0000-0000-0000A9090000}"/>
    <cellStyle name="20% - Ênfase3 24 10" xfId="2481" xr:uid="{00000000-0005-0000-0000-0000AA090000}"/>
    <cellStyle name="20% - Ênfase3 24 11" xfId="2482" xr:uid="{00000000-0005-0000-0000-0000AB090000}"/>
    <cellStyle name="20% - Ênfase3 24 12" xfId="2483" xr:uid="{00000000-0005-0000-0000-0000AC090000}"/>
    <cellStyle name="20% - Ênfase3 24 13" xfId="2484" xr:uid="{00000000-0005-0000-0000-0000AD090000}"/>
    <cellStyle name="20% - Ênfase3 24 14" xfId="2485" xr:uid="{00000000-0005-0000-0000-0000AE090000}"/>
    <cellStyle name="20% - Ênfase3 24 15" xfId="2486" xr:uid="{00000000-0005-0000-0000-0000AF090000}"/>
    <cellStyle name="20% - Ênfase3 24 2" xfId="2487" xr:uid="{00000000-0005-0000-0000-0000B0090000}"/>
    <cellStyle name="20% - Ênfase3 24 3" xfId="2488" xr:uid="{00000000-0005-0000-0000-0000B1090000}"/>
    <cellStyle name="20% - Ênfase3 24 4" xfId="2489" xr:uid="{00000000-0005-0000-0000-0000B2090000}"/>
    <cellStyle name="20% - Ênfase3 24 5" xfId="2490" xr:uid="{00000000-0005-0000-0000-0000B3090000}"/>
    <cellStyle name="20% - Ênfase3 24 6" xfId="2491" xr:uid="{00000000-0005-0000-0000-0000B4090000}"/>
    <cellStyle name="20% - Ênfase3 24 7" xfId="2492" xr:uid="{00000000-0005-0000-0000-0000B5090000}"/>
    <cellStyle name="20% - Ênfase3 24 8" xfId="2493" xr:uid="{00000000-0005-0000-0000-0000B6090000}"/>
    <cellStyle name="20% - Ênfase3 24 9" xfId="2494" xr:uid="{00000000-0005-0000-0000-0000B7090000}"/>
    <cellStyle name="20% - Ênfase3 25" xfId="2495" xr:uid="{00000000-0005-0000-0000-0000B8090000}"/>
    <cellStyle name="20% - Ênfase3 25 10" xfId="2496" xr:uid="{00000000-0005-0000-0000-0000B9090000}"/>
    <cellStyle name="20% - Ênfase3 25 11" xfId="2497" xr:uid="{00000000-0005-0000-0000-0000BA090000}"/>
    <cellStyle name="20% - Ênfase3 25 12" xfId="2498" xr:uid="{00000000-0005-0000-0000-0000BB090000}"/>
    <cellStyle name="20% - Ênfase3 25 13" xfId="2499" xr:uid="{00000000-0005-0000-0000-0000BC090000}"/>
    <cellStyle name="20% - Ênfase3 25 14" xfId="2500" xr:uid="{00000000-0005-0000-0000-0000BD090000}"/>
    <cellStyle name="20% - Ênfase3 25 15" xfId="2501" xr:uid="{00000000-0005-0000-0000-0000BE090000}"/>
    <cellStyle name="20% - Ênfase3 25 2" xfId="2502" xr:uid="{00000000-0005-0000-0000-0000BF090000}"/>
    <cellStyle name="20% - Ênfase3 25 3" xfId="2503" xr:uid="{00000000-0005-0000-0000-0000C0090000}"/>
    <cellStyle name="20% - Ênfase3 25 4" xfId="2504" xr:uid="{00000000-0005-0000-0000-0000C1090000}"/>
    <cellStyle name="20% - Ênfase3 25 5" xfId="2505" xr:uid="{00000000-0005-0000-0000-0000C2090000}"/>
    <cellStyle name="20% - Ênfase3 25 6" xfId="2506" xr:uid="{00000000-0005-0000-0000-0000C3090000}"/>
    <cellStyle name="20% - Ênfase3 25 7" xfId="2507" xr:uid="{00000000-0005-0000-0000-0000C4090000}"/>
    <cellStyle name="20% - Ênfase3 25 8" xfId="2508" xr:uid="{00000000-0005-0000-0000-0000C5090000}"/>
    <cellStyle name="20% - Ênfase3 25 9" xfId="2509" xr:uid="{00000000-0005-0000-0000-0000C6090000}"/>
    <cellStyle name="20% - Ênfase3 26" xfId="2510" xr:uid="{00000000-0005-0000-0000-0000C7090000}"/>
    <cellStyle name="20% - Ênfase3 26 10" xfId="2511" xr:uid="{00000000-0005-0000-0000-0000C8090000}"/>
    <cellStyle name="20% - Ênfase3 26 11" xfId="2512" xr:uid="{00000000-0005-0000-0000-0000C9090000}"/>
    <cellStyle name="20% - Ênfase3 26 12" xfId="2513" xr:uid="{00000000-0005-0000-0000-0000CA090000}"/>
    <cellStyle name="20% - Ênfase3 26 13" xfId="2514" xr:uid="{00000000-0005-0000-0000-0000CB090000}"/>
    <cellStyle name="20% - Ênfase3 26 14" xfId="2515" xr:uid="{00000000-0005-0000-0000-0000CC090000}"/>
    <cellStyle name="20% - Ênfase3 26 15" xfId="2516" xr:uid="{00000000-0005-0000-0000-0000CD090000}"/>
    <cellStyle name="20% - Ênfase3 26 2" xfId="2517" xr:uid="{00000000-0005-0000-0000-0000CE090000}"/>
    <cellStyle name="20% - Ênfase3 26 3" xfId="2518" xr:uid="{00000000-0005-0000-0000-0000CF090000}"/>
    <cellStyle name="20% - Ênfase3 26 4" xfId="2519" xr:uid="{00000000-0005-0000-0000-0000D0090000}"/>
    <cellStyle name="20% - Ênfase3 26 5" xfId="2520" xr:uid="{00000000-0005-0000-0000-0000D1090000}"/>
    <cellStyle name="20% - Ênfase3 26 6" xfId="2521" xr:uid="{00000000-0005-0000-0000-0000D2090000}"/>
    <cellStyle name="20% - Ênfase3 26 7" xfId="2522" xr:uid="{00000000-0005-0000-0000-0000D3090000}"/>
    <cellStyle name="20% - Ênfase3 26 8" xfId="2523" xr:uid="{00000000-0005-0000-0000-0000D4090000}"/>
    <cellStyle name="20% - Ênfase3 26 9" xfId="2524" xr:uid="{00000000-0005-0000-0000-0000D5090000}"/>
    <cellStyle name="20% - Ênfase3 27" xfId="2525" xr:uid="{00000000-0005-0000-0000-0000D6090000}"/>
    <cellStyle name="20% - Ênfase3 27 10" xfId="2526" xr:uid="{00000000-0005-0000-0000-0000D7090000}"/>
    <cellStyle name="20% - Ênfase3 27 11" xfId="2527" xr:uid="{00000000-0005-0000-0000-0000D8090000}"/>
    <cellStyle name="20% - Ênfase3 27 12" xfId="2528" xr:uid="{00000000-0005-0000-0000-0000D9090000}"/>
    <cellStyle name="20% - Ênfase3 27 13" xfId="2529" xr:uid="{00000000-0005-0000-0000-0000DA090000}"/>
    <cellStyle name="20% - Ênfase3 27 14" xfId="2530" xr:uid="{00000000-0005-0000-0000-0000DB090000}"/>
    <cellStyle name="20% - Ênfase3 27 15" xfId="2531" xr:uid="{00000000-0005-0000-0000-0000DC090000}"/>
    <cellStyle name="20% - Ênfase3 27 2" xfId="2532" xr:uid="{00000000-0005-0000-0000-0000DD090000}"/>
    <cellStyle name="20% - Ênfase3 27 3" xfId="2533" xr:uid="{00000000-0005-0000-0000-0000DE090000}"/>
    <cellStyle name="20% - Ênfase3 27 4" xfId="2534" xr:uid="{00000000-0005-0000-0000-0000DF090000}"/>
    <cellStyle name="20% - Ênfase3 27 5" xfId="2535" xr:uid="{00000000-0005-0000-0000-0000E0090000}"/>
    <cellStyle name="20% - Ênfase3 27 6" xfId="2536" xr:uid="{00000000-0005-0000-0000-0000E1090000}"/>
    <cellStyle name="20% - Ênfase3 27 7" xfId="2537" xr:uid="{00000000-0005-0000-0000-0000E2090000}"/>
    <cellStyle name="20% - Ênfase3 27 8" xfId="2538" xr:uid="{00000000-0005-0000-0000-0000E3090000}"/>
    <cellStyle name="20% - Ênfase3 27 9" xfId="2539" xr:uid="{00000000-0005-0000-0000-0000E4090000}"/>
    <cellStyle name="20% - Ênfase3 28" xfId="2540" xr:uid="{00000000-0005-0000-0000-0000E5090000}"/>
    <cellStyle name="20% - Ênfase3 28 10" xfId="2541" xr:uid="{00000000-0005-0000-0000-0000E6090000}"/>
    <cellStyle name="20% - Ênfase3 28 11" xfId="2542" xr:uid="{00000000-0005-0000-0000-0000E7090000}"/>
    <cellStyle name="20% - Ênfase3 28 12" xfId="2543" xr:uid="{00000000-0005-0000-0000-0000E8090000}"/>
    <cellStyle name="20% - Ênfase3 28 13" xfId="2544" xr:uid="{00000000-0005-0000-0000-0000E9090000}"/>
    <cellStyle name="20% - Ênfase3 28 14" xfId="2545" xr:uid="{00000000-0005-0000-0000-0000EA090000}"/>
    <cellStyle name="20% - Ênfase3 28 15" xfId="2546" xr:uid="{00000000-0005-0000-0000-0000EB090000}"/>
    <cellStyle name="20% - Ênfase3 28 2" xfId="2547" xr:uid="{00000000-0005-0000-0000-0000EC090000}"/>
    <cellStyle name="20% - Ênfase3 28 3" xfId="2548" xr:uid="{00000000-0005-0000-0000-0000ED090000}"/>
    <cellStyle name="20% - Ênfase3 28 4" xfId="2549" xr:uid="{00000000-0005-0000-0000-0000EE090000}"/>
    <cellStyle name="20% - Ênfase3 28 5" xfId="2550" xr:uid="{00000000-0005-0000-0000-0000EF090000}"/>
    <cellStyle name="20% - Ênfase3 28 6" xfId="2551" xr:uid="{00000000-0005-0000-0000-0000F0090000}"/>
    <cellStyle name="20% - Ênfase3 28 7" xfId="2552" xr:uid="{00000000-0005-0000-0000-0000F1090000}"/>
    <cellStyle name="20% - Ênfase3 28 8" xfId="2553" xr:uid="{00000000-0005-0000-0000-0000F2090000}"/>
    <cellStyle name="20% - Ênfase3 28 9" xfId="2554" xr:uid="{00000000-0005-0000-0000-0000F3090000}"/>
    <cellStyle name="20% - Ênfase3 29" xfId="2555" xr:uid="{00000000-0005-0000-0000-0000F4090000}"/>
    <cellStyle name="20% - Ênfase3 29 10" xfId="2556" xr:uid="{00000000-0005-0000-0000-0000F5090000}"/>
    <cellStyle name="20% - Ênfase3 29 11" xfId="2557" xr:uid="{00000000-0005-0000-0000-0000F6090000}"/>
    <cellStyle name="20% - Ênfase3 29 12" xfId="2558" xr:uid="{00000000-0005-0000-0000-0000F7090000}"/>
    <cellStyle name="20% - Ênfase3 29 13" xfId="2559" xr:uid="{00000000-0005-0000-0000-0000F8090000}"/>
    <cellStyle name="20% - Ênfase3 29 14" xfId="2560" xr:uid="{00000000-0005-0000-0000-0000F9090000}"/>
    <cellStyle name="20% - Ênfase3 29 15" xfId="2561" xr:uid="{00000000-0005-0000-0000-0000FA090000}"/>
    <cellStyle name="20% - Ênfase3 29 2" xfId="2562" xr:uid="{00000000-0005-0000-0000-0000FB090000}"/>
    <cellStyle name="20% - Ênfase3 29 3" xfId="2563" xr:uid="{00000000-0005-0000-0000-0000FC090000}"/>
    <cellStyle name="20% - Ênfase3 29 4" xfId="2564" xr:uid="{00000000-0005-0000-0000-0000FD090000}"/>
    <cellStyle name="20% - Ênfase3 29 5" xfId="2565" xr:uid="{00000000-0005-0000-0000-0000FE090000}"/>
    <cellStyle name="20% - Ênfase3 29 6" xfId="2566" xr:uid="{00000000-0005-0000-0000-0000FF090000}"/>
    <cellStyle name="20% - Ênfase3 29 7" xfId="2567" xr:uid="{00000000-0005-0000-0000-0000000A0000}"/>
    <cellStyle name="20% - Ênfase3 29 8" xfId="2568" xr:uid="{00000000-0005-0000-0000-0000010A0000}"/>
    <cellStyle name="20% - Ênfase3 29 9" xfId="2569" xr:uid="{00000000-0005-0000-0000-0000020A0000}"/>
    <cellStyle name="20% - Ênfase3 3" xfId="2570" xr:uid="{00000000-0005-0000-0000-0000030A0000}"/>
    <cellStyle name="20% - Ênfase3 3 10" xfId="2571" xr:uid="{00000000-0005-0000-0000-0000040A0000}"/>
    <cellStyle name="20% - Ênfase3 3 11" xfId="2572" xr:uid="{00000000-0005-0000-0000-0000050A0000}"/>
    <cellStyle name="20% - Ênfase3 3 12" xfId="2573" xr:uid="{00000000-0005-0000-0000-0000060A0000}"/>
    <cellStyle name="20% - Ênfase3 3 13" xfId="2574" xr:uid="{00000000-0005-0000-0000-0000070A0000}"/>
    <cellStyle name="20% - Ênfase3 3 14" xfId="2575" xr:uid="{00000000-0005-0000-0000-0000080A0000}"/>
    <cellStyle name="20% - Ênfase3 3 15" xfId="2576" xr:uid="{00000000-0005-0000-0000-0000090A0000}"/>
    <cellStyle name="20% - Ênfase3 3 16" xfId="2577" xr:uid="{00000000-0005-0000-0000-00000A0A0000}"/>
    <cellStyle name="20% - Ênfase3 3 17" xfId="2578" xr:uid="{00000000-0005-0000-0000-00000B0A0000}"/>
    <cellStyle name="20% - Ênfase3 3 18" xfId="2579" xr:uid="{00000000-0005-0000-0000-00000C0A0000}"/>
    <cellStyle name="20% - Ênfase3 3 19" xfId="2580" xr:uid="{00000000-0005-0000-0000-00000D0A0000}"/>
    <cellStyle name="20% - Ênfase3 3 2" xfId="2581" xr:uid="{00000000-0005-0000-0000-00000E0A0000}"/>
    <cellStyle name="20% - Ênfase3 3 20" xfId="2582" xr:uid="{00000000-0005-0000-0000-00000F0A0000}"/>
    <cellStyle name="20% - Ênfase3 3 21" xfId="2583" xr:uid="{00000000-0005-0000-0000-0000100A0000}"/>
    <cellStyle name="20% - Ênfase3 3 22" xfId="2584" xr:uid="{00000000-0005-0000-0000-0000110A0000}"/>
    <cellStyle name="20% - Ênfase3 3 23" xfId="2585" xr:uid="{00000000-0005-0000-0000-0000120A0000}"/>
    <cellStyle name="20% - Ênfase3 3 24" xfId="35560" xr:uid="{00000000-0005-0000-0000-0000130A0000}"/>
    <cellStyle name="20% - Ênfase3 3 3" xfId="2586" xr:uid="{00000000-0005-0000-0000-0000140A0000}"/>
    <cellStyle name="20% - Ênfase3 3 4" xfId="2587" xr:uid="{00000000-0005-0000-0000-0000150A0000}"/>
    <cellStyle name="20% - Ênfase3 3 5" xfId="2588" xr:uid="{00000000-0005-0000-0000-0000160A0000}"/>
    <cellStyle name="20% - Ênfase3 3 6" xfId="2589" xr:uid="{00000000-0005-0000-0000-0000170A0000}"/>
    <cellStyle name="20% - Ênfase3 3 7" xfId="2590" xr:uid="{00000000-0005-0000-0000-0000180A0000}"/>
    <cellStyle name="20% - Ênfase3 3 8" xfId="2591" xr:uid="{00000000-0005-0000-0000-0000190A0000}"/>
    <cellStyle name="20% - Ênfase3 3 9" xfId="2592" xr:uid="{00000000-0005-0000-0000-00001A0A0000}"/>
    <cellStyle name="20% - Ênfase3 30" xfId="2593" xr:uid="{00000000-0005-0000-0000-00001B0A0000}"/>
    <cellStyle name="20% - Ênfase3 31" xfId="2594" xr:uid="{00000000-0005-0000-0000-00001C0A0000}"/>
    <cellStyle name="20% - Ênfase3 32" xfId="2595" xr:uid="{00000000-0005-0000-0000-00001D0A0000}"/>
    <cellStyle name="20% - Ênfase3 33" xfId="2596" xr:uid="{00000000-0005-0000-0000-00001E0A0000}"/>
    <cellStyle name="20% - Ênfase3 34" xfId="2597" xr:uid="{00000000-0005-0000-0000-00001F0A0000}"/>
    <cellStyle name="20% - Ênfase3 35" xfId="2598" xr:uid="{00000000-0005-0000-0000-0000200A0000}"/>
    <cellStyle name="20% - Ênfase3 36" xfId="2599" xr:uid="{00000000-0005-0000-0000-0000210A0000}"/>
    <cellStyle name="20% - Ênfase3 37" xfId="2600" xr:uid="{00000000-0005-0000-0000-0000220A0000}"/>
    <cellStyle name="20% - Ênfase3 38" xfId="2601" xr:uid="{00000000-0005-0000-0000-0000230A0000}"/>
    <cellStyle name="20% - Ênfase3 39" xfId="2602" xr:uid="{00000000-0005-0000-0000-0000240A0000}"/>
    <cellStyle name="20% - Ênfase3 4" xfId="2603" xr:uid="{00000000-0005-0000-0000-0000250A0000}"/>
    <cellStyle name="20% - Ênfase3 4 10" xfId="2604" xr:uid="{00000000-0005-0000-0000-0000260A0000}"/>
    <cellStyle name="20% - Ênfase3 4 11" xfId="2605" xr:uid="{00000000-0005-0000-0000-0000270A0000}"/>
    <cellStyle name="20% - Ênfase3 4 12" xfId="2606" xr:uid="{00000000-0005-0000-0000-0000280A0000}"/>
    <cellStyle name="20% - Ênfase3 4 13" xfId="2607" xr:uid="{00000000-0005-0000-0000-0000290A0000}"/>
    <cellStyle name="20% - Ênfase3 4 14" xfId="2608" xr:uid="{00000000-0005-0000-0000-00002A0A0000}"/>
    <cellStyle name="20% - Ênfase3 4 15" xfId="2609" xr:uid="{00000000-0005-0000-0000-00002B0A0000}"/>
    <cellStyle name="20% - Ênfase3 4 16" xfId="2610" xr:uid="{00000000-0005-0000-0000-00002C0A0000}"/>
    <cellStyle name="20% - Ênfase3 4 17" xfId="2611" xr:uid="{00000000-0005-0000-0000-00002D0A0000}"/>
    <cellStyle name="20% - Ênfase3 4 18" xfId="2612" xr:uid="{00000000-0005-0000-0000-00002E0A0000}"/>
    <cellStyle name="20% - Ênfase3 4 19" xfId="2613" xr:uid="{00000000-0005-0000-0000-00002F0A0000}"/>
    <cellStyle name="20% - Ênfase3 4 2" xfId="2614" xr:uid="{00000000-0005-0000-0000-0000300A0000}"/>
    <cellStyle name="20% - Ênfase3 4 20" xfId="2615" xr:uid="{00000000-0005-0000-0000-0000310A0000}"/>
    <cellStyle name="20% - Ênfase3 4 21" xfId="2616" xr:uid="{00000000-0005-0000-0000-0000320A0000}"/>
    <cellStyle name="20% - Ênfase3 4 22" xfId="2617" xr:uid="{00000000-0005-0000-0000-0000330A0000}"/>
    <cellStyle name="20% - Ênfase3 4 23" xfId="2618" xr:uid="{00000000-0005-0000-0000-0000340A0000}"/>
    <cellStyle name="20% - Ênfase3 4 3" xfId="2619" xr:uid="{00000000-0005-0000-0000-0000350A0000}"/>
    <cellStyle name="20% - Ênfase3 4 4" xfId="2620" xr:uid="{00000000-0005-0000-0000-0000360A0000}"/>
    <cellStyle name="20% - Ênfase3 4 5" xfId="2621" xr:uid="{00000000-0005-0000-0000-0000370A0000}"/>
    <cellStyle name="20% - Ênfase3 4 6" xfId="2622" xr:uid="{00000000-0005-0000-0000-0000380A0000}"/>
    <cellStyle name="20% - Ênfase3 4 7" xfId="2623" xr:uid="{00000000-0005-0000-0000-0000390A0000}"/>
    <cellStyle name="20% - Ênfase3 4 8" xfId="2624" xr:uid="{00000000-0005-0000-0000-00003A0A0000}"/>
    <cellStyle name="20% - Ênfase3 4 9" xfId="2625" xr:uid="{00000000-0005-0000-0000-00003B0A0000}"/>
    <cellStyle name="20% - Ênfase3 40" xfId="2626" xr:uid="{00000000-0005-0000-0000-00003C0A0000}"/>
    <cellStyle name="20% - Ênfase3 41" xfId="2627" xr:uid="{00000000-0005-0000-0000-00003D0A0000}"/>
    <cellStyle name="20% - Ênfase3 42" xfId="2628" xr:uid="{00000000-0005-0000-0000-00003E0A0000}"/>
    <cellStyle name="20% - Ênfase3 43" xfId="2629" xr:uid="{00000000-0005-0000-0000-00003F0A0000}"/>
    <cellStyle name="20% - Ênfase3 44" xfId="2630" xr:uid="{00000000-0005-0000-0000-0000400A0000}"/>
    <cellStyle name="20% - Ênfase3 45" xfId="2631" xr:uid="{00000000-0005-0000-0000-0000410A0000}"/>
    <cellStyle name="20% - Ênfase3 46" xfId="2632" xr:uid="{00000000-0005-0000-0000-0000420A0000}"/>
    <cellStyle name="20% - Ênfase3 47" xfId="2633" xr:uid="{00000000-0005-0000-0000-0000430A0000}"/>
    <cellStyle name="20% - Ênfase3 48" xfId="2634" xr:uid="{00000000-0005-0000-0000-0000440A0000}"/>
    <cellStyle name="20% - Ênfase3 5" xfId="2635" xr:uid="{00000000-0005-0000-0000-0000450A0000}"/>
    <cellStyle name="20% - Ênfase3 5 10" xfId="2636" xr:uid="{00000000-0005-0000-0000-0000460A0000}"/>
    <cellStyle name="20% - Ênfase3 5 11" xfId="2637" xr:uid="{00000000-0005-0000-0000-0000470A0000}"/>
    <cellStyle name="20% - Ênfase3 5 12" xfId="2638" xr:uid="{00000000-0005-0000-0000-0000480A0000}"/>
    <cellStyle name="20% - Ênfase3 5 13" xfId="2639" xr:uid="{00000000-0005-0000-0000-0000490A0000}"/>
    <cellStyle name="20% - Ênfase3 5 14" xfId="2640" xr:uid="{00000000-0005-0000-0000-00004A0A0000}"/>
    <cellStyle name="20% - Ênfase3 5 15" xfId="2641" xr:uid="{00000000-0005-0000-0000-00004B0A0000}"/>
    <cellStyle name="20% - Ênfase3 5 16" xfId="2642" xr:uid="{00000000-0005-0000-0000-00004C0A0000}"/>
    <cellStyle name="20% - Ênfase3 5 17" xfId="2643" xr:uid="{00000000-0005-0000-0000-00004D0A0000}"/>
    <cellStyle name="20% - Ênfase3 5 18" xfId="2644" xr:uid="{00000000-0005-0000-0000-00004E0A0000}"/>
    <cellStyle name="20% - Ênfase3 5 19" xfId="2645" xr:uid="{00000000-0005-0000-0000-00004F0A0000}"/>
    <cellStyle name="20% - Ênfase3 5 2" xfId="2646" xr:uid="{00000000-0005-0000-0000-0000500A0000}"/>
    <cellStyle name="20% - Ênfase3 5 20" xfId="2647" xr:uid="{00000000-0005-0000-0000-0000510A0000}"/>
    <cellStyle name="20% - Ênfase3 5 21" xfId="2648" xr:uid="{00000000-0005-0000-0000-0000520A0000}"/>
    <cellStyle name="20% - Ênfase3 5 22" xfId="2649" xr:uid="{00000000-0005-0000-0000-0000530A0000}"/>
    <cellStyle name="20% - Ênfase3 5 23" xfId="2650" xr:uid="{00000000-0005-0000-0000-0000540A0000}"/>
    <cellStyle name="20% - Ênfase3 5 3" xfId="2651" xr:uid="{00000000-0005-0000-0000-0000550A0000}"/>
    <cellStyle name="20% - Ênfase3 5 4" xfId="2652" xr:uid="{00000000-0005-0000-0000-0000560A0000}"/>
    <cellStyle name="20% - Ênfase3 5 5" xfId="2653" xr:uid="{00000000-0005-0000-0000-0000570A0000}"/>
    <cellStyle name="20% - Ênfase3 5 6" xfId="2654" xr:uid="{00000000-0005-0000-0000-0000580A0000}"/>
    <cellStyle name="20% - Ênfase3 5 7" xfId="2655" xr:uid="{00000000-0005-0000-0000-0000590A0000}"/>
    <cellStyle name="20% - Ênfase3 5 8" xfId="2656" xr:uid="{00000000-0005-0000-0000-00005A0A0000}"/>
    <cellStyle name="20% - Ênfase3 5 9" xfId="2657" xr:uid="{00000000-0005-0000-0000-00005B0A0000}"/>
    <cellStyle name="20% - Ênfase3 6" xfId="2658" xr:uid="{00000000-0005-0000-0000-00005C0A0000}"/>
    <cellStyle name="20% - Ênfase3 6 10" xfId="2659" xr:uid="{00000000-0005-0000-0000-00005D0A0000}"/>
    <cellStyle name="20% - Ênfase3 6 11" xfId="2660" xr:uid="{00000000-0005-0000-0000-00005E0A0000}"/>
    <cellStyle name="20% - Ênfase3 6 12" xfId="2661" xr:uid="{00000000-0005-0000-0000-00005F0A0000}"/>
    <cellStyle name="20% - Ênfase3 6 13" xfId="2662" xr:uid="{00000000-0005-0000-0000-0000600A0000}"/>
    <cellStyle name="20% - Ênfase3 6 14" xfId="2663" xr:uid="{00000000-0005-0000-0000-0000610A0000}"/>
    <cellStyle name="20% - Ênfase3 6 15" xfId="2664" xr:uid="{00000000-0005-0000-0000-0000620A0000}"/>
    <cellStyle name="20% - Ênfase3 6 16" xfId="2665" xr:uid="{00000000-0005-0000-0000-0000630A0000}"/>
    <cellStyle name="20% - Ênfase3 6 17" xfId="2666" xr:uid="{00000000-0005-0000-0000-0000640A0000}"/>
    <cellStyle name="20% - Ênfase3 6 18" xfId="2667" xr:uid="{00000000-0005-0000-0000-0000650A0000}"/>
    <cellStyle name="20% - Ênfase3 6 19" xfId="2668" xr:uid="{00000000-0005-0000-0000-0000660A0000}"/>
    <cellStyle name="20% - Ênfase3 6 2" xfId="2669" xr:uid="{00000000-0005-0000-0000-0000670A0000}"/>
    <cellStyle name="20% - Ênfase3 6 20" xfId="2670" xr:uid="{00000000-0005-0000-0000-0000680A0000}"/>
    <cellStyle name="20% - Ênfase3 6 21" xfId="2671" xr:uid="{00000000-0005-0000-0000-0000690A0000}"/>
    <cellStyle name="20% - Ênfase3 6 22" xfId="2672" xr:uid="{00000000-0005-0000-0000-00006A0A0000}"/>
    <cellStyle name="20% - Ênfase3 6 23" xfId="2673" xr:uid="{00000000-0005-0000-0000-00006B0A0000}"/>
    <cellStyle name="20% - Ênfase3 6 3" xfId="2674" xr:uid="{00000000-0005-0000-0000-00006C0A0000}"/>
    <cellStyle name="20% - Ênfase3 6 4" xfId="2675" xr:uid="{00000000-0005-0000-0000-00006D0A0000}"/>
    <cellStyle name="20% - Ênfase3 6 5" xfId="2676" xr:uid="{00000000-0005-0000-0000-00006E0A0000}"/>
    <cellStyle name="20% - Ênfase3 6 6" xfId="2677" xr:uid="{00000000-0005-0000-0000-00006F0A0000}"/>
    <cellStyle name="20% - Ênfase3 6 7" xfId="2678" xr:uid="{00000000-0005-0000-0000-0000700A0000}"/>
    <cellStyle name="20% - Ênfase3 6 8" xfId="2679" xr:uid="{00000000-0005-0000-0000-0000710A0000}"/>
    <cellStyle name="20% - Ênfase3 6 9" xfId="2680" xr:uid="{00000000-0005-0000-0000-0000720A0000}"/>
    <cellStyle name="20% - Ênfase3 7" xfId="2681" xr:uid="{00000000-0005-0000-0000-0000730A0000}"/>
    <cellStyle name="20% - Ênfase3 7 10" xfId="2682" xr:uid="{00000000-0005-0000-0000-0000740A0000}"/>
    <cellStyle name="20% - Ênfase3 7 11" xfId="2683" xr:uid="{00000000-0005-0000-0000-0000750A0000}"/>
    <cellStyle name="20% - Ênfase3 7 12" xfId="2684" xr:uid="{00000000-0005-0000-0000-0000760A0000}"/>
    <cellStyle name="20% - Ênfase3 7 13" xfId="2685" xr:uid="{00000000-0005-0000-0000-0000770A0000}"/>
    <cellStyle name="20% - Ênfase3 7 14" xfId="2686" xr:uid="{00000000-0005-0000-0000-0000780A0000}"/>
    <cellStyle name="20% - Ênfase3 7 15" xfId="2687" xr:uid="{00000000-0005-0000-0000-0000790A0000}"/>
    <cellStyle name="20% - Ênfase3 7 16" xfId="2688" xr:uid="{00000000-0005-0000-0000-00007A0A0000}"/>
    <cellStyle name="20% - Ênfase3 7 17" xfId="2689" xr:uid="{00000000-0005-0000-0000-00007B0A0000}"/>
    <cellStyle name="20% - Ênfase3 7 18" xfId="2690" xr:uid="{00000000-0005-0000-0000-00007C0A0000}"/>
    <cellStyle name="20% - Ênfase3 7 19" xfId="2691" xr:uid="{00000000-0005-0000-0000-00007D0A0000}"/>
    <cellStyle name="20% - Ênfase3 7 2" xfId="2692" xr:uid="{00000000-0005-0000-0000-00007E0A0000}"/>
    <cellStyle name="20% - Ênfase3 7 20" xfId="2693" xr:uid="{00000000-0005-0000-0000-00007F0A0000}"/>
    <cellStyle name="20% - Ênfase3 7 21" xfId="2694" xr:uid="{00000000-0005-0000-0000-0000800A0000}"/>
    <cellStyle name="20% - Ênfase3 7 22" xfId="2695" xr:uid="{00000000-0005-0000-0000-0000810A0000}"/>
    <cellStyle name="20% - Ênfase3 7 23" xfId="2696" xr:uid="{00000000-0005-0000-0000-0000820A0000}"/>
    <cellStyle name="20% - Ênfase3 7 3" xfId="2697" xr:uid="{00000000-0005-0000-0000-0000830A0000}"/>
    <cellStyle name="20% - Ênfase3 7 4" xfId="2698" xr:uid="{00000000-0005-0000-0000-0000840A0000}"/>
    <cellStyle name="20% - Ênfase3 7 5" xfId="2699" xr:uid="{00000000-0005-0000-0000-0000850A0000}"/>
    <cellStyle name="20% - Ênfase3 7 6" xfId="2700" xr:uid="{00000000-0005-0000-0000-0000860A0000}"/>
    <cellStyle name="20% - Ênfase3 7 7" xfId="2701" xr:uid="{00000000-0005-0000-0000-0000870A0000}"/>
    <cellStyle name="20% - Ênfase3 7 8" xfId="2702" xr:uid="{00000000-0005-0000-0000-0000880A0000}"/>
    <cellStyle name="20% - Ênfase3 7 9" xfId="2703" xr:uid="{00000000-0005-0000-0000-0000890A0000}"/>
    <cellStyle name="20% - Ênfase3 8" xfId="2704" xr:uid="{00000000-0005-0000-0000-00008A0A0000}"/>
    <cellStyle name="20% - Ênfase3 8 10" xfId="2705" xr:uid="{00000000-0005-0000-0000-00008B0A0000}"/>
    <cellStyle name="20% - Ênfase3 8 11" xfId="2706" xr:uid="{00000000-0005-0000-0000-00008C0A0000}"/>
    <cellStyle name="20% - Ênfase3 8 12" xfId="2707" xr:uid="{00000000-0005-0000-0000-00008D0A0000}"/>
    <cellStyle name="20% - Ênfase3 8 13" xfId="2708" xr:uid="{00000000-0005-0000-0000-00008E0A0000}"/>
    <cellStyle name="20% - Ênfase3 8 14" xfId="2709" xr:uid="{00000000-0005-0000-0000-00008F0A0000}"/>
    <cellStyle name="20% - Ênfase3 8 15" xfId="2710" xr:uid="{00000000-0005-0000-0000-0000900A0000}"/>
    <cellStyle name="20% - Ênfase3 8 16" xfId="2711" xr:uid="{00000000-0005-0000-0000-0000910A0000}"/>
    <cellStyle name="20% - Ênfase3 8 17" xfId="2712" xr:uid="{00000000-0005-0000-0000-0000920A0000}"/>
    <cellStyle name="20% - Ênfase3 8 18" xfId="2713" xr:uid="{00000000-0005-0000-0000-0000930A0000}"/>
    <cellStyle name="20% - Ênfase3 8 19" xfId="2714" xr:uid="{00000000-0005-0000-0000-0000940A0000}"/>
    <cellStyle name="20% - Ênfase3 8 2" xfId="2715" xr:uid="{00000000-0005-0000-0000-0000950A0000}"/>
    <cellStyle name="20% - Ênfase3 8 20" xfId="2716" xr:uid="{00000000-0005-0000-0000-0000960A0000}"/>
    <cellStyle name="20% - Ênfase3 8 21" xfId="2717" xr:uid="{00000000-0005-0000-0000-0000970A0000}"/>
    <cellStyle name="20% - Ênfase3 8 22" xfId="2718" xr:uid="{00000000-0005-0000-0000-0000980A0000}"/>
    <cellStyle name="20% - Ênfase3 8 23" xfId="2719" xr:uid="{00000000-0005-0000-0000-0000990A0000}"/>
    <cellStyle name="20% - Ênfase3 8 3" xfId="2720" xr:uid="{00000000-0005-0000-0000-00009A0A0000}"/>
    <cellStyle name="20% - Ênfase3 8 4" xfId="2721" xr:uid="{00000000-0005-0000-0000-00009B0A0000}"/>
    <cellStyle name="20% - Ênfase3 8 5" xfId="2722" xr:uid="{00000000-0005-0000-0000-00009C0A0000}"/>
    <cellStyle name="20% - Ênfase3 8 6" xfId="2723" xr:uid="{00000000-0005-0000-0000-00009D0A0000}"/>
    <cellStyle name="20% - Ênfase3 8 7" xfId="2724" xr:uid="{00000000-0005-0000-0000-00009E0A0000}"/>
    <cellStyle name="20% - Ênfase3 8 8" xfId="2725" xr:uid="{00000000-0005-0000-0000-00009F0A0000}"/>
    <cellStyle name="20% - Ênfase3 8 9" xfId="2726" xr:uid="{00000000-0005-0000-0000-0000A00A0000}"/>
    <cellStyle name="20% - Ênfase3 9" xfId="2727" xr:uid="{00000000-0005-0000-0000-0000A10A0000}"/>
    <cellStyle name="20% - Ênfase3 9 10" xfId="2728" xr:uid="{00000000-0005-0000-0000-0000A20A0000}"/>
    <cellStyle name="20% - Ênfase3 9 11" xfId="2729" xr:uid="{00000000-0005-0000-0000-0000A30A0000}"/>
    <cellStyle name="20% - Ênfase3 9 12" xfId="2730" xr:uid="{00000000-0005-0000-0000-0000A40A0000}"/>
    <cellStyle name="20% - Ênfase3 9 13" xfId="2731" xr:uid="{00000000-0005-0000-0000-0000A50A0000}"/>
    <cellStyle name="20% - Ênfase3 9 14" xfId="2732" xr:uid="{00000000-0005-0000-0000-0000A60A0000}"/>
    <cellStyle name="20% - Ênfase3 9 15" xfId="2733" xr:uid="{00000000-0005-0000-0000-0000A70A0000}"/>
    <cellStyle name="20% - Ênfase3 9 16" xfId="2734" xr:uid="{00000000-0005-0000-0000-0000A80A0000}"/>
    <cellStyle name="20% - Ênfase3 9 17" xfId="2735" xr:uid="{00000000-0005-0000-0000-0000A90A0000}"/>
    <cellStyle name="20% - Ênfase3 9 18" xfId="2736" xr:uid="{00000000-0005-0000-0000-0000AA0A0000}"/>
    <cellStyle name="20% - Ênfase3 9 19" xfId="2737" xr:uid="{00000000-0005-0000-0000-0000AB0A0000}"/>
    <cellStyle name="20% - Ênfase3 9 2" xfId="2738" xr:uid="{00000000-0005-0000-0000-0000AC0A0000}"/>
    <cellStyle name="20% - Ênfase3 9 20" xfId="2739" xr:uid="{00000000-0005-0000-0000-0000AD0A0000}"/>
    <cellStyle name="20% - Ênfase3 9 21" xfId="2740" xr:uid="{00000000-0005-0000-0000-0000AE0A0000}"/>
    <cellStyle name="20% - Ênfase3 9 22" xfId="2741" xr:uid="{00000000-0005-0000-0000-0000AF0A0000}"/>
    <cellStyle name="20% - Ênfase3 9 23" xfId="2742" xr:uid="{00000000-0005-0000-0000-0000B00A0000}"/>
    <cellStyle name="20% - Ênfase3 9 3" xfId="2743" xr:uid="{00000000-0005-0000-0000-0000B10A0000}"/>
    <cellStyle name="20% - Ênfase3 9 4" xfId="2744" xr:uid="{00000000-0005-0000-0000-0000B20A0000}"/>
    <cellStyle name="20% - Ênfase3 9 5" xfId="2745" xr:uid="{00000000-0005-0000-0000-0000B30A0000}"/>
    <cellStyle name="20% - Ênfase3 9 6" xfId="2746" xr:uid="{00000000-0005-0000-0000-0000B40A0000}"/>
    <cellStyle name="20% - Ênfase3 9 7" xfId="2747" xr:uid="{00000000-0005-0000-0000-0000B50A0000}"/>
    <cellStyle name="20% - Ênfase3 9 8" xfId="2748" xr:uid="{00000000-0005-0000-0000-0000B60A0000}"/>
    <cellStyle name="20% - Ênfase3 9 9" xfId="2749" xr:uid="{00000000-0005-0000-0000-0000B70A0000}"/>
    <cellStyle name="20% - Ênfase4 10" xfId="2750" xr:uid="{00000000-0005-0000-0000-0000B80A0000}"/>
    <cellStyle name="20% - Ênfase4 10 10" xfId="2751" xr:uid="{00000000-0005-0000-0000-0000B90A0000}"/>
    <cellStyle name="20% - Ênfase4 10 11" xfId="2752" xr:uid="{00000000-0005-0000-0000-0000BA0A0000}"/>
    <cellStyle name="20% - Ênfase4 10 12" xfId="2753" xr:uid="{00000000-0005-0000-0000-0000BB0A0000}"/>
    <cellStyle name="20% - Ênfase4 10 13" xfId="2754" xr:uid="{00000000-0005-0000-0000-0000BC0A0000}"/>
    <cellStyle name="20% - Ênfase4 10 14" xfId="2755" xr:uid="{00000000-0005-0000-0000-0000BD0A0000}"/>
    <cellStyle name="20% - Ênfase4 10 15" xfId="2756" xr:uid="{00000000-0005-0000-0000-0000BE0A0000}"/>
    <cellStyle name="20% - Ênfase4 10 16" xfId="2757" xr:uid="{00000000-0005-0000-0000-0000BF0A0000}"/>
    <cellStyle name="20% - Ênfase4 10 17" xfId="2758" xr:uid="{00000000-0005-0000-0000-0000C00A0000}"/>
    <cellStyle name="20% - Ênfase4 10 18" xfId="2759" xr:uid="{00000000-0005-0000-0000-0000C10A0000}"/>
    <cellStyle name="20% - Ênfase4 10 19" xfId="2760" xr:uid="{00000000-0005-0000-0000-0000C20A0000}"/>
    <cellStyle name="20% - Ênfase4 10 2" xfId="2761" xr:uid="{00000000-0005-0000-0000-0000C30A0000}"/>
    <cellStyle name="20% - Ênfase4 10 20" xfId="2762" xr:uid="{00000000-0005-0000-0000-0000C40A0000}"/>
    <cellStyle name="20% - Ênfase4 10 21" xfId="2763" xr:uid="{00000000-0005-0000-0000-0000C50A0000}"/>
    <cellStyle name="20% - Ênfase4 10 22" xfId="2764" xr:uid="{00000000-0005-0000-0000-0000C60A0000}"/>
    <cellStyle name="20% - Ênfase4 10 23" xfId="2765" xr:uid="{00000000-0005-0000-0000-0000C70A0000}"/>
    <cellStyle name="20% - Ênfase4 10 3" xfId="2766" xr:uid="{00000000-0005-0000-0000-0000C80A0000}"/>
    <cellStyle name="20% - Ênfase4 10 4" xfId="2767" xr:uid="{00000000-0005-0000-0000-0000C90A0000}"/>
    <cellStyle name="20% - Ênfase4 10 5" xfId="2768" xr:uid="{00000000-0005-0000-0000-0000CA0A0000}"/>
    <cellStyle name="20% - Ênfase4 10 6" xfId="2769" xr:uid="{00000000-0005-0000-0000-0000CB0A0000}"/>
    <cellStyle name="20% - Ênfase4 10 7" xfId="2770" xr:uid="{00000000-0005-0000-0000-0000CC0A0000}"/>
    <cellStyle name="20% - Ênfase4 10 8" xfId="2771" xr:uid="{00000000-0005-0000-0000-0000CD0A0000}"/>
    <cellStyle name="20% - Ênfase4 10 9" xfId="2772" xr:uid="{00000000-0005-0000-0000-0000CE0A0000}"/>
    <cellStyle name="20% - Ênfase4 11" xfId="2773" xr:uid="{00000000-0005-0000-0000-0000CF0A0000}"/>
    <cellStyle name="20% - Ênfase4 11 10" xfId="2774" xr:uid="{00000000-0005-0000-0000-0000D00A0000}"/>
    <cellStyle name="20% - Ênfase4 11 11" xfId="2775" xr:uid="{00000000-0005-0000-0000-0000D10A0000}"/>
    <cellStyle name="20% - Ênfase4 11 12" xfId="2776" xr:uid="{00000000-0005-0000-0000-0000D20A0000}"/>
    <cellStyle name="20% - Ênfase4 11 13" xfId="2777" xr:uid="{00000000-0005-0000-0000-0000D30A0000}"/>
    <cellStyle name="20% - Ênfase4 11 14" xfId="2778" xr:uid="{00000000-0005-0000-0000-0000D40A0000}"/>
    <cellStyle name="20% - Ênfase4 11 15" xfId="2779" xr:uid="{00000000-0005-0000-0000-0000D50A0000}"/>
    <cellStyle name="20% - Ênfase4 11 16" xfId="2780" xr:uid="{00000000-0005-0000-0000-0000D60A0000}"/>
    <cellStyle name="20% - Ênfase4 11 17" xfId="2781" xr:uid="{00000000-0005-0000-0000-0000D70A0000}"/>
    <cellStyle name="20% - Ênfase4 11 18" xfId="2782" xr:uid="{00000000-0005-0000-0000-0000D80A0000}"/>
    <cellStyle name="20% - Ênfase4 11 19" xfId="2783" xr:uid="{00000000-0005-0000-0000-0000D90A0000}"/>
    <cellStyle name="20% - Ênfase4 11 2" xfId="2784" xr:uid="{00000000-0005-0000-0000-0000DA0A0000}"/>
    <cellStyle name="20% - Ênfase4 11 20" xfId="2785" xr:uid="{00000000-0005-0000-0000-0000DB0A0000}"/>
    <cellStyle name="20% - Ênfase4 11 21" xfId="2786" xr:uid="{00000000-0005-0000-0000-0000DC0A0000}"/>
    <cellStyle name="20% - Ênfase4 11 22" xfId="2787" xr:uid="{00000000-0005-0000-0000-0000DD0A0000}"/>
    <cellStyle name="20% - Ênfase4 11 23" xfId="2788" xr:uid="{00000000-0005-0000-0000-0000DE0A0000}"/>
    <cellStyle name="20% - Ênfase4 11 3" xfId="2789" xr:uid="{00000000-0005-0000-0000-0000DF0A0000}"/>
    <cellStyle name="20% - Ênfase4 11 4" xfId="2790" xr:uid="{00000000-0005-0000-0000-0000E00A0000}"/>
    <cellStyle name="20% - Ênfase4 11 5" xfId="2791" xr:uid="{00000000-0005-0000-0000-0000E10A0000}"/>
    <cellStyle name="20% - Ênfase4 11 6" xfId="2792" xr:uid="{00000000-0005-0000-0000-0000E20A0000}"/>
    <cellStyle name="20% - Ênfase4 11 7" xfId="2793" xr:uid="{00000000-0005-0000-0000-0000E30A0000}"/>
    <cellStyle name="20% - Ênfase4 11 8" xfId="2794" xr:uid="{00000000-0005-0000-0000-0000E40A0000}"/>
    <cellStyle name="20% - Ênfase4 11 9" xfId="2795" xr:uid="{00000000-0005-0000-0000-0000E50A0000}"/>
    <cellStyle name="20% - Ênfase4 12" xfId="2796" xr:uid="{00000000-0005-0000-0000-0000E60A0000}"/>
    <cellStyle name="20% - Ênfase4 12 10" xfId="2797" xr:uid="{00000000-0005-0000-0000-0000E70A0000}"/>
    <cellStyle name="20% - Ênfase4 12 11" xfId="2798" xr:uid="{00000000-0005-0000-0000-0000E80A0000}"/>
    <cellStyle name="20% - Ênfase4 12 12" xfId="2799" xr:uid="{00000000-0005-0000-0000-0000E90A0000}"/>
    <cellStyle name="20% - Ênfase4 12 13" xfId="2800" xr:uid="{00000000-0005-0000-0000-0000EA0A0000}"/>
    <cellStyle name="20% - Ênfase4 12 14" xfId="2801" xr:uid="{00000000-0005-0000-0000-0000EB0A0000}"/>
    <cellStyle name="20% - Ênfase4 12 15" xfId="2802" xr:uid="{00000000-0005-0000-0000-0000EC0A0000}"/>
    <cellStyle name="20% - Ênfase4 12 16" xfId="2803" xr:uid="{00000000-0005-0000-0000-0000ED0A0000}"/>
    <cellStyle name="20% - Ênfase4 12 17" xfId="2804" xr:uid="{00000000-0005-0000-0000-0000EE0A0000}"/>
    <cellStyle name="20% - Ênfase4 12 18" xfId="2805" xr:uid="{00000000-0005-0000-0000-0000EF0A0000}"/>
    <cellStyle name="20% - Ênfase4 12 19" xfId="2806" xr:uid="{00000000-0005-0000-0000-0000F00A0000}"/>
    <cellStyle name="20% - Ênfase4 12 2" xfId="2807" xr:uid="{00000000-0005-0000-0000-0000F10A0000}"/>
    <cellStyle name="20% - Ênfase4 12 20" xfId="2808" xr:uid="{00000000-0005-0000-0000-0000F20A0000}"/>
    <cellStyle name="20% - Ênfase4 12 21" xfId="2809" xr:uid="{00000000-0005-0000-0000-0000F30A0000}"/>
    <cellStyle name="20% - Ênfase4 12 22" xfId="2810" xr:uid="{00000000-0005-0000-0000-0000F40A0000}"/>
    <cellStyle name="20% - Ênfase4 12 23" xfId="2811" xr:uid="{00000000-0005-0000-0000-0000F50A0000}"/>
    <cellStyle name="20% - Ênfase4 12 3" xfId="2812" xr:uid="{00000000-0005-0000-0000-0000F60A0000}"/>
    <cellStyle name="20% - Ênfase4 12 4" xfId="2813" xr:uid="{00000000-0005-0000-0000-0000F70A0000}"/>
    <cellStyle name="20% - Ênfase4 12 5" xfId="2814" xr:uid="{00000000-0005-0000-0000-0000F80A0000}"/>
    <cellStyle name="20% - Ênfase4 12 6" xfId="2815" xr:uid="{00000000-0005-0000-0000-0000F90A0000}"/>
    <cellStyle name="20% - Ênfase4 12 7" xfId="2816" xr:uid="{00000000-0005-0000-0000-0000FA0A0000}"/>
    <cellStyle name="20% - Ênfase4 12 8" xfId="2817" xr:uid="{00000000-0005-0000-0000-0000FB0A0000}"/>
    <cellStyle name="20% - Ênfase4 12 9" xfId="2818" xr:uid="{00000000-0005-0000-0000-0000FC0A0000}"/>
    <cellStyle name="20% - Ênfase4 13" xfId="2819" xr:uid="{00000000-0005-0000-0000-0000FD0A0000}"/>
    <cellStyle name="20% - Ênfase4 13 10" xfId="2820" xr:uid="{00000000-0005-0000-0000-0000FE0A0000}"/>
    <cellStyle name="20% - Ênfase4 13 11" xfId="2821" xr:uid="{00000000-0005-0000-0000-0000FF0A0000}"/>
    <cellStyle name="20% - Ênfase4 13 12" xfId="2822" xr:uid="{00000000-0005-0000-0000-0000000B0000}"/>
    <cellStyle name="20% - Ênfase4 13 13" xfId="2823" xr:uid="{00000000-0005-0000-0000-0000010B0000}"/>
    <cellStyle name="20% - Ênfase4 13 14" xfId="2824" xr:uid="{00000000-0005-0000-0000-0000020B0000}"/>
    <cellStyle name="20% - Ênfase4 13 15" xfId="2825" xr:uid="{00000000-0005-0000-0000-0000030B0000}"/>
    <cellStyle name="20% - Ênfase4 13 16" xfId="2826" xr:uid="{00000000-0005-0000-0000-0000040B0000}"/>
    <cellStyle name="20% - Ênfase4 13 17" xfId="2827" xr:uid="{00000000-0005-0000-0000-0000050B0000}"/>
    <cellStyle name="20% - Ênfase4 13 18" xfId="2828" xr:uid="{00000000-0005-0000-0000-0000060B0000}"/>
    <cellStyle name="20% - Ênfase4 13 19" xfId="2829" xr:uid="{00000000-0005-0000-0000-0000070B0000}"/>
    <cellStyle name="20% - Ênfase4 13 2" xfId="2830" xr:uid="{00000000-0005-0000-0000-0000080B0000}"/>
    <cellStyle name="20% - Ênfase4 13 20" xfId="2831" xr:uid="{00000000-0005-0000-0000-0000090B0000}"/>
    <cellStyle name="20% - Ênfase4 13 21" xfId="2832" xr:uid="{00000000-0005-0000-0000-00000A0B0000}"/>
    <cellStyle name="20% - Ênfase4 13 22" xfId="2833" xr:uid="{00000000-0005-0000-0000-00000B0B0000}"/>
    <cellStyle name="20% - Ênfase4 13 23" xfId="2834" xr:uid="{00000000-0005-0000-0000-00000C0B0000}"/>
    <cellStyle name="20% - Ênfase4 13 3" xfId="2835" xr:uid="{00000000-0005-0000-0000-00000D0B0000}"/>
    <cellStyle name="20% - Ênfase4 13 4" xfId="2836" xr:uid="{00000000-0005-0000-0000-00000E0B0000}"/>
    <cellStyle name="20% - Ênfase4 13 5" xfId="2837" xr:uid="{00000000-0005-0000-0000-00000F0B0000}"/>
    <cellStyle name="20% - Ênfase4 13 6" xfId="2838" xr:uid="{00000000-0005-0000-0000-0000100B0000}"/>
    <cellStyle name="20% - Ênfase4 13 7" xfId="2839" xr:uid="{00000000-0005-0000-0000-0000110B0000}"/>
    <cellStyle name="20% - Ênfase4 13 8" xfId="2840" xr:uid="{00000000-0005-0000-0000-0000120B0000}"/>
    <cellStyle name="20% - Ênfase4 13 9" xfId="2841" xr:uid="{00000000-0005-0000-0000-0000130B0000}"/>
    <cellStyle name="20% - Ênfase4 14" xfId="2842" xr:uid="{00000000-0005-0000-0000-0000140B0000}"/>
    <cellStyle name="20% - Ênfase4 14 10" xfId="2843" xr:uid="{00000000-0005-0000-0000-0000150B0000}"/>
    <cellStyle name="20% - Ênfase4 14 11" xfId="2844" xr:uid="{00000000-0005-0000-0000-0000160B0000}"/>
    <cellStyle name="20% - Ênfase4 14 12" xfId="2845" xr:uid="{00000000-0005-0000-0000-0000170B0000}"/>
    <cellStyle name="20% - Ênfase4 14 13" xfId="2846" xr:uid="{00000000-0005-0000-0000-0000180B0000}"/>
    <cellStyle name="20% - Ênfase4 14 14" xfId="2847" xr:uid="{00000000-0005-0000-0000-0000190B0000}"/>
    <cellStyle name="20% - Ênfase4 14 15" xfId="2848" xr:uid="{00000000-0005-0000-0000-00001A0B0000}"/>
    <cellStyle name="20% - Ênfase4 14 16" xfId="2849" xr:uid="{00000000-0005-0000-0000-00001B0B0000}"/>
    <cellStyle name="20% - Ênfase4 14 17" xfId="2850" xr:uid="{00000000-0005-0000-0000-00001C0B0000}"/>
    <cellStyle name="20% - Ênfase4 14 18" xfId="2851" xr:uid="{00000000-0005-0000-0000-00001D0B0000}"/>
    <cellStyle name="20% - Ênfase4 14 19" xfId="2852" xr:uid="{00000000-0005-0000-0000-00001E0B0000}"/>
    <cellStyle name="20% - Ênfase4 14 2" xfId="2853" xr:uid="{00000000-0005-0000-0000-00001F0B0000}"/>
    <cellStyle name="20% - Ênfase4 14 20" xfId="2854" xr:uid="{00000000-0005-0000-0000-0000200B0000}"/>
    <cellStyle name="20% - Ênfase4 14 21" xfId="2855" xr:uid="{00000000-0005-0000-0000-0000210B0000}"/>
    <cellStyle name="20% - Ênfase4 14 22" xfId="2856" xr:uid="{00000000-0005-0000-0000-0000220B0000}"/>
    <cellStyle name="20% - Ênfase4 14 23" xfId="2857" xr:uid="{00000000-0005-0000-0000-0000230B0000}"/>
    <cellStyle name="20% - Ênfase4 14 3" xfId="2858" xr:uid="{00000000-0005-0000-0000-0000240B0000}"/>
    <cellStyle name="20% - Ênfase4 14 4" xfId="2859" xr:uid="{00000000-0005-0000-0000-0000250B0000}"/>
    <cellStyle name="20% - Ênfase4 14 5" xfId="2860" xr:uid="{00000000-0005-0000-0000-0000260B0000}"/>
    <cellStyle name="20% - Ênfase4 14 6" xfId="2861" xr:uid="{00000000-0005-0000-0000-0000270B0000}"/>
    <cellStyle name="20% - Ênfase4 14 7" xfId="2862" xr:uid="{00000000-0005-0000-0000-0000280B0000}"/>
    <cellStyle name="20% - Ênfase4 14 8" xfId="2863" xr:uid="{00000000-0005-0000-0000-0000290B0000}"/>
    <cellStyle name="20% - Ênfase4 14 9" xfId="2864" xr:uid="{00000000-0005-0000-0000-00002A0B0000}"/>
    <cellStyle name="20% - Ênfase4 15" xfId="2865" xr:uid="{00000000-0005-0000-0000-00002B0B0000}"/>
    <cellStyle name="20% - Ênfase4 15 10" xfId="2866" xr:uid="{00000000-0005-0000-0000-00002C0B0000}"/>
    <cellStyle name="20% - Ênfase4 15 11" xfId="2867" xr:uid="{00000000-0005-0000-0000-00002D0B0000}"/>
    <cellStyle name="20% - Ênfase4 15 12" xfId="2868" xr:uid="{00000000-0005-0000-0000-00002E0B0000}"/>
    <cellStyle name="20% - Ênfase4 15 13" xfId="2869" xr:uid="{00000000-0005-0000-0000-00002F0B0000}"/>
    <cellStyle name="20% - Ênfase4 15 14" xfId="2870" xr:uid="{00000000-0005-0000-0000-0000300B0000}"/>
    <cellStyle name="20% - Ênfase4 15 15" xfId="2871" xr:uid="{00000000-0005-0000-0000-0000310B0000}"/>
    <cellStyle name="20% - Ênfase4 15 16" xfId="2872" xr:uid="{00000000-0005-0000-0000-0000320B0000}"/>
    <cellStyle name="20% - Ênfase4 15 17" xfId="2873" xr:uid="{00000000-0005-0000-0000-0000330B0000}"/>
    <cellStyle name="20% - Ênfase4 15 18" xfId="2874" xr:uid="{00000000-0005-0000-0000-0000340B0000}"/>
    <cellStyle name="20% - Ênfase4 15 19" xfId="2875" xr:uid="{00000000-0005-0000-0000-0000350B0000}"/>
    <cellStyle name="20% - Ênfase4 15 2" xfId="2876" xr:uid="{00000000-0005-0000-0000-0000360B0000}"/>
    <cellStyle name="20% - Ênfase4 15 20" xfId="2877" xr:uid="{00000000-0005-0000-0000-0000370B0000}"/>
    <cellStyle name="20% - Ênfase4 15 21" xfId="2878" xr:uid="{00000000-0005-0000-0000-0000380B0000}"/>
    <cellStyle name="20% - Ênfase4 15 22" xfId="2879" xr:uid="{00000000-0005-0000-0000-0000390B0000}"/>
    <cellStyle name="20% - Ênfase4 15 23" xfId="2880" xr:uid="{00000000-0005-0000-0000-00003A0B0000}"/>
    <cellStyle name="20% - Ênfase4 15 3" xfId="2881" xr:uid="{00000000-0005-0000-0000-00003B0B0000}"/>
    <cellStyle name="20% - Ênfase4 15 4" xfId="2882" xr:uid="{00000000-0005-0000-0000-00003C0B0000}"/>
    <cellStyle name="20% - Ênfase4 15 5" xfId="2883" xr:uid="{00000000-0005-0000-0000-00003D0B0000}"/>
    <cellStyle name="20% - Ênfase4 15 6" xfId="2884" xr:uid="{00000000-0005-0000-0000-00003E0B0000}"/>
    <cellStyle name="20% - Ênfase4 15 7" xfId="2885" xr:uid="{00000000-0005-0000-0000-00003F0B0000}"/>
    <cellStyle name="20% - Ênfase4 15 8" xfId="2886" xr:uid="{00000000-0005-0000-0000-0000400B0000}"/>
    <cellStyle name="20% - Ênfase4 15 9" xfId="2887" xr:uid="{00000000-0005-0000-0000-0000410B0000}"/>
    <cellStyle name="20% - Ênfase4 16" xfId="2888" xr:uid="{00000000-0005-0000-0000-0000420B0000}"/>
    <cellStyle name="20% - Ênfase4 16 10" xfId="2889" xr:uid="{00000000-0005-0000-0000-0000430B0000}"/>
    <cellStyle name="20% - Ênfase4 16 11" xfId="2890" xr:uid="{00000000-0005-0000-0000-0000440B0000}"/>
    <cellStyle name="20% - Ênfase4 16 12" xfId="2891" xr:uid="{00000000-0005-0000-0000-0000450B0000}"/>
    <cellStyle name="20% - Ênfase4 16 13" xfId="2892" xr:uid="{00000000-0005-0000-0000-0000460B0000}"/>
    <cellStyle name="20% - Ênfase4 16 14" xfId="2893" xr:uid="{00000000-0005-0000-0000-0000470B0000}"/>
    <cellStyle name="20% - Ênfase4 16 15" xfId="2894" xr:uid="{00000000-0005-0000-0000-0000480B0000}"/>
    <cellStyle name="20% - Ênfase4 16 16" xfId="2895" xr:uid="{00000000-0005-0000-0000-0000490B0000}"/>
    <cellStyle name="20% - Ênfase4 16 17" xfId="2896" xr:uid="{00000000-0005-0000-0000-00004A0B0000}"/>
    <cellStyle name="20% - Ênfase4 16 18" xfId="2897" xr:uid="{00000000-0005-0000-0000-00004B0B0000}"/>
    <cellStyle name="20% - Ênfase4 16 19" xfId="2898" xr:uid="{00000000-0005-0000-0000-00004C0B0000}"/>
    <cellStyle name="20% - Ênfase4 16 2" xfId="2899" xr:uid="{00000000-0005-0000-0000-00004D0B0000}"/>
    <cellStyle name="20% - Ênfase4 16 20" xfId="2900" xr:uid="{00000000-0005-0000-0000-00004E0B0000}"/>
    <cellStyle name="20% - Ênfase4 16 21" xfId="2901" xr:uid="{00000000-0005-0000-0000-00004F0B0000}"/>
    <cellStyle name="20% - Ênfase4 16 22" xfId="2902" xr:uid="{00000000-0005-0000-0000-0000500B0000}"/>
    <cellStyle name="20% - Ênfase4 16 23" xfId="2903" xr:uid="{00000000-0005-0000-0000-0000510B0000}"/>
    <cellStyle name="20% - Ênfase4 16 3" xfId="2904" xr:uid="{00000000-0005-0000-0000-0000520B0000}"/>
    <cellStyle name="20% - Ênfase4 16 4" xfId="2905" xr:uid="{00000000-0005-0000-0000-0000530B0000}"/>
    <cellStyle name="20% - Ênfase4 16 5" xfId="2906" xr:uid="{00000000-0005-0000-0000-0000540B0000}"/>
    <cellStyle name="20% - Ênfase4 16 6" xfId="2907" xr:uid="{00000000-0005-0000-0000-0000550B0000}"/>
    <cellStyle name="20% - Ênfase4 16 7" xfId="2908" xr:uid="{00000000-0005-0000-0000-0000560B0000}"/>
    <cellStyle name="20% - Ênfase4 16 8" xfId="2909" xr:uid="{00000000-0005-0000-0000-0000570B0000}"/>
    <cellStyle name="20% - Ênfase4 16 9" xfId="2910" xr:uid="{00000000-0005-0000-0000-0000580B0000}"/>
    <cellStyle name="20% - Ênfase4 17" xfId="2911" xr:uid="{00000000-0005-0000-0000-0000590B0000}"/>
    <cellStyle name="20% - Ênfase4 17 10" xfId="2912" xr:uid="{00000000-0005-0000-0000-00005A0B0000}"/>
    <cellStyle name="20% - Ênfase4 17 11" xfId="2913" xr:uid="{00000000-0005-0000-0000-00005B0B0000}"/>
    <cellStyle name="20% - Ênfase4 17 12" xfId="2914" xr:uid="{00000000-0005-0000-0000-00005C0B0000}"/>
    <cellStyle name="20% - Ênfase4 17 13" xfId="2915" xr:uid="{00000000-0005-0000-0000-00005D0B0000}"/>
    <cellStyle name="20% - Ênfase4 17 14" xfId="2916" xr:uid="{00000000-0005-0000-0000-00005E0B0000}"/>
    <cellStyle name="20% - Ênfase4 17 15" xfId="2917" xr:uid="{00000000-0005-0000-0000-00005F0B0000}"/>
    <cellStyle name="20% - Ênfase4 17 16" xfId="2918" xr:uid="{00000000-0005-0000-0000-0000600B0000}"/>
    <cellStyle name="20% - Ênfase4 17 17" xfId="2919" xr:uid="{00000000-0005-0000-0000-0000610B0000}"/>
    <cellStyle name="20% - Ênfase4 17 18" xfId="2920" xr:uid="{00000000-0005-0000-0000-0000620B0000}"/>
    <cellStyle name="20% - Ênfase4 17 19" xfId="2921" xr:uid="{00000000-0005-0000-0000-0000630B0000}"/>
    <cellStyle name="20% - Ênfase4 17 2" xfId="2922" xr:uid="{00000000-0005-0000-0000-0000640B0000}"/>
    <cellStyle name="20% - Ênfase4 17 20" xfId="2923" xr:uid="{00000000-0005-0000-0000-0000650B0000}"/>
    <cellStyle name="20% - Ênfase4 17 21" xfId="2924" xr:uid="{00000000-0005-0000-0000-0000660B0000}"/>
    <cellStyle name="20% - Ênfase4 17 22" xfId="2925" xr:uid="{00000000-0005-0000-0000-0000670B0000}"/>
    <cellStyle name="20% - Ênfase4 17 23" xfId="2926" xr:uid="{00000000-0005-0000-0000-0000680B0000}"/>
    <cellStyle name="20% - Ênfase4 17 3" xfId="2927" xr:uid="{00000000-0005-0000-0000-0000690B0000}"/>
    <cellStyle name="20% - Ênfase4 17 4" xfId="2928" xr:uid="{00000000-0005-0000-0000-00006A0B0000}"/>
    <cellStyle name="20% - Ênfase4 17 5" xfId="2929" xr:uid="{00000000-0005-0000-0000-00006B0B0000}"/>
    <cellStyle name="20% - Ênfase4 17 6" xfId="2930" xr:uid="{00000000-0005-0000-0000-00006C0B0000}"/>
    <cellStyle name="20% - Ênfase4 17 7" xfId="2931" xr:uid="{00000000-0005-0000-0000-00006D0B0000}"/>
    <cellStyle name="20% - Ênfase4 17 8" xfId="2932" xr:uid="{00000000-0005-0000-0000-00006E0B0000}"/>
    <cellStyle name="20% - Ênfase4 17 9" xfId="2933" xr:uid="{00000000-0005-0000-0000-00006F0B0000}"/>
    <cellStyle name="20% - Ênfase4 18" xfId="2934" xr:uid="{00000000-0005-0000-0000-0000700B0000}"/>
    <cellStyle name="20% - Ênfase4 18 10" xfId="2935" xr:uid="{00000000-0005-0000-0000-0000710B0000}"/>
    <cellStyle name="20% - Ênfase4 18 11" xfId="2936" xr:uid="{00000000-0005-0000-0000-0000720B0000}"/>
    <cellStyle name="20% - Ênfase4 18 12" xfId="2937" xr:uid="{00000000-0005-0000-0000-0000730B0000}"/>
    <cellStyle name="20% - Ênfase4 18 13" xfId="2938" xr:uid="{00000000-0005-0000-0000-0000740B0000}"/>
    <cellStyle name="20% - Ênfase4 18 14" xfId="2939" xr:uid="{00000000-0005-0000-0000-0000750B0000}"/>
    <cellStyle name="20% - Ênfase4 18 15" xfId="2940" xr:uid="{00000000-0005-0000-0000-0000760B0000}"/>
    <cellStyle name="20% - Ênfase4 18 16" xfId="2941" xr:uid="{00000000-0005-0000-0000-0000770B0000}"/>
    <cellStyle name="20% - Ênfase4 18 17" xfId="2942" xr:uid="{00000000-0005-0000-0000-0000780B0000}"/>
    <cellStyle name="20% - Ênfase4 18 18" xfId="2943" xr:uid="{00000000-0005-0000-0000-0000790B0000}"/>
    <cellStyle name="20% - Ênfase4 18 19" xfId="2944" xr:uid="{00000000-0005-0000-0000-00007A0B0000}"/>
    <cellStyle name="20% - Ênfase4 18 2" xfId="2945" xr:uid="{00000000-0005-0000-0000-00007B0B0000}"/>
    <cellStyle name="20% - Ênfase4 18 20" xfId="2946" xr:uid="{00000000-0005-0000-0000-00007C0B0000}"/>
    <cellStyle name="20% - Ênfase4 18 21" xfId="2947" xr:uid="{00000000-0005-0000-0000-00007D0B0000}"/>
    <cellStyle name="20% - Ênfase4 18 22" xfId="2948" xr:uid="{00000000-0005-0000-0000-00007E0B0000}"/>
    <cellStyle name="20% - Ênfase4 18 23" xfId="2949" xr:uid="{00000000-0005-0000-0000-00007F0B0000}"/>
    <cellStyle name="20% - Ênfase4 18 3" xfId="2950" xr:uid="{00000000-0005-0000-0000-0000800B0000}"/>
    <cellStyle name="20% - Ênfase4 18 4" xfId="2951" xr:uid="{00000000-0005-0000-0000-0000810B0000}"/>
    <cellStyle name="20% - Ênfase4 18 5" xfId="2952" xr:uid="{00000000-0005-0000-0000-0000820B0000}"/>
    <cellStyle name="20% - Ênfase4 18 6" xfId="2953" xr:uid="{00000000-0005-0000-0000-0000830B0000}"/>
    <cellStyle name="20% - Ênfase4 18 7" xfId="2954" xr:uid="{00000000-0005-0000-0000-0000840B0000}"/>
    <cellStyle name="20% - Ênfase4 18 8" xfId="2955" xr:uid="{00000000-0005-0000-0000-0000850B0000}"/>
    <cellStyle name="20% - Ênfase4 18 9" xfId="2956" xr:uid="{00000000-0005-0000-0000-0000860B0000}"/>
    <cellStyle name="20% - Ênfase4 19" xfId="2957" xr:uid="{00000000-0005-0000-0000-0000870B0000}"/>
    <cellStyle name="20% - Ênfase4 19 10" xfId="2958" xr:uid="{00000000-0005-0000-0000-0000880B0000}"/>
    <cellStyle name="20% - Ênfase4 19 11" xfId="2959" xr:uid="{00000000-0005-0000-0000-0000890B0000}"/>
    <cellStyle name="20% - Ênfase4 19 12" xfId="2960" xr:uid="{00000000-0005-0000-0000-00008A0B0000}"/>
    <cellStyle name="20% - Ênfase4 19 13" xfId="2961" xr:uid="{00000000-0005-0000-0000-00008B0B0000}"/>
    <cellStyle name="20% - Ênfase4 19 14" xfId="2962" xr:uid="{00000000-0005-0000-0000-00008C0B0000}"/>
    <cellStyle name="20% - Ênfase4 19 15" xfId="2963" xr:uid="{00000000-0005-0000-0000-00008D0B0000}"/>
    <cellStyle name="20% - Ênfase4 19 16" xfId="2964" xr:uid="{00000000-0005-0000-0000-00008E0B0000}"/>
    <cellStyle name="20% - Ênfase4 19 17" xfId="2965" xr:uid="{00000000-0005-0000-0000-00008F0B0000}"/>
    <cellStyle name="20% - Ênfase4 19 18" xfId="2966" xr:uid="{00000000-0005-0000-0000-0000900B0000}"/>
    <cellStyle name="20% - Ênfase4 19 19" xfId="2967" xr:uid="{00000000-0005-0000-0000-0000910B0000}"/>
    <cellStyle name="20% - Ênfase4 19 2" xfId="2968" xr:uid="{00000000-0005-0000-0000-0000920B0000}"/>
    <cellStyle name="20% - Ênfase4 19 20" xfId="2969" xr:uid="{00000000-0005-0000-0000-0000930B0000}"/>
    <cellStyle name="20% - Ênfase4 19 21" xfId="2970" xr:uid="{00000000-0005-0000-0000-0000940B0000}"/>
    <cellStyle name="20% - Ênfase4 19 22" xfId="2971" xr:uid="{00000000-0005-0000-0000-0000950B0000}"/>
    <cellStyle name="20% - Ênfase4 19 23" xfId="2972" xr:uid="{00000000-0005-0000-0000-0000960B0000}"/>
    <cellStyle name="20% - Ênfase4 19 3" xfId="2973" xr:uid="{00000000-0005-0000-0000-0000970B0000}"/>
    <cellStyle name="20% - Ênfase4 19 4" xfId="2974" xr:uid="{00000000-0005-0000-0000-0000980B0000}"/>
    <cellStyle name="20% - Ênfase4 19 5" xfId="2975" xr:uid="{00000000-0005-0000-0000-0000990B0000}"/>
    <cellStyle name="20% - Ênfase4 19 6" xfId="2976" xr:uid="{00000000-0005-0000-0000-00009A0B0000}"/>
    <cellStyle name="20% - Ênfase4 19 7" xfId="2977" xr:uid="{00000000-0005-0000-0000-00009B0B0000}"/>
    <cellStyle name="20% - Ênfase4 19 8" xfId="2978" xr:uid="{00000000-0005-0000-0000-00009C0B0000}"/>
    <cellStyle name="20% - Ênfase4 19 9" xfId="2979" xr:uid="{00000000-0005-0000-0000-00009D0B0000}"/>
    <cellStyle name="20% - Ênfase4 2" xfId="2980" xr:uid="{00000000-0005-0000-0000-00009E0B0000}"/>
    <cellStyle name="20% - Ênfase4 2 10" xfId="2981" xr:uid="{00000000-0005-0000-0000-00009F0B0000}"/>
    <cellStyle name="20% - Ênfase4 2 11" xfId="2982" xr:uid="{00000000-0005-0000-0000-0000A00B0000}"/>
    <cellStyle name="20% - Ênfase4 2 11 10" xfId="2983" xr:uid="{00000000-0005-0000-0000-0000A10B0000}"/>
    <cellStyle name="20% - Ênfase4 2 11 11" xfId="2984" xr:uid="{00000000-0005-0000-0000-0000A20B0000}"/>
    <cellStyle name="20% - Ênfase4 2 11 12" xfId="2985" xr:uid="{00000000-0005-0000-0000-0000A30B0000}"/>
    <cellStyle name="20% - Ênfase4 2 11 13" xfId="2986" xr:uid="{00000000-0005-0000-0000-0000A40B0000}"/>
    <cellStyle name="20% - Ênfase4 2 11 14" xfId="2987" xr:uid="{00000000-0005-0000-0000-0000A50B0000}"/>
    <cellStyle name="20% - Ênfase4 2 11 15" xfId="2988" xr:uid="{00000000-0005-0000-0000-0000A60B0000}"/>
    <cellStyle name="20% - Ênfase4 2 11 2" xfId="2989" xr:uid="{00000000-0005-0000-0000-0000A70B0000}"/>
    <cellStyle name="20% - Ênfase4 2 11 3" xfId="2990" xr:uid="{00000000-0005-0000-0000-0000A80B0000}"/>
    <cellStyle name="20% - Ênfase4 2 11 4" xfId="2991" xr:uid="{00000000-0005-0000-0000-0000A90B0000}"/>
    <cellStyle name="20% - Ênfase4 2 11 5" xfId="2992" xr:uid="{00000000-0005-0000-0000-0000AA0B0000}"/>
    <cellStyle name="20% - Ênfase4 2 11 6" xfId="2993" xr:uid="{00000000-0005-0000-0000-0000AB0B0000}"/>
    <cellStyle name="20% - Ênfase4 2 11 7" xfId="2994" xr:uid="{00000000-0005-0000-0000-0000AC0B0000}"/>
    <cellStyle name="20% - Ênfase4 2 11 8" xfId="2995" xr:uid="{00000000-0005-0000-0000-0000AD0B0000}"/>
    <cellStyle name="20% - Ênfase4 2 11 9" xfId="2996" xr:uid="{00000000-0005-0000-0000-0000AE0B0000}"/>
    <cellStyle name="20% - Ênfase4 2 12" xfId="2997" xr:uid="{00000000-0005-0000-0000-0000AF0B0000}"/>
    <cellStyle name="20% - Ênfase4 2 13" xfId="2998" xr:uid="{00000000-0005-0000-0000-0000B00B0000}"/>
    <cellStyle name="20% - Ênfase4 2 14" xfId="2999" xr:uid="{00000000-0005-0000-0000-0000B10B0000}"/>
    <cellStyle name="20% - Ênfase4 2 15" xfId="3000" xr:uid="{00000000-0005-0000-0000-0000B20B0000}"/>
    <cellStyle name="20% - Ênfase4 2 16" xfId="3001" xr:uid="{00000000-0005-0000-0000-0000B30B0000}"/>
    <cellStyle name="20% - Ênfase4 2 17" xfId="3002" xr:uid="{00000000-0005-0000-0000-0000B40B0000}"/>
    <cellStyle name="20% - Ênfase4 2 18" xfId="3003" xr:uid="{00000000-0005-0000-0000-0000B50B0000}"/>
    <cellStyle name="20% - Ênfase4 2 19" xfId="3004" xr:uid="{00000000-0005-0000-0000-0000B60B0000}"/>
    <cellStyle name="20% - Ênfase4 2 2" xfId="3005" xr:uid="{00000000-0005-0000-0000-0000B70B0000}"/>
    <cellStyle name="20% - Ênfase4 2 2 10" xfId="3006" xr:uid="{00000000-0005-0000-0000-0000B80B0000}"/>
    <cellStyle name="20% - Ênfase4 2 2 10 10" xfId="3007" xr:uid="{00000000-0005-0000-0000-0000B90B0000}"/>
    <cellStyle name="20% - Ênfase4 2 2 10 11" xfId="3008" xr:uid="{00000000-0005-0000-0000-0000BA0B0000}"/>
    <cellStyle name="20% - Ênfase4 2 2 10 12" xfId="3009" xr:uid="{00000000-0005-0000-0000-0000BB0B0000}"/>
    <cellStyle name="20% - Ênfase4 2 2 10 13" xfId="3010" xr:uid="{00000000-0005-0000-0000-0000BC0B0000}"/>
    <cellStyle name="20% - Ênfase4 2 2 10 14" xfId="3011" xr:uid="{00000000-0005-0000-0000-0000BD0B0000}"/>
    <cellStyle name="20% - Ênfase4 2 2 10 15" xfId="3012" xr:uid="{00000000-0005-0000-0000-0000BE0B0000}"/>
    <cellStyle name="20% - Ênfase4 2 2 10 2" xfId="3013" xr:uid="{00000000-0005-0000-0000-0000BF0B0000}"/>
    <cellStyle name="20% - Ênfase4 2 2 10 3" xfId="3014" xr:uid="{00000000-0005-0000-0000-0000C00B0000}"/>
    <cellStyle name="20% - Ênfase4 2 2 10 4" xfId="3015" xr:uid="{00000000-0005-0000-0000-0000C10B0000}"/>
    <cellStyle name="20% - Ênfase4 2 2 10 5" xfId="3016" xr:uid="{00000000-0005-0000-0000-0000C20B0000}"/>
    <cellStyle name="20% - Ênfase4 2 2 10 6" xfId="3017" xr:uid="{00000000-0005-0000-0000-0000C30B0000}"/>
    <cellStyle name="20% - Ênfase4 2 2 10 7" xfId="3018" xr:uid="{00000000-0005-0000-0000-0000C40B0000}"/>
    <cellStyle name="20% - Ênfase4 2 2 10 8" xfId="3019" xr:uid="{00000000-0005-0000-0000-0000C50B0000}"/>
    <cellStyle name="20% - Ênfase4 2 2 10 9" xfId="3020" xr:uid="{00000000-0005-0000-0000-0000C60B0000}"/>
    <cellStyle name="20% - Ênfase4 2 2 11" xfId="3021" xr:uid="{00000000-0005-0000-0000-0000C70B0000}"/>
    <cellStyle name="20% - Ênfase4 2 2 12" xfId="3022" xr:uid="{00000000-0005-0000-0000-0000C80B0000}"/>
    <cellStyle name="20% - Ênfase4 2 2 13" xfId="3023" xr:uid="{00000000-0005-0000-0000-0000C90B0000}"/>
    <cellStyle name="20% - Ênfase4 2 2 14" xfId="3024" xr:uid="{00000000-0005-0000-0000-0000CA0B0000}"/>
    <cellStyle name="20% - Ênfase4 2 2 15" xfId="3025" xr:uid="{00000000-0005-0000-0000-0000CB0B0000}"/>
    <cellStyle name="20% - Ênfase4 2 2 16" xfId="3026" xr:uid="{00000000-0005-0000-0000-0000CC0B0000}"/>
    <cellStyle name="20% - Ênfase4 2 2 17" xfId="3027" xr:uid="{00000000-0005-0000-0000-0000CD0B0000}"/>
    <cellStyle name="20% - Ênfase4 2 2 18" xfId="3028" xr:uid="{00000000-0005-0000-0000-0000CE0B0000}"/>
    <cellStyle name="20% - Ênfase4 2 2 19" xfId="3029" xr:uid="{00000000-0005-0000-0000-0000CF0B0000}"/>
    <cellStyle name="20% - Ênfase4 2 2 2" xfId="3030" xr:uid="{00000000-0005-0000-0000-0000D00B0000}"/>
    <cellStyle name="20% - Ênfase4 2 2 2 10" xfId="3031" xr:uid="{00000000-0005-0000-0000-0000D10B0000}"/>
    <cellStyle name="20% - Ênfase4 2 2 2 10 10" xfId="3032" xr:uid="{00000000-0005-0000-0000-0000D20B0000}"/>
    <cellStyle name="20% - Ênfase4 2 2 2 10 11" xfId="3033" xr:uid="{00000000-0005-0000-0000-0000D30B0000}"/>
    <cellStyle name="20% - Ênfase4 2 2 2 10 12" xfId="3034" xr:uid="{00000000-0005-0000-0000-0000D40B0000}"/>
    <cellStyle name="20% - Ênfase4 2 2 2 10 13" xfId="3035" xr:uid="{00000000-0005-0000-0000-0000D50B0000}"/>
    <cellStyle name="20% - Ênfase4 2 2 2 10 14" xfId="3036" xr:uid="{00000000-0005-0000-0000-0000D60B0000}"/>
    <cellStyle name="20% - Ênfase4 2 2 2 10 15" xfId="3037" xr:uid="{00000000-0005-0000-0000-0000D70B0000}"/>
    <cellStyle name="20% - Ênfase4 2 2 2 10 2" xfId="3038" xr:uid="{00000000-0005-0000-0000-0000D80B0000}"/>
    <cellStyle name="20% - Ênfase4 2 2 2 10 3" xfId="3039" xr:uid="{00000000-0005-0000-0000-0000D90B0000}"/>
    <cellStyle name="20% - Ênfase4 2 2 2 10 4" xfId="3040" xr:uid="{00000000-0005-0000-0000-0000DA0B0000}"/>
    <cellStyle name="20% - Ênfase4 2 2 2 10 5" xfId="3041" xr:uid="{00000000-0005-0000-0000-0000DB0B0000}"/>
    <cellStyle name="20% - Ênfase4 2 2 2 10 6" xfId="3042" xr:uid="{00000000-0005-0000-0000-0000DC0B0000}"/>
    <cellStyle name="20% - Ênfase4 2 2 2 10 7" xfId="3043" xr:uid="{00000000-0005-0000-0000-0000DD0B0000}"/>
    <cellStyle name="20% - Ênfase4 2 2 2 10 8" xfId="3044" xr:uid="{00000000-0005-0000-0000-0000DE0B0000}"/>
    <cellStyle name="20% - Ênfase4 2 2 2 10 9" xfId="3045" xr:uid="{00000000-0005-0000-0000-0000DF0B0000}"/>
    <cellStyle name="20% - Ênfase4 2 2 2 11" xfId="3046" xr:uid="{00000000-0005-0000-0000-0000E00B0000}"/>
    <cellStyle name="20% - Ênfase4 2 2 2 12" xfId="3047" xr:uid="{00000000-0005-0000-0000-0000E10B0000}"/>
    <cellStyle name="20% - Ênfase4 2 2 2 13" xfId="3048" xr:uid="{00000000-0005-0000-0000-0000E20B0000}"/>
    <cellStyle name="20% - Ênfase4 2 2 2 14" xfId="3049" xr:uid="{00000000-0005-0000-0000-0000E30B0000}"/>
    <cellStyle name="20% - Ênfase4 2 2 2 15" xfId="3050" xr:uid="{00000000-0005-0000-0000-0000E40B0000}"/>
    <cellStyle name="20% - Ênfase4 2 2 2 16" xfId="3051" xr:uid="{00000000-0005-0000-0000-0000E50B0000}"/>
    <cellStyle name="20% - Ênfase4 2 2 2 17" xfId="3052" xr:uid="{00000000-0005-0000-0000-0000E60B0000}"/>
    <cellStyle name="20% - Ênfase4 2 2 2 18" xfId="3053" xr:uid="{00000000-0005-0000-0000-0000E70B0000}"/>
    <cellStyle name="20% - Ênfase4 2 2 2 19" xfId="3054" xr:uid="{00000000-0005-0000-0000-0000E80B0000}"/>
    <cellStyle name="20% - Ênfase4 2 2 2 2" xfId="3055" xr:uid="{00000000-0005-0000-0000-0000E90B0000}"/>
    <cellStyle name="20% - Ênfase4 2 2 2 2 10" xfId="3056" xr:uid="{00000000-0005-0000-0000-0000EA0B0000}"/>
    <cellStyle name="20% - Ênfase4 2 2 2 2 11" xfId="3057" xr:uid="{00000000-0005-0000-0000-0000EB0B0000}"/>
    <cellStyle name="20% - Ênfase4 2 2 2 2 12" xfId="3058" xr:uid="{00000000-0005-0000-0000-0000EC0B0000}"/>
    <cellStyle name="20% - Ênfase4 2 2 2 2 13" xfId="3059" xr:uid="{00000000-0005-0000-0000-0000ED0B0000}"/>
    <cellStyle name="20% - Ênfase4 2 2 2 2 14" xfId="3060" xr:uid="{00000000-0005-0000-0000-0000EE0B0000}"/>
    <cellStyle name="20% - Ênfase4 2 2 2 2 15" xfId="3061" xr:uid="{00000000-0005-0000-0000-0000EF0B0000}"/>
    <cellStyle name="20% - Ênfase4 2 2 2 2 16" xfId="3062" xr:uid="{00000000-0005-0000-0000-0000F00B0000}"/>
    <cellStyle name="20% - Ênfase4 2 2 2 2 17" xfId="3063" xr:uid="{00000000-0005-0000-0000-0000F10B0000}"/>
    <cellStyle name="20% - Ênfase4 2 2 2 2 18" xfId="3064" xr:uid="{00000000-0005-0000-0000-0000F20B0000}"/>
    <cellStyle name="20% - Ênfase4 2 2 2 2 2" xfId="3065" xr:uid="{00000000-0005-0000-0000-0000F30B0000}"/>
    <cellStyle name="20% - Ênfase4 2 2 2 2 2 10" xfId="3066" xr:uid="{00000000-0005-0000-0000-0000F40B0000}"/>
    <cellStyle name="20% - Ênfase4 2 2 2 2 2 11" xfId="3067" xr:uid="{00000000-0005-0000-0000-0000F50B0000}"/>
    <cellStyle name="20% - Ênfase4 2 2 2 2 2 12" xfId="3068" xr:uid="{00000000-0005-0000-0000-0000F60B0000}"/>
    <cellStyle name="20% - Ênfase4 2 2 2 2 2 13" xfId="3069" xr:uid="{00000000-0005-0000-0000-0000F70B0000}"/>
    <cellStyle name="20% - Ênfase4 2 2 2 2 2 14" xfId="3070" xr:uid="{00000000-0005-0000-0000-0000F80B0000}"/>
    <cellStyle name="20% - Ênfase4 2 2 2 2 2 15" xfId="3071" xr:uid="{00000000-0005-0000-0000-0000F90B0000}"/>
    <cellStyle name="20% - Ênfase4 2 2 2 2 2 2" xfId="3072" xr:uid="{00000000-0005-0000-0000-0000FA0B0000}"/>
    <cellStyle name="20% - Ênfase4 2 2 2 2 2 3" xfId="3073" xr:uid="{00000000-0005-0000-0000-0000FB0B0000}"/>
    <cellStyle name="20% - Ênfase4 2 2 2 2 2 4" xfId="3074" xr:uid="{00000000-0005-0000-0000-0000FC0B0000}"/>
    <cellStyle name="20% - Ênfase4 2 2 2 2 2 5" xfId="3075" xr:uid="{00000000-0005-0000-0000-0000FD0B0000}"/>
    <cellStyle name="20% - Ênfase4 2 2 2 2 2 6" xfId="3076" xr:uid="{00000000-0005-0000-0000-0000FE0B0000}"/>
    <cellStyle name="20% - Ênfase4 2 2 2 2 2 7" xfId="3077" xr:uid="{00000000-0005-0000-0000-0000FF0B0000}"/>
    <cellStyle name="20% - Ênfase4 2 2 2 2 2 8" xfId="3078" xr:uid="{00000000-0005-0000-0000-0000000C0000}"/>
    <cellStyle name="20% - Ênfase4 2 2 2 2 2 9" xfId="3079" xr:uid="{00000000-0005-0000-0000-0000010C0000}"/>
    <cellStyle name="20% - Ênfase4 2 2 2 2 3" xfId="3080" xr:uid="{00000000-0005-0000-0000-0000020C0000}"/>
    <cellStyle name="20% - Ênfase4 2 2 2 2 4" xfId="3081" xr:uid="{00000000-0005-0000-0000-0000030C0000}"/>
    <cellStyle name="20% - Ênfase4 2 2 2 2 5" xfId="3082" xr:uid="{00000000-0005-0000-0000-0000040C0000}"/>
    <cellStyle name="20% - Ênfase4 2 2 2 2 6" xfId="3083" xr:uid="{00000000-0005-0000-0000-0000050C0000}"/>
    <cellStyle name="20% - Ênfase4 2 2 2 2 7" xfId="3084" xr:uid="{00000000-0005-0000-0000-0000060C0000}"/>
    <cellStyle name="20% - Ênfase4 2 2 2 2 8" xfId="3085" xr:uid="{00000000-0005-0000-0000-0000070C0000}"/>
    <cellStyle name="20% - Ênfase4 2 2 2 2 9" xfId="3086" xr:uid="{00000000-0005-0000-0000-0000080C0000}"/>
    <cellStyle name="20% - Ênfase4 2 2 2 20" xfId="3087" xr:uid="{00000000-0005-0000-0000-0000090C0000}"/>
    <cellStyle name="20% - Ênfase4 2 2 2 21" xfId="3088" xr:uid="{00000000-0005-0000-0000-00000A0C0000}"/>
    <cellStyle name="20% - Ênfase4 2 2 2 22" xfId="3089" xr:uid="{00000000-0005-0000-0000-00000B0C0000}"/>
    <cellStyle name="20% - Ênfase4 2 2 2 23" xfId="3090" xr:uid="{00000000-0005-0000-0000-00000C0C0000}"/>
    <cellStyle name="20% - Ênfase4 2 2 2 24" xfId="3091" xr:uid="{00000000-0005-0000-0000-00000D0C0000}"/>
    <cellStyle name="20% - Ênfase4 2 2 2 25" xfId="3092" xr:uid="{00000000-0005-0000-0000-00000E0C0000}"/>
    <cellStyle name="20% - Ênfase4 2 2 2 3" xfId="3093" xr:uid="{00000000-0005-0000-0000-00000F0C0000}"/>
    <cellStyle name="20% - Ênfase4 2 2 2 4" xfId="3094" xr:uid="{00000000-0005-0000-0000-0000100C0000}"/>
    <cellStyle name="20% - Ênfase4 2 2 2 5" xfId="3095" xr:uid="{00000000-0005-0000-0000-0000110C0000}"/>
    <cellStyle name="20% - Ênfase4 2 2 2 6" xfId="3096" xr:uid="{00000000-0005-0000-0000-0000120C0000}"/>
    <cellStyle name="20% - Ênfase4 2 2 2 7" xfId="3097" xr:uid="{00000000-0005-0000-0000-0000130C0000}"/>
    <cellStyle name="20% - Ênfase4 2 2 2 8" xfId="3098" xr:uid="{00000000-0005-0000-0000-0000140C0000}"/>
    <cellStyle name="20% - Ênfase4 2 2 2 9" xfId="3099" xr:uid="{00000000-0005-0000-0000-0000150C0000}"/>
    <cellStyle name="20% - Ênfase4 2 2 20" xfId="3100" xr:uid="{00000000-0005-0000-0000-0000160C0000}"/>
    <cellStyle name="20% - Ênfase4 2 2 21" xfId="3101" xr:uid="{00000000-0005-0000-0000-0000170C0000}"/>
    <cellStyle name="20% - Ênfase4 2 2 22" xfId="3102" xr:uid="{00000000-0005-0000-0000-0000180C0000}"/>
    <cellStyle name="20% - Ênfase4 2 2 23" xfId="3103" xr:uid="{00000000-0005-0000-0000-0000190C0000}"/>
    <cellStyle name="20% - Ênfase4 2 2 24" xfId="3104" xr:uid="{00000000-0005-0000-0000-00001A0C0000}"/>
    <cellStyle name="20% - Ênfase4 2 2 25" xfId="3105" xr:uid="{00000000-0005-0000-0000-00001B0C0000}"/>
    <cellStyle name="20% - Ênfase4 2 2 3" xfId="3106" xr:uid="{00000000-0005-0000-0000-00001C0C0000}"/>
    <cellStyle name="20% - Ênfase4 2 2 3 10" xfId="3107" xr:uid="{00000000-0005-0000-0000-00001D0C0000}"/>
    <cellStyle name="20% - Ênfase4 2 2 3 11" xfId="3108" xr:uid="{00000000-0005-0000-0000-00001E0C0000}"/>
    <cellStyle name="20% - Ênfase4 2 2 3 12" xfId="3109" xr:uid="{00000000-0005-0000-0000-00001F0C0000}"/>
    <cellStyle name="20% - Ênfase4 2 2 3 13" xfId="3110" xr:uid="{00000000-0005-0000-0000-0000200C0000}"/>
    <cellStyle name="20% - Ênfase4 2 2 3 14" xfId="3111" xr:uid="{00000000-0005-0000-0000-0000210C0000}"/>
    <cellStyle name="20% - Ênfase4 2 2 3 15" xfId="3112" xr:uid="{00000000-0005-0000-0000-0000220C0000}"/>
    <cellStyle name="20% - Ênfase4 2 2 3 16" xfId="3113" xr:uid="{00000000-0005-0000-0000-0000230C0000}"/>
    <cellStyle name="20% - Ênfase4 2 2 3 17" xfId="3114" xr:uid="{00000000-0005-0000-0000-0000240C0000}"/>
    <cellStyle name="20% - Ênfase4 2 2 3 18" xfId="3115" xr:uid="{00000000-0005-0000-0000-0000250C0000}"/>
    <cellStyle name="20% - Ênfase4 2 2 3 2" xfId="3116" xr:uid="{00000000-0005-0000-0000-0000260C0000}"/>
    <cellStyle name="20% - Ênfase4 2 2 3 2 10" xfId="3117" xr:uid="{00000000-0005-0000-0000-0000270C0000}"/>
    <cellStyle name="20% - Ênfase4 2 2 3 2 11" xfId="3118" xr:uid="{00000000-0005-0000-0000-0000280C0000}"/>
    <cellStyle name="20% - Ênfase4 2 2 3 2 12" xfId="3119" xr:uid="{00000000-0005-0000-0000-0000290C0000}"/>
    <cellStyle name="20% - Ênfase4 2 2 3 2 13" xfId="3120" xr:uid="{00000000-0005-0000-0000-00002A0C0000}"/>
    <cellStyle name="20% - Ênfase4 2 2 3 2 14" xfId="3121" xr:uid="{00000000-0005-0000-0000-00002B0C0000}"/>
    <cellStyle name="20% - Ênfase4 2 2 3 2 15" xfId="3122" xr:uid="{00000000-0005-0000-0000-00002C0C0000}"/>
    <cellStyle name="20% - Ênfase4 2 2 3 2 2" xfId="3123" xr:uid="{00000000-0005-0000-0000-00002D0C0000}"/>
    <cellStyle name="20% - Ênfase4 2 2 3 2 3" xfId="3124" xr:uid="{00000000-0005-0000-0000-00002E0C0000}"/>
    <cellStyle name="20% - Ênfase4 2 2 3 2 4" xfId="3125" xr:uid="{00000000-0005-0000-0000-00002F0C0000}"/>
    <cellStyle name="20% - Ênfase4 2 2 3 2 5" xfId="3126" xr:uid="{00000000-0005-0000-0000-0000300C0000}"/>
    <cellStyle name="20% - Ênfase4 2 2 3 2 6" xfId="3127" xr:uid="{00000000-0005-0000-0000-0000310C0000}"/>
    <cellStyle name="20% - Ênfase4 2 2 3 2 7" xfId="3128" xr:uid="{00000000-0005-0000-0000-0000320C0000}"/>
    <cellStyle name="20% - Ênfase4 2 2 3 2 8" xfId="3129" xr:uid="{00000000-0005-0000-0000-0000330C0000}"/>
    <cellStyle name="20% - Ênfase4 2 2 3 2 9" xfId="3130" xr:uid="{00000000-0005-0000-0000-0000340C0000}"/>
    <cellStyle name="20% - Ênfase4 2 2 3 3" xfId="3131" xr:uid="{00000000-0005-0000-0000-0000350C0000}"/>
    <cellStyle name="20% - Ênfase4 2 2 3 4" xfId="3132" xr:uid="{00000000-0005-0000-0000-0000360C0000}"/>
    <cellStyle name="20% - Ênfase4 2 2 3 5" xfId="3133" xr:uid="{00000000-0005-0000-0000-0000370C0000}"/>
    <cellStyle name="20% - Ênfase4 2 2 3 6" xfId="3134" xr:uid="{00000000-0005-0000-0000-0000380C0000}"/>
    <cellStyle name="20% - Ênfase4 2 2 3 7" xfId="3135" xr:uid="{00000000-0005-0000-0000-0000390C0000}"/>
    <cellStyle name="20% - Ênfase4 2 2 3 8" xfId="3136" xr:uid="{00000000-0005-0000-0000-00003A0C0000}"/>
    <cellStyle name="20% - Ênfase4 2 2 3 9" xfId="3137" xr:uid="{00000000-0005-0000-0000-00003B0C0000}"/>
    <cellStyle name="20% - Ênfase4 2 2 4" xfId="3138" xr:uid="{00000000-0005-0000-0000-00003C0C0000}"/>
    <cellStyle name="20% - Ênfase4 2 2 5" xfId="3139" xr:uid="{00000000-0005-0000-0000-00003D0C0000}"/>
    <cellStyle name="20% - Ênfase4 2 2 6" xfId="3140" xr:uid="{00000000-0005-0000-0000-00003E0C0000}"/>
    <cellStyle name="20% - Ênfase4 2 2 7" xfId="3141" xr:uid="{00000000-0005-0000-0000-00003F0C0000}"/>
    <cellStyle name="20% - Ênfase4 2 2 8" xfId="3142" xr:uid="{00000000-0005-0000-0000-0000400C0000}"/>
    <cellStyle name="20% - Ênfase4 2 2 9" xfId="3143" xr:uid="{00000000-0005-0000-0000-0000410C0000}"/>
    <cellStyle name="20% - Ênfase4 2 20" xfId="3144" xr:uid="{00000000-0005-0000-0000-0000420C0000}"/>
    <cellStyle name="20% - Ênfase4 2 21" xfId="3145" xr:uid="{00000000-0005-0000-0000-0000430C0000}"/>
    <cellStyle name="20% - Ênfase4 2 22" xfId="3146" xr:uid="{00000000-0005-0000-0000-0000440C0000}"/>
    <cellStyle name="20% - Ênfase4 2 23" xfId="3147" xr:uid="{00000000-0005-0000-0000-0000450C0000}"/>
    <cellStyle name="20% - Ênfase4 2 24" xfId="3148" xr:uid="{00000000-0005-0000-0000-0000460C0000}"/>
    <cellStyle name="20% - Ênfase4 2 25" xfId="3149" xr:uid="{00000000-0005-0000-0000-0000470C0000}"/>
    <cellStyle name="20% - Ênfase4 2 26" xfId="3150" xr:uid="{00000000-0005-0000-0000-0000480C0000}"/>
    <cellStyle name="20% - Ênfase4 2 27" xfId="35119" xr:uid="{00000000-0005-0000-0000-0000490C0000}"/>
    <cellStyle name="20% - Ênfase4 2 3" xfId="3151" xr:uid="{00000000-0005-0000-0000-00004A0C0000}"/>
    <cellStyle name="20% - Ênfase4 2 3 10" xfId="3152" xr:uid="{00000000-0005-0000-0000-00004B0C0000}"/>
    <cellStyle name="20% - Ênfase4 2 3 11" xfId="3153" xr:uid="{00000000-0005-0000-0000-00004C0C0000}"/>
    <cellStyle name="20% - Ênfase4 2 3 12" xfId="3154" xr:uid="{00000000-0005-0000-0000-00004D0C0000}"/>
    <cellStyle name="20% - Ênfase4 2 3 13" xfId="3155" xr:uid="{00000000-0005-0000-0000-00004E0C0000}"/>
    <cellStyle name="20% - Ênfase4 2 3 14" xfId="3156" xr:uid="{00000000-0005-0000-0000-00004F0C0000}"/>
    <cellStyle name="20% - Ênfase4 2 3 15" xfId="3157" xr:uid="{00000000-0005-0000-0000-0000500C0000}"/>
    <cellStyle name="20% - Ênfase4 2 3 16" xfId="3158" xr:uid="{00000000-0005-0000-0000-0000510C0000}"/>
    <cellStyle name="20% - Ênfase4 2 3 17" xfId="3159" xr:uid="{00000000-0005-0000-0000-0000520C0000}"/>
    <cellStyle name="20% - Ênfase4 2 3 18" xfId="3160" xr:uid="{00000000-0005-0000-0000-0000530C0000}"/>
    <cellStyle name="20% - Ênfase4 2 3 2" xfId="3161" xr:uid="{00000000-0005-0000-0000-0000540C0000}"/>
    <cellStyle name="20% - Ênfase4 2 3 2 10" xfId="3162" xr:uid="{00000000-0005-0000-0000-0000550C0000}"/>
    <cellStyle name="20% - Ênfase4 2 3 2 11" xfId="3163" xr:uid="{00000000-0005-0000-0000-0000560C0000}"/>
    <cellStyle name="20% - Ênfase4 2 3 2 12" xfId="3164" xr:uid="{00000000-0005-0000-0000-0000570C0000}"/>
    <cellStyle name="20% - Ênfase4 2 3 2 13" xfId="3165" xr:uid="{00000000-0005-0000-0000-0000580C0000}"/>
    <cellStyle name="20% - Ênfase4 2 3 2 14" xfId="3166" xr:uid="{00000000-0005-0000-0000-0000590C0000}"/>
    <cellStyle name="20% - Ênfase4 2 3 2 15" xfId="3167" xr:uid="{00000000-0005-0000-0000-00005A0C0000}"/>
    <cellStyle name="20% - Ênfase4 2 3 2 2" xfId="3168" xr:uid="{00000000-0005-0000-0000-00005B0C0000}"/>
    <cellStyle name="20% - Ênfase4 2 3 2 3" xfId="3169" xr:uid="{00000000-0005-0000-0000-00005C0C0000}"/>
    <cellStyle name="20% - Ênfase4 2 3 2 4" xfId="3170" xr:uid="{00000000-0005-0000-0000-00005D0C0000}"/>
    <cellStyle name="20% - Ênfase4 2 3 2 5" xfId="3171" xr:uid="{00000000-0005-0000-0000-00005E0C0000}"/>
    <cellStyle name="20% - Ênfase4 2 3 2 6" xfId="3172" xr:uid="{00000000-0005-0000-0000-00005F0C0000}"/>
    <cellStyle name="20% - Ênfase4 2 3 2 7" xfId="3173" xr:uid="{00000000-0005-0000-0000-0000600C0000}"/>
    <cellStyle name="20% - Ênfase4 2 3 2 8" xfId="3174" xr:uid="{00000000-0005-0000-0000-0000610C0000}"/>
    <cellStyle name="20% - Ênfase4 2 3 2 9" xfId="3175" xr:uid="{00000000-0005-0000-0000-0000620C0000}"/>
    <cellStyle name="20% - Ênfase4 2 3 3" xfId="3176" xr:uid="{00000000-0005-0000-0000-0000630C0000}"/>
    <cellStyle name="20% - Ênfase4 2 3 4" xfId="3177" xr:uid="{00000000-0005-0000-0000-0000640C0000}"/>
    <cellStyle name="20% - Ênfase4 2 3 5" xfId="3178" xr:uid="{00000000-0005-0000-0000-0000650C0000}"/>
    <cellStyle name="20% - Ênfase4 2 3 6" xfId="3179" xr:uid="{00000000-0005-0000-0000-0000660C0000}"/>
    <cellStyle name="20% - Ênfase4 2 3 7" xfId="3180" xr:uid="{00000000-0005-0000-0000-0000670C0000}"/>
    <cellStyle name="20% - Ênfase4 2 3 8" xfId="3181" xr:uid="{00000000-0005-0000-0000-0000680C0000}"/>
    <cellStyle name="20% - Ênfase4 2 3 9" xfId="3182" xr:uid="{00000000-0005-0000-0000-0000690C0000}"/>
    <cellStyle name="20% - Ênfase4 2 4" xfId="3183" xr:uid="{00000000-0005-0000-0000-00006A0C0000}"/>
    <cellStyle name="20% - Ênfase4 2 5" xfId="3184" xr:uid="{00000000-0005-0000-0000-00006B0C0000}"/>
    <cellStyle name="20% - Ênfase4 2 6" xfId="3185" xr:uid="{00000000-0005-0000-0000-00006C0C0000}"/>
    <cellStyle name="20% - Ênfase4 2 7" xfId="3186" xr:uid="{00000000-0005-0000-0000-00006D0C0000}"/>
    <cellStyle name="20% - Ênfase4 2 8" xfId="3187" xr:uid="{00000000-0005-0000-0000-00006E0C0000}"/>
    <cellStyle name="20% - Ênfase4 2 9" xfId="3188" xr:uid="{00000000-0005-0000-0000-00006F0C0000}"/>
    <cellStyle name="20% - Ênfase4 20" xfId="3189" xr:uid="{00000000-0005-0000-0000-0000700C0000}"/>
    <cellStyle name="20% - Ênfase4 20 10" xfId="3190" xr:uid="{00000000-0005-0000-0000-0000710C0000}"/>
    <cellStyle name="20% - Ênfase4 20 11" xfId="3191" xr:uid="{00000000-0005-0000-0000-0000720C0000}"/>
    <cellStyle name="20% - Ênfase4 20 12" xfId="3192" xr:uid="{00000000-0005-0000-0000-0000730C0000}"/>
    <cellStyle name="20% - Ênfase4 20 13" xfId="3193" xr:uid="{00000000-0005-0000-0000-0000740C0000}"/>
    <cellStyle name="20% - Ênfase4 20 14" xfId="3194" xr:uid="{00000000-0005-0000-0000-0000750C0000}"/>
    <cellStyle name="20% - Ênfase4 20 15" xfId="3195" xr:uid="{00000000-0005-0000-0000-0000760C0000}"/>
    <cellStyle name="20% - Ênfase4 20 16" xfId="3196" xr:uid="{00000000-0005-0000-0000-0000770C0000}"/>
    <cellStyle name="20% - Ênfase4 20 17" xfId="3197" xr:uid="{00000000-0005-0000-0000-0000780C0000}"/>
    <cellStyle name="20% - Ênfase4 20 18" xfId="3198" xr:uid="{00000000-0005-0000-0000-0000790C0000}"/>
    <cellStyle name="20% - Ênfase4 20 19" xfId="3199" xr:uid="{00000000-0005-0000-0000-00007A0C0000}"/>
    <cellStyle name="20% - Ênfase4 20 2" xfId="3200" xr:uid="{00000000-0005-0000-0000-00007B0C0000}"/>
    <cellStyle name="20% - Ênfase4 20 20" xfId="3201" xr:uid="{00000000-0005-0000-0000-00007C0C0000}"/>
    <cellStyle name="20% - Ênfase4 20 21" xfId="3202" xr:uid="{00000000-0005-0000-0000-00007D0C0000}"/>
    <cellStyle name="20% - Ênfase4 20 22" xfId="3203" xr:uid="{00000000-0005-0000-0000-00007E0C0000}"/>
    <cellStyle name="20% - Ênfase4 20 23" xfId="3204" xr:uid="{00000000-0005-0000-0000-00007F0C0000}"/>
    <cellStyle name="20% - Ênfase4 20 3" xfId="3205" xr:uid="{00000000-0005-0000-0000-0000800C0000}"/>
    <cellStyle name="20% - Ênfase4 20 4" xfId="3206" xr:uid="{00000000-0005-0000-0000-0000810C0000}"/>
    <cellStyle name="20% - Ênfase4 20 5" xfId="3207" xr:uid="{00000000-0005-0000-0000-0000820C0000}"/>
    <cellStyle name="20% - Ênfase4 20 6" xfId="3208" xr:uid="{00000000-0005-0000-0000-0000830C0000}"/>
    <cellStyle name="20% - Ênfase4 20 7" xfId="3209" xr:uid="{00000000-0005-0000-0000-0000840C0000}"/>
    <cellStyle name="20% - Ênfase4 20 8" xfId="3210" xr:uid="{00000000-0005-0000-0000-0000850C0000}"/>
    <cellStyle name="20% - Ênfase4 20 9" xfId="3211" xr:uid="{00000000-0005-0000-0000-0000860C0000}"/>
    <cellStyle name="20% - Ênfase4 21" xfId="3212" xr:uid="{00000000-0005-0000-0000-0000870C0000}"/>
    <cellStyle name="20% - Ênfase4 21 10" xfId="3213" xr:uid="{00000000-0005-0000-0000-0000880C0000}"/>
    <cellStyle name="20% - Ênfase4 21 11" xfId="3214" xr:uid="{00000000-0005-0000-0000-0000890C0000}"/>
    <cellStyle name="20% - Ênfase4 21 12" xfId="3215" xr:uid="{00000000-0005-0000-0000-00008A0C0000}"/>
    <cellStyle name="20% - Ênfase4 21 13" xfId="3216" xr:uid="{00000000-0005-0000-0000-00008B0C0000}"/>
    <cellStyle name="20% - Ênfase4 21 14" xfId="3217" xr:uid="{00000000-0005-0000-0000-00008C0C0000}"/>
    <cellStyle name="20% - Ênfase4 21 15" xfId="3218" xr:uid="{00000000-0005-0000-0000-00008D0C0000}"/>
    <cellStyle name="20% - Ênfase4 21 16" xfId="3219" xr:uid="{00000000-0005-0000-0000-00008E0C0000}"/>
    <cellStyle name="20% - Ênfase4 21 17" xfId="3220" xr:uid="{00000000-0005-0000-0000-00008F0C0000}"/>
    <cellStyle name="20% - Ênfase4 21 18" xfId="3221" xr:uid="{00000000-0005-0000-0000-0000900C0000}"/>
    <cellStyle name="20% - Ênfase4 21 2" xfId="3222" xr:uid="{00000000-0005-0000-0000-0000910C0000}"/>
    <cellStyle name="20% - Ênfase4 21 2 10" xfId="3223" xr:uid="{00000000-0005-0000-0000-0000920C0000}"/>
    <cellStyle name="20% - Ênfase4 21 2 11" xfId="3224" xr:uid="{00000000-0005-0000-0000-0000930C0000}"/>
    <cellStyle name="20% - Ênfase4 21 2 12" xfId="3225" xr:uid="{00000000-0005-0000-0000-0000940C0000}"/>
    <cellStyle name="20% - Ênfase4 21 2 13" xfId="3226" xr:uid="{00000000-0005-0000-0000-0000950C0000}"/>
    <cellStyle name="20% - Ênfase4 21 2 14" xfId="3227" xr:uid="{00000000-0005-0000-0000-0000960C0000}"/>
    <cellStyle name="20% - Ênfase4 21 2 15" xfId="3228" xr:uid="{00000000-0005-0000-0000-0000970C0000}"/>
    <cellStyle name="20% - Ênfase4 21 2 2" xfId="3229" xr:uid="{00000000-0005-0000-0000-0000980C0000}"/>
    <cellStyle name="20% - Ênfase4 21 2 3" xfId="3230" xr:uid="{00000000-0005-0000-0000-0000990C0000}"/>
    <cellStyle name="20% - Ênfase4 21 2 4" xfId="3231" xr:uid="{00000000-0005-0000-0000-00009A0C0000}"/>
    <cellStyle name="20% - Ênfase4 21 2 5" xfId="3232" xr:uid="{00000000-0005-0000-0000-00009B0C0000}"/>
    <cellStyle name="20% - Ênfase4 21 2 6" xfId="3233" xr:uid="{00000000-0005-0000-0000-00009C0C0000}"/>
    <cellStyle name="20% - Ênfase4 21 2 7" xfId="3234" xr:uid="{00000000-0005-0000-0000-00009D0C0000}"/>
    <cellStyle name="20% - Ênfase4 21 2 8" xfId="3235" xr:uid="{00000000-0005-0000-0000-00009E0C0000}"/>
    <cellStyle name="20% - Ênfase4 21 2 9" xfId="3236" xr:uid="{00000000-0005-0000-0000-00009F0C0000}"/>
    <cellStyle name="20% - Ênfase4 21 3" xfId="3237" xr:uid="{00000000-0005-0000-0000-0000A00C0000}"/>
    <cellStyle name="20% - Ênfase4 21 4" xfId="3238" xr:uid="{00000000-0005-0000-0000-0000A10C0000}"/>
    <cellStyle name="20% - Ênfase4 21 5" xfId="3239" xr:uid="{00000000-0005-0000-0000-0000A20C0000}"/>
    <cellStyle name="20% - Ênfase4 21 6" xfId="3240" xr:uid="{00000000-0005-0000-0000-0000A30C0000}"/>
    <cellStyle name="20% - Ênfase4 21 7" xfId="3241" xr:uid="{00000000-0005-0000-0000-0000A40C0000}"/>
    <cellStyle name="20% - Ênfase4 21 8" xfId="3242" xr:uid="{00000000-0005-0000-0000-0000A50C0000}"/>
    <cellStyle name="20% - Ênfase4 21 9" xfId="3243" xr:uid="{00000000-0005-0000-0000-0000A60C0000}"/>
    <cellStyle name="20% - Ênfase4 22" xfId="3244" xr:uid="{00000000-0005-0000-0000-0000A70C0000}"/>
    <cellStyle name="20% - Ênfase4 22 10" xfId="3245" xr:uid="{00000000-0005-0000-0000-0000A80C0000}"/>
    <cellStyle name="20% - Ênfase4 22 11" xfId="3246" xr:uid="{00000000-0005-0000-0000-0000A90C0000}"/>
    <cellStyle name="20% - Ênfase4 22 12" xfId="3247" xr:uid="{00000000-0005-0000-0000-0000AA0C0000}"/>
    <cellStyle name="20% - Ênfase4 22 13" xfId="3248" xr:uid="{00000000-0005-0000-0000-0000AB0C0000}"/>
    <cellStyle name="20% - Ênfase4 22 14" xfId="3249" xr:uid="{00000000-0005-0000-0000-0000AC0C0000}"/>
    <cellStyle name="20% - Ênfase4 22 15" xfId="3250" xr:uid="{00000000-0005-0000-0000-0000AD0C0000}"/>
    <cellStyle name="20% - Ênfase4 22 2" xfId="3251" xr:uid="{00000000-0005-0000-0000-0000AE0C0000}"/>
    <cellStyle name="20% - Ênfase4 22 3" xfId="3252" xr:uid="{00000000-0005-0000-0000-0000AF0C0000}"/>
    <cellStyle name="20% - Ênfase4 22 4" xfId="3253" xr:uid="{00000000-0005-0000-0000-0000B00C0000}"/>
    <cellStyle name="20% - Ênfase4 22 5" xfId="3254" xr:uid="{00000000-0005-0000-0000-0000B10C0000}"/>
    <cellStyle name="20% - Ênfase4 22 6" xfId="3255" xr:uid="{00000000-0005-0000-0000-0000B20C0000}"/>
    <cellStyle name="20% - Ênfase4 22 7" xfId="3256" xr:uid="{00000000-0005-0000-0000-0000B30C0000}"/>
    <cellStyle name="20% - Ênfase4 22 8" xfId="3257" xr:uid="{00000000-0005-0000-0000-0000B40C0000}"/>
    <cellStyle name="20% - Ênfase4 22 9" xfId="3258" xr:uid="{00000000-0005-0000-0000-0000B50C0000}"/>
    <cellStyle name="20% - Ênfase4 23" xfId="3259" xr:uid="{00000000-0005-0000-0000-0000B60C0000}"/>
    <cellStyle name="20% - Ênfase4 23 10" xfId="3260" xr:uid="{00000000-0005-0000-0000-0000B70C0000}"/>
    <cellStyle name="20% - Ênfase4 23 11" xfId="3261" xr:uid="{00000000-0005-0000-0000-0000B80C0000}"/>
    <cellStyle name="20% - Ênfase4 23 12" xfId="3262" xr:uid="{00000000-0005-0000-0000-0000B90C0000}"/>
    <cellStyle name="20% - Ênfase4 23 13" xfId="3263" xr:uid="{00000000-0005-0000-0000-0000BA0C0000}"/>
    <cellStyle name="20% - Ênfase4 23 14" xfId="3264" xr:uid="{00000000-0005-0000-0000-0000BB0C0000}"/>
    <cellStyle name="20% - Ênfase4 23 15" xfId="3265" xr:uid="{00000000-0005-0000-0000-0000BC0C0000}"/>
    <cellStyle name="20% - Ênfase4 23 2" xfId="3266" xr:uid="{00000000-0005-0000-0000-0000BD0C0000}"/>
    <cellStyle name="20% - Ênfase4 23 3" xfId="3267" xr:uid="{00000000-0005-0000-0000-0000BE0C0000}"/>
    <cellStyle name="20% - Ênfase4 23 4" xfId="3268" xr:uid="{00000000-0005-0000-0000-0000BF0C0000}"/>
    <cellStyle name="20% - Ênfase4 23 5" xfId="3269" xr:uid="{00000000-0005-0000-0000-0000C00C0000}"/>
    <cellStyle name="20% - Ênfase4 23 6" xfId="3270" xr:uid="{00000000-0005-0000-0000-0000C10C0000}"/>
    <cellStyle name="20% - Ênfase4 23 7" xfId="3271" xr:uid="{00000000-0005-0000-0000-0000C20C0000}"/>
    <cellStyle name="20% - Ênfase4 23 8" xfId="3272" xr:uid="{00000000-0005-0000-0000-0000C30C0000}"/>
    <cellStyle name="20% - Ênfase4 23 9" xfId="3273" xr:uid="{00000000-0005-0000-0000-0000C40C0000}"/>
    <cellStyle name="20% - Ênfase4 24" xfId="3274" xr:uid="{00000000-0005-0000-0000-0000C50C0000}"/>
    <cellStyle name="20% - Ênfase4 24 10" xfId="3275" xr:uid="{00000000-0005-0000-0000-0000C60C0000}"/>
    <cellStyle name="20% - Ênfase4 24 11" xfId="3276" xr:uid="{00000000-0005-0000-0000-0000C70C0000}"/>
    <cellStyle name="20% - Ênfase4 24 12" xfId="3277" xr:uid="{00000000-0005-0000-0000-0000C80C0000}"/>
    <cellStyle name="20% - Ênfase4 24 13" xfId="3278" xr:uid="{00000000-0005-0000-0000-0000C90C0000}"/>
    <cellStyle name="20% - Ênfase4 24 14" xfId="3279" xr:uid="{00000000-0005-0000-0000-0000CA0C0000}"/>
    <cellStyle name="20% - Ênfase4 24 15" xfId="3280" xr:uid="{00000000-0005-0000-0000-0000CB0C0000}"/>
    <cellStyle name="20% - Ênfase4 24 2" xfId="3281" xr:uid="{00000000-0005-0000-0000-0000CC0C0000}"/>
    <cellStyle name="20% - Ênfase4 24 3" xfId="3282" xr:uid="{00000000-0005-0000-0000-0000CD0C0000}"/>
    <cellStyle name="20% - Ênfase4 24 4" xfId="3283" xr:uid="{00000000-0005-0000-0000-0000CE0C0000}"/>
    <cellStyle name="20% - Ênfase4 24 5" xfId="3284" xr:uid="{00000000-0005-0000-0000-0000CF0C0000}"/>
    <cellStyle name="20% - Ênfase4 24 6" xfId="3285" xr:uid="{00000000-0005-0000-0000-0000D00C0000}"/>
    <cellStyle name="20% - Ênfase4 24 7" xfId="3286" xr:uid="{00000000-0005-0000-0000-0000D10C0000}"/>
    <cellStyle name="20% - Ênfase4 24 8" xfId="3287" xr:uid="{00000000-0005-0000-0000-0000D20C0000}"/>
    <cellStyle name="20% - Ênfase4 24 9" xfId="3288" xr:uid="{00000000-0005-0000-0000-0000D30C0000}"/>
    <cellStyle name="20% - Ênfase4 25" xfId="3289" xr:uid="{00000000-0005-0000-0000-0000D40C0000}"/>
    <cellStyle name="20% - Ênfase4 25 10" xfId="3290" xr:uid="{00000000-0005-0000-0000-0000D50C0000}"/>
    <cellStyle name="20% - Ênfase4 25 11" xfId="3291" xr:uid="{00000000-0005-0000-0000-0000D60C0000}"/>
    <cellStyle name="20% - Ênfase4 25 12" xfId="3292" xr:uid="{00000000-0005-0000-0000-0000D70C0000}"/>
    <cellStyle name="20% - Ênfase4 25 13" xfId="3293" xr:uid="{00000000-0005-0000-0000-0000D80C0000}"/>
    <cellStyle name="20% - Ênfase4 25 14" xfId="3294" xr:uid="{00000000-0005-0000-0000-0000D90C0000}"/>
    <cellStyle name="20% - Ênfase4 25 15" xfId="3295" xr:uid="{00000000-0005-0000-0000-0000DA0C0000}"/>
    <cellStyle name="20% - Ênfase4 25 2" xfId="3296" xr:uid="{00000000-0005-0000-0000-0000DB0C0000}"/>
    <cellStyle name="20% - Ênfase4 25 3" xfId="3297" xr:uid="{00000000-0005-0000-0000-0000DC0C0000}"/>
    <cellStyle name="20% - Ênfase4 25 4" xfId="3298" xr:uid="{00000000-0005-0000-0000-0000DD0C0000}"/>
    <cellStyle name="20% - Ênfase4 25 5" xfId="3299" xr:uid="{00000000-0005-0000-0000-0000DE0C0000}"/>
    <cellStyle name="20% - Ênfase4 25 6" xfId="3300" xr:uid="{00000000-0005-0000-0000-0000DF0C0000}"/>
    <cellStyle name="20% - Ênfase4 25 7" xfId="3301" xr:uid="{00000000-0005-0000-0000-0000E00C0000}"/>
    <cellStyle name="20% - Ênfase4 25 8" xfId="3302" xr:uid="{00000000-0005-0000-0000-0000E10C0000}"/>
    <cellStyle name="20% - Ênfase4 25 9" xfId="3303" xr:uid="{00000000-0005-0000-0000-0000E20C0000}"/>
    <cellStyle name="20% - Ênfase4 26" xfId="3304" xr:uid="{00000000-0005-0000-0000-0000E30C0000}"/>
    <cellStyle name="20% - Ênfase4 26 10" xfId="3305" xr:uid="{00000000-0005-0000-0000-0000E40C0000}"/>
    <cellStyle name="20% - Ênfase4 26 11" xfId="3306" xr:uid="{00000000-0005-0000-0000-0000E50C0000}"/>
    <cellStyle name="20% - Ênfase4 26 12" xfId="3307" xr:uid="{00000000-0005-0000-0000-0000E60C0000}"/>
    <cellStyle name="20% - Ênfase4 26 13" xfId="3308" xr:uid="{00000000-0005-0000-0000-0000E70C0000}"/>
    <cellStyle name="20% - Ênfase4 26 14" xfId="3309" xr:uid="{00000000-0005-0000-0000-0000E80C0000}"/>
    <cellStyle name="20% - Ênfase4 26 15" xfId="3310" xr:uid="{00000000-0005-0000-0000-0000E90C0000}"/>
    <cellStyle name="20% - Ênfase4 26 2" xfId="3311" xr:uid="{00000000-0005-0000-0000-0000EA0C0000}"/>
    <cellStyle name="20% - Ênfase4 26 3" xfId="3312" xr:uid="{00000000-0005-0000-0000-0000EB0C0000}"/>
    <cellStyle name="20% - Ênfase4 26 4" xfId="3313" xr:uid="{00000000-0005-0000-0000-0000EC0C0000}"/>
    <cellStyle name="20% - Ênfase4 26 5" xfId="3314" xr:uid="{00000000-0005-0000-0000-0000ED0C0000}"/>
    <cellStyle name="20% - Ênfase4 26 6" xfId="3315" xr:uid="{00000000-0005-0000-0000-0000EE0C0000}"/>
    <cellStyle name="20% - Ênfase4 26 7" xfId="3316" xr:uid="{00000000-0005-0000-0000-0000EF0C0000}"/>
    <cellStyle name="20% - Ênfase4 26 8" xfId="3317" xr:uid="{00000000-0005-0000-0000-0000F00C0000}"/>
    <cellStyle name="20% - Ênfase4 26 9" xfId="3318" xr:uid="{00000000-0005-0000-0000-0000F10C0000}"/>
    <cellStyle name="20% - Ênfase4 27" xfId="3319" xr:uid="{00000000-0005-0000-0000-0000F20C0000}"/>
    <cellStyle name="20% - Ênfase4 27 10" xfId="3320" xr:uid="{00000000-0005-0000-0000-0000F30C0000}"/>
    <cellStyle name="20% - Ênfase4 27 11" xfId="3321" xr:uid="{00000000-0005-0000-0000-0000F40C0000}"/>
    <cellStyle name="20% - Ênfase4 27 12" xfId="3322" xr:uid="{00000000-0005-0000-0000-0000F50C0000}"/>
    <cellStyle name="20% - Ênfase4 27 13" xfId="3323" xr:uid="{00000000-0005-0000-0000-0000F60C0000}"/>
    <cellStyle name="20% - Ênfase4 27 14" xfId="3324" xr:uid="{00000000-0005-0000-0000-0000F70C0000}"/>
    <cellStyle name="20% - Ênfase4 27 15" xfId="3325" xr:uid="{00000000-0005-0000-0000-0000F80C0000}"/>
    <cellStyle name="20% - Ênfase4 27 2" xfId="3326" xr:uid="{00000000-0005-0000-0000-0000F90C0000}"/>
    <cellStyle name="20% - Ênfase4 27 3" xfId="3327" xr:uid="{00000000-0005-0000-0000-0000FA0C0000}"/>
    <cellStyle name="20% - Ênfase4 27 4" xfId="3328" xr:uid="{00000000-0005-0000-0000-0000FB0C0000}"/>
    <cellStyle name="20% - Ênfase4 27 5" xfId="3329" xr:uid="{00000000-0005-0000-0000-0000FC0C0000}"/>
    <cellStyle name="20% - Ênfase4 27 6" xfId="3330" xr:uid="{00000000-0005-0000-0000-0000FD0C0000}"/>
    <cellStyle name="20% - Ênfase4 27 7" xfId="3331" xr:uid="{00000000-0005-0000-0000-0000FE0C0000}"/>
    <cellStyle name="20% - Ênfase4 27 8" xfId="3332" xr:uid="{00000000-0005-0000-0000-0000FF0C0000}"/>
    <cellStyle name="20% - Ênfase4 27 9" xfId="3333" xr:uid="{00000000-0005-0000-0000-0000000D0000}"/>
    <cellStyle name="20% - Ênfase4 28" xfId="3334" xr:uid="{00000000-0005-0000-0000-0000010D0000}"/>
    <cellStyle name="20% - Ênfase4 28 10" xfId="3335" xr:uid="{00000000-0005-0000-0000-0000020D0000}"/>
    <cellStyle name="20% - Ênfase4 28 11" xfId="3336" xr:uid="{00000000-0005-0000-0000-0000030D0000}"/>
    <cellStyle name="20% - Ênfase4 28 12" xfId="3337" xr:uid="{00000000-0005-0000-0000-0000040D0000}"/>
    <cellStyle name="20% - Ênfase4 28 13" xfId="3338" xr:uid="{00000000-0005-0000-0000-0000050D0000}"/>
    <cellStyle name="20% - Ênfase4 28 14" xfId="3339" xr:uid="{00000000-0005-0000-0000-0000060D0000}"/>
    <cellStyle name="20% - Ênfase4 28 15" xfId="3340" xr:uid="{00000000-0005-0000-0000-0000070D0000}"/>
    <cellStyle name="20% - Ênfase4 28 2" xfId="3341" xr:uid="{00000000-0005-0000-0000-0000080D0000}"/>
    <cellStyle name="20% - Ênfase4 28 3" xfId="3342" xr:uid="{00000000-0005-0000-0000-0000090D0000}"/>
    <cellStyle name="20% - Ênfase4 28 4" xfId="3343" xr:uid="{00000000-0005-0000-0000-00000A0D0000}"/>
    <cellStyle name="20% - Ênfase4 28 5" xfId="3344" xr:uid="{00000000-0005-0000-0000-00000B0D0000}"/>
    <cellStyle name="20% - Ênfase4 28 6" xfId="3345" xr:uid="{00000000-0005-0000-0000-00000C0D0000}"/>
    <cellStyle name="20% - Ênfase4 28 7" xfId="3346" xr:uid="{00000000-0005-0000-0000-00000D0D0000}"/>
    <cellStyle name="20% - Ênfase4 28 8" xfId="3347" xr:uid="{00000000-0005-0000-0000-00000E0D0000}"/>
    <cellStyle name="20% - Ênfase4 28 9" xfId="3348" xr:uid="{00000000-0005-0000-0000-00000F0D0000}"/>
    <cellStyle name="20% - Ênfase4 29" xfId="3349" xr:uid="{00000000-0005-0000-0000-0000100D0000}"/>
    <cellStyle name="20% - Ênfase4 29 10" xfId="3350" xr:uid="{00000000-0005-0000-0000-0000110D0000}"/>
    <cellStyle name="20% - Ênfase4 29 11" xfId="3351" xr:uid="{00000000-0005-0000-0000-0000120D0000}"/>
    <cellStyle name="20% - Ênfase4 29 12" xfId="3352" xr:uid="{00000000-0005-0000-0000-0000130D0000}"/>
    <cellStyle name="20% - Ênfase4 29 13" xfId="3353" xr:uid="{00000000-0005-0000-0000-0000140D0000}"/>
    <cellStyle name="20% - Ênfase4 29 14" xfId="3354" xr:uid="{00000000-0005-0000-0000-0000150D0000}"/>
    <cellStyle name="20% - Ênfase4 29 15" xfId="3355" xr:uid="{00000000-0005-0000-0000-0000160D0000}"/>
    <cellStyle name="20% - Ênfase4 29 2" xfId="3356" xr:uid="{00000000-0005-0000-0000-0000170D0000}"/>
    <cellStyle name="20% - Ênfase4 29 3" xfId="3357" xr:uid="{00000000-0005-0000-0000-0000180D0000}"/>
    <cellStyle name="20% - Ênfase4 29 4" xfId="3358" xr:uid="{00000000-0005-0000-0000-0000190D0000}"/>
    <cellStyle name="20% - Ênfase4 29 5" xfId="3359" xr:uid="{00000000-0005-0000-0000-00001A0D0000}"/>
    <cellStyle name="20% - Ênfase4 29 6" xfId="3360" xr:uid="{00000000-0005-0000-0000-00001B0D0000}"/>
    <cellStyle name="20% - Ênfase4 29 7" xfId="3361" xr:uid="{00000000-0005-0000-0000-00001C0D0000}"/>
    <cellStyle name="20% - Ênfase4 29 8" xfId="3362" xr:uid="{00000000-0005-0000-0000-00001D0D0000}"/>
    <cellStyle name="20% - Ênfase4 29 9" xfId="3363" xr:uid="{00000000-0005-0000-0000-00001E0D0000}"/>
    <cellStyle name="20% - Ênfase4 3" xfId="3364" xr:uid="{00000000-0005-0000-0000-00001F0D0000}"/>
    <cellStyle name="20% - Ênfase4 3 10" xfId="3365" xr:uid="{00000000-0005-0000-0000-0000200D0000}"/>
    <cellStyle name="20% - Ênfase4 3 11" xfId="3366" xr:uid="{00000000-0005-0000-0000-0000210D0000}"/>
    <cellStyle name="20% - Ênfase4 3 12" xfId="3367" xr:uid="{00000000-0005-0000-0000-0000220D0000}"/>
    <cellStyle name="20% - Ênfase4 3 13" xfId="3368" xr:uid="{00000000-0005-0000-0000-0000230D0000}"/>
    <cellStyle name="20% - Ênfase4 3 14" xfId="3369" xr:uid="{00000000-0005-0000-0000-0000240D0000}"/>
    <cellStyle name="20% - Ênfase4 3 15" xfId="3370" xr:uid="{00000000-0005-0000-0000-0000250D0000}"/>
    <cellStyle name="20% - Ênfase4 3 16" xfId="3371" xr:uid="{00000000-0005-0000-0000-0000260D0000}"/>
    <cellStyle name="20% - Ênfase4 3 17" xfId="3372" xr:uid="{00000000-0005-0000-0000-0000270D0000}"/>
    <cellStyle name="20% - Ênfase4 3 18" xfId="3373" xr:uid="{00000000-0005-0000-0000-0000280D0000}"/>
    <cellStyle name="20% - Ênfase4 3 19" xfId="3374" xr:uid="{00000000-0005-0000-0000-0000290D0000}"/>
    <cellStyle name="20% - Ênfase4 3 2" xfId="3375" xr:uid="{00000000-0005-0000-0000-00002A0D0000}"/>
    <cellStyle name="20% - Ênfase4 3 20" xfId="3376" xr:uid="{00000000-0005-0000-0000-00002B0D0000}"/>
    <cellStyle name="20% - Ênfase4 3 21" xfId="3377" xr:uid="{00000000-0005-0000-0000-00002C0D0000}"/>
    <cellStyle name="20% - Ênfase4 3 22" xfId="3378" xr:uid="{00000000-0005-0000-0000-00002D0D0000}"/>
    <cellStyle name="20% - Ênfase4 3 23" xfId="3379" xr:uid="{00000000-0005-0000-0000-00002E0D0000}"/>
    <cellStyle name="20% - Ênfase4 3 24" xfId="35561" xr:uid="{00000000-0005-0000-0000-00002F0D0000}"/>
    <cellStyle name="20% - Ênfase4 3 3" xfId="3380" xr:uid="{00000000-0005-0000-0000-0000300D0000}"/>
    <cellStyle name="20% - Ênfase4 3 4" xfId="3381" xr:uid="{00000000-0005-0000-0000-0000310D0000}"/>
    <cellStyle name="20% - Ênfase4 3 5" xfId="3382" xr:uid="{00000000-0005-0000-0000-0000320D0000}"/>
    <cellStyle name="20% - Ênfase4 3 6" xfId="3383" xr:uid="{00000000-0005-0000-0000-0000330D0000}"/>
    <cellStyle name="20% - Ênfase4 3 7" xfId="3384" xr:uid="{00000000-0005-0000-0000-0000340D0000}"/>
    <cellStyle name="20% - Ênfase4 3 8" xfId="3385" xr:uid="{00000000-0005-0000-0000-0000350D0000}"/>
    <cellStyle name="20% - Ênfase4 3 9" xfId="3386" xr:uid="{00000000-0005-0000-0000-0000360D0000}"/>
    <cellStyle name="20% - Ênfase4 30" xfId="3387" xr:uid="{00000000-0005-0000-0000-0000370D0000}"/>
    <cellStyle name="20% - Ênfase4 31" xfId="3388" xr:uid="{00000000-0005-0000-0000-0000380D0000}"/>
    <cellStyle name="20% - Ênfase4 32" xfId="3389" xr:uid="{00000000-0005-0000-0000-0000390D0000}"/>
    <cellStyle name="20% - Ênfase4 33" xfId="3390" xr:uid="{00000000-0005-0000-0000-00003A0D0000}"/>
    <cellStyle name="20% - Ênfase4 34" xfId="3391" xr:uid="{00000000-0005-0000-0000-00003B0D0000}"/>
    <cellStyle name="20% - Ênfase4 35" xfId="3392" xr:uid="{00000000-0005-0000-0000-00003C0D0000}"/>
    <cellStyle name="20% - Ênfase4 36" xfId="3393" xr:uid="{00000000-0005-0000-0000-00003D0D0000}"/>
    <cellStyle name="20% - Ênfase4 37" xfId="3394" xr:uid="{00000000-0005-0000-0000-00003E0D0000}"/>
    <cellStyle name="20% - Ênfase4 38" xfId="3395" xr:uid="{00000000-0005-0000-0000-00003F0D0000}"/>
    <cellStyle name="20% - Ênfase4 39" xfId="3396" xr:uid="{00000000-0005-0000-0000-0000400D0000}"/>
    <cellStyle name="20% - Ênfase4 4" xfId="3397" xr:uid="{00000000-0005-0000-0000-0000410D0000}"/>
    <cellStyle name="20% - Ênfase4 4 10" xfId="3398" xr:uid="{00000000-0005-0000-0000-0000420D0000}"/>
    <cellStyle name="20% - Ênfase4 4 11" xfId="3399" xr:uid="{00000000-0005-0000-0000-0000430D0000}"/>
    <cellStyle name="20% - Ênfase4 4 12" xfId="3400" xr:uid="{00000000-0005-0000-0000-0000440D0000}"/>
    <cellStyle name="20% - Ênfase4 4 13" xfId="3401" xr:uid="{00000000-0005-0000-0000-0000450D0000}"/>
    <cellStyle name="20% - Ênfase4 4 14" xfId="3402" xr:uid="{00000000-0005-0000-0000-0000460D0000}"/>
    <cellStyle name="20% - Ênfase4 4 15" xfId="3403" xr:uid="{00000000-0005-0000-0000-0000470D0000}"/>
    <cellStyle name="20% - Ênfase4 4 16" xfId="3404" xr:uid="{00000000-0005-0000-0000-0000480D0000}"/>
    <cellStyle name="20% - Ênfase4 4 17" xfId="3405" xr:uid="{00000000-0005-0000-0000-0000490D0000}"/>
    <cellStyle name="20% - Ênfase4 4 18" xfId="3406" xr:uid="{00000000-0005-0000-0000-00004A0D0000}"/>
    <cellStyle name="20% - Ênfase4 4 19" xfId="3407" xr:uid="{00000000-0005-0000-0000-00004B0D0000}"/>
    <cellStyle name="20% - Ênfase4 4 2" xfId="3408" xr:uid="{00000000-0005-0000-0000-00004C0D0000}"/>
    <cellStyle name="20% - Ênfase4 4 20" xfId="3409" xr:uid="{00000000-0005-0000-0000-00004D0D0000}"/>
    <cellStyle name="20% - Ênfase4 4 21" xfId="3410" xr:uid="{00000000-0005-0000-0000-00004E0D0000}"/>
    <cellStyle name="20% - Ênfase4 4 22" xfId="3411" xr:uid="{00000000-0005-0000-0000-00004F0D0000}"/>
    <cellStyle name="20% - Ênfase4 4 23" xfId="3412" xr:uid="{00000000-0005-0000-0000-0000500D0000}"/>
    <cellStyle name="20% - Ênfase4 4 3" xfId="3413" xr:uid="{00000000-0005-0000-0000-0000510D0000}"/>
    <cellStyle name="20% - Ênfase4 4 4" xfId="3414" xr:uid="{00000000-0005-0000-0000-0000520D0000}"/>
    <cellStyle name="20% - Ênfase4 4 5" xfId="3415" xr:uid="{00000000-0005-0000-0000-0000530D0000}"/>
    <cellStyle name="20% - Ênfase4 4 6" xfId="3416" xr:uid="{00000000-0005-0000-0000-0000540D0000}"/>
    <cellStyle name="20% - Ênfase4 4 7" xfId="3417" xr:uid="{00000000-0005-0000-0000-0000550D0000}"/>
    <cellStyle name="20% - Ênfase4 4 8" xfId="3418" xr:uid="{00000000-0005-0000-0000-0000560D0000}"/>
    <cellStyle name="20% - Ênfase4 4 9" xfId="3419" xr:uid="{00000000-0005-0000-0000-0000570D0000}"/>
    <cellStyle name="20% - Ênfase4 40" xfId="3420" xr:uid="{00000000-0005-0000-0000-0000580D0000}"/>
    <cellStyle name="20% - Ênfase4 41" xfId="3421" xr:uid="{00000000-0005-0000-0000-0000590D0000}"/>
    <cellStyle name="20% - Ênfase4 42" xfId="3422" xr:uid="{00000000-0005-0000-0000-00005A0D0000}"/>
    <cellStyle name="20% - Ênfase4 43" xfId="3423" xr:uid="{00000000-0005-0000-0000-00005B0D0000}"/>
    <cellStyle name="20% - Ênfase4 44" xfId="3424" xr:uid="{00000000-0005-0000-0000-00005C0D0000}"/>
    <cellStyle name="20% - Ênfase4 45" xfId="3425" xr:uid="{00000000-0005-0000-0000-00005D0D0000}"/>
    <cellStyle name="20% - Ênfase4 46" xfId="3426" xr:uid="{00000000-0005-0000-0000-00005E0D0000}"/>
    <cellStyle name="20% - Ênfase4 47" xfId="3427" xr:uid="{00000000-0005-0000-0000-00005F0D0000}"/>
    <cellStyle name="20% - Ênfase4 48" xfId="3428" xr:uid="{00000000-0005-0000-0000-0000600D0000}"/>
    <cellStyle name="20% - Ênfase4 5" xfId="3429" xr:uid="{00000000-0005-0000-0000-0000610D0000}"/>
    <cellStyle name="20% - Ênfase4 5 10" xfId="3430" xr:uid="{00000000-0005-0000-0000-0000620D0000}"/>
    <cellStyle name="20% - Ênfase4 5 11" xfId="3431" xr:uid="{00000000-0005-0000-0000-0000630D0000}"/>
    <cellStyle name="20% - Ênfase4 5 12" xfId="3432" xr:uid="{00000000-0005-0000-0000-0000640D0000}"/>
    <cellStyle name="20% - Ênfase4 5 13" xfId="3433" xr:uid="{00000000-0005-0000-0000-0000650D0000}"/>
    <cellStyle name="20% - Ênfase4 5 14" xfId="3434" xr:uid="{00000000-0005-0000-0000-0000660D0000}"/>
    <cellStyle name="20% - Ênfase4 5 15" xfId="3435" xr:uid="{00000000-0005-0000-0000-0000670D0000}"/>
    <cellStyle name="20% - Ênfase4 5 16" xfId="3436" xr:uid="{00000000-0005-0000-0000-0000680D0000}"/>
    <cellStyle name="20% - Ênfase4 5 17" xfId="3437" xr:uid="{00000000-0005-0000-0000-0000690D0000}"/>
    <cellStyle name="20% - Ênfase4 5 18" xfId="3438" xr:uid="{00000000-0005-0000-0000-00006A0D0000}"/>
    <cellStyle name="20% - Ênfase4 5 19" xfId="3439" xr:uid="{00000000-0005-0000-0000-00006B0D0000}"/>
    <cellStyle name="20% - Ênfase4 5 2" xfId="3440" xr:uid="{00000000-0005-0000-0000-00006C0D0000}"/>
    <cellStyle name="20% - Ênfase4 5 20" xfId="3441" xr:uid="{00000000-0005-0000-0000-00006D0D0000}"/>
    <cellStyle name="20% - Ênfase4 5 21" xfId="3442" xr:uid="{00000000-0005-0000-0000-00006E0D0000}"/>
    <cellStyle name="20% - Ênfase4 5 22" xfId="3443" xr:uid="{00000000-0005-0000-0000-00006F0D0000}"/>
    <cellStyle name="20% - Ênfase4 5 23" xfId="3444" xr:uid="{00000000-0005-0000-0000-0000700D0000}"/>
    <cellStyle name="20% - Ênfase4 5 3" xfId="3445" xr:uid="{00000000-0005-0000-0000-0000710D0000}"/>
    <cellStyle name="20% - Ênfase4 5 4" xfId="3446" xr:uid="{00000000-0005-0000-0000-0000720D0000}"/>
    <cellStyle name="20% - Ênfase4 5 5" xfId="3447" xr:uid="{00000000-0005-0000-0000-0000730D0000}"/>
    <cellStyle name="20% - Ênfase4 5 6" xfId="3448" xr:uid="{00000000-0005-0000-0000-0000740D0000}"/>
    <cellStyle name="20% - Ênfase4 5 7" xfId="3449" xr:uid="{00000000-0005-0000-0000-0000750D0000}"/>
    <cellStyle name="20% - Ênfase4 5 8" xfId="3450" xr:uid="{00000000-0005-0000-0000-0000760D0000}"/>
    <cellStyle name="20% - Ênfase4 5 9" xfId="3451" xr:uid="{00000000-0005-0000-0000-0000770D0000}"/>
    <cellStyle name="20% - Ênfase4 6" xfId="3452" xr:uid="{00000000-0005-0000-0000-0000780D0000}"/>
    <cellStyle name="20% - Ênfase4 6 10" xfId="3453" xr:uid="{00000000-0005-0000-0000-0000790D0000}"/>
    <cellStyle name="20% - Ênfase4 6 11" xfId="3454" xr:uid="{00000000-0005-0000-0000-00007A0D0000}"/>
    <cellStyle name="20% - Ênfase4 6 12" xfId="3455" xr:uid="{00000000-0005-0000-0000-00007B0D0000}"/>
    <cellStyle name="20% - Ênfase4 6 13" xfId="3456" xr:uid="{00000000-0005-0000-0000-00007C0D0000}"/>
    <cellStyle name="20% - Ênfase4 6 14" xfId="3457" xr:uid="{00000000-0005-0000-0000-00007D0D0000}"/>
    <cellStyle name="20% - Ênfase4 6 15" xfId="3458" xr:uid="{00000000-0005-0000-0000-00007E0D0000}"/>
    <cellStyle name="20% - Ênfase4 6 16" xfId="3459" xr:uid="{00000000-0005-0000-0000-00007F0D0000}"/>
    <cellStyle name="20% - Ênfase4 6 17" xfId="3460" xr:uid="{00000000-0005-0000-0000-0000800D0000}"/>
    <cellStyle name="20% - Ênfase4 6 18" xfId="3461" xr:uid="{00000000-0005-0000-0000-0000810D0000}"/>
    <cellStyle name="20% - Ênfase4 6 19" xfId="3462" xr:uid="{00000000-0005-0000-0000-0000820D0000}"/>
    <cellStyle name="20% - Ênfase4 6 2" xfId="3463" xr:uid="{00000000-0005-0000-0000-0000830D0000}"/>
    <cellStyle name="20% - Ênfase4 6 20" xfId="3464" xr:uid="{00000000-0005-0000-0000-0000840D0000}"/>
    <cellStyle name="20% - Ênfase4 6 21" xfId="3465" xr:uid="{00000000-0005-0000-0000-0000850D0000}"/>
    <cellStyle name="20% - Ênfase4 6 22" xfId="3466" xr:uid="{00000000-0005-0000-0000-0000860D0000}"/>
    <cellStyle name="20% - Ênfase4 6 23" xfId="3467" xr:uid="{00000000-0005-0000-0000-0000870D0000}"/>
    <cellStyle name="20% - Ênfase4 6 3" xfId="3468" xr:uid="{00000000-0005-0000-0000-0000880D0000}"/>
    <cellStyle name="20% - Ênfase4 6 4" xfId="3469" xr:uid="{00000000-0005-0000-0000-0000890D0000}"/>
    <cellStyle name="20% - Ênfase4 6 5" xfId="3470" xr:uid="{00000000-0005-0000-0000-00008A0D0000}"/>
    <cellStyle name="20% - Ênfase4 6 6" xfId="3471" xr:uid="{00000000-0005-0000-0000-00008B0D0000}"/>
    <cellStyle name="20% - Ênfase4 6 7" xfId="3472" xr:uid="{00000000-0005-0000-0000-00008C0D0000}"/>
    <cellStyle name="20% - Ênfase4 6 8" xfId="3473" xr:uid="{00000000-0005-0000-0000-00008D0D0000}"/>
    <cellStyle name="20% - Ênfase4 6 9" xfId="3474" xr:uid="{00000000-0005-0000-0000-00008E0D0000}"/>
    <cellStyle name="20% - Ênfase4 7" xfId="3475" xr:uid="{00000000-0005-0000-0000-00008F0D0000}"/>
    <cellStyle name="20% - Ênfase4 7 10" xfId="3476" xr:uid="{00000000-0005-0000-0000-0000900D0000}"/>
    <cellStyle name="20% - Ênfase4 7 11" xfId="3477" xr:uid="{00000000-0005-0000-0000-0000910D0000}"/>
    <cellStyle name="20% - Ênfase4 7 12" xfId="3478" xr:uid="{00000000-0005-0000-0000-0000920D0000}"/>
    <cellStyle name="20% - Ênfase4 7 13" xfId="3479" xr:uid="{00000000-0005-0000-0000-0000930D0000}"/>
    <cellStyle name="20% - Ênfase4 7 14" xfId="3480" xr:uid="{00000000-0005-0000-0000-0000940D0000}"/>
    <cellStyle name="20% - Ênfase4 7 15" xfId="3481" xr:uid="{00000000-0005-0000-0000-0000950D0000}"/>
    <cellStyle name="20% - Ênfase4 7 16" xfId="3482" xr:uid="{00000000-0005-0000-0000-0000960D0000}"/>
    <cellStyle name="20% - Ênfase4 7 17" xfId="3483" xr:uid="{00000000-0005-0000-0000-0000970D0000}"/>
    <cellStyle name="20% - Ênfase4 7 18" xfId="3484" xr:uid="{00000000-0005-0000-0000-0000980D0000}"/>
    <cellStyle name="20% - Ênfase4 7 19" xfId="3485" xr:uid="{00000000-0005-0000-0000-0000990D0000}"/>
    <cellStyle name="20% - Ênfase4 7 2" xfId="3486" xr:uid="{00000000-0005-0000-0000-00009A0D0000}"/>
    <cellStyle name="20% - Ênfase4 7 20" xfId="3487" xr:uid="{00000000-0005-0000-0000-00009B0D0000}"/>
    <cellStyle name="20% - Ênfase4 7 21" xfId="3488" xr:uid="{00000000-0005-0000-0000-00009C0D0000}"/>
    <cellStyle name="20% - Ênfase4 7 22" xfId="3489" xr:uid="{00000000-0005-0000-0000-00009D0D0000}"/>
    <cellStyle name="20% - Ênfase4 7 23" xfId="3490" xr:uid="{00000000-0005-0000-0000-00009E0D0000}"/>
    <cellStyle name="20% - Ênfase4 7 3" xfId="3491" xr:uid="{00000000-0005-0000-0000-00009F0D0000}"/>
    <cellStyle name="20% - Ênfase4 7 4" xfId="3492" xr:uid="{00000000-0005-0000-0000-0000A00D0000}"/>
    <cellStyle name="20% - Ênfase4 7 5" xfId="3493" xr:uid="{00000000-0005-0000-0000-0000A10D0000}"/>
    <cellStyle name="20% - Ênfase4 7 6" xfId="3494" xr:uid="{00000000-0005-0000-0000-0000A20D0000}"/>
    <cellStyle name="20% - Ênfase4 7 7" xfId="3495" xr:uid="{00000000-0005-0000-0000-0000A30D0000}"/>
    <cellStyle name="20% - Ênfase4 7 8" xfId="3496" xr:uid="{00000000-0005-0000-0000-0000A40D0000}"/>
    <cellStyle name="20% - Ênfase4 7 9" xfId="3497" xr:uid="{00000000-0005-0000-0000-0000A50D0000}"/>
    <cellStyle name="20% - Ênfase4 8" xfId="3498" xr:uid="{00000000-0005-0000-0000-0000A60D0000}"/>
    <cellStyle name="20% - Ênfase4 8 10" xfId="3499" xr:uid="{00000000-0005-0000-0000-0000A70D0000}"/>
    <cellStyle name="20% - Ênfase4 8 11" xfId="3500" xr:uid="{00000000-0005-0000-0000-0000A80D0000}"/>
    <cellStyle name="20% - Ênfase4 8 12" xfId="3501" xr:uid="{00000000-0005-0000-0000-0000A90D0000}"/>
    <cellStyle name="20% - Ênfase4 8 13" xfId="3502" xr:uid="{00000000-0005-0000-0000-0000AA0D0000}"/>
    <cellStyle name="20% - Ênfase4 8 14" xfId="3503" xr:uid="{00000000-0005-0000-0000-0000AB0D0000}"/>
    <cellStyle name="20% - Ênfase4 8 15" xfId="3504" xr:uid="{00000000-0005-0000-0000-0000AC0D0000}"/>
    <cellStyle name="20% - Ênfase4 8 16" xfId="3505" xr:uid="{00000000-0005-0000-0000-0000AD0D0000}"/>
    <cellStyle name="20% - Ênfase4 8 17" xfId="3506" xr:uid="{00000000-0005-0000-0000-0000AE0D0000}"/>
    <cellStyle name="20% - Ênfase4 8 18" xfId="3507" xr:uid="{00000000-0005-0000-0000-0000AF0D0000}"/>
    <cellStyle name="20% - Ênfase4 8 19" xfId="3508" xr:uid="{00000000-0005-0000-0000-0000B00D0000}"/>
    <cellStyle name="20% - Ênfase4 8 2" xfId="3509" xr:uid="{00000000-0005-0000-0000-0000B10D0000}"/>
    <cellStyle name="20% - Ênfase4 8 20" xfId="3510" xr:uid="{00000000-0005-0000-0000-0000B20D0000}"/>
    <cellStyle name="20% - Ênfase4 8 21" xfId="3511" xr:uid="{00000000-0005-0000-0000-0000B30D0000}"/>
    <cellStyle name="20% - Ênfase4 8 22" xfId="3512" xr:uid="{00000000-0005-0000-0000-0000B40D0000}"/>
    <cellStyle name="20% - Ênfase4 8 23" xfId="3513" xr:uid="{00000000-0005-0000-0000-0000B50D0000}"/>
    <cellStyle name="20% - Ênfase4 8 3" xfId="3514" xr:uid="{00000000-0005-0000-0000-0000B60D0000}"/>
    <cellStyle name="20% - Ênfase4 8 4" xfId="3515" xr:uid="{00000000-0005-0000-0000-0000B70D0000}"/>
    <cellStyle name="20% - Ênfase4 8 5" xfId="3516" xr:uid="{00000000-0005-0000-0000-0000B80D0000}"/>
    <cellStyle name="20% - Ênfase4 8 6" xfId="3517" xr:uid="{00000000-0005-0000-0000-0000B90D0000}"/>
    <cellStyle name="20% - Ênfase4 8 7" xfId="3518" xr:uid="{00000000-0005-0000-0000-0000BA0D0000}"/>
    <cellStyle name="20% - Ênfase4 8 8" xfId="3519" xr:uid="{00000000-0005-0000-0000-0000BB0D0000}"/>
    <cellStyle name="20% - Ênfase4 8 9" xfId="3520" xr:uid="{00000000-0005-0000-0000-0000BC0D0000}"/>
    <cellStyle name="20% - Ênfase4 9" xfId="3521" xr:uid="{00000000-0005-0000-0000-0000BD0D0000}"/>
    <cellStyle name="20% - Ênfase4 9 10" xfId="3522" xr:uid="{00000000-0005-0000-0000-0000BE0D0000}"/>
    <cellStyle name="20% - Ênfase4 9 11" xfId="3523" xr:uid="{00000000-0005-0000-0000-0000BF0D0000}"/>
    <cellStyle name="20% - Ênfase4 9 12" xfId="3524" xr:uid="{00000000-0005-0000-0000-0000C00D0000}"/>
    <cellStyle name="20% - Ênfase4 9 13" xfId="3525" xr:uid="{00000000-0005-0000-0000-0000C10D0000}"/>
    <cellStyle name="20% - Ênfase4 9 14" xfId="3526" xr:uid="{00000000-0005-0000-0000-0000C20D0000}"/>
    <cellStyle name="20% - Ênfase4 9 15" xfId="3527" xr:uid="{00000000-0005-0000-0000-0000C30D0000}"/>
    <cellStyle name="20% - Ênfase4 9 16" xfId="3528" xr:uid="{00000000-0005-0000-0000-0000C40D0000}"/>
    <cellStyle name="20% - Ênfase4 9 17" xfId="3529" xr:uid="{00000000-0005-0000-0000-0000C50D0000}"/>
    <cellStyle name="20% - Ênfase4 9 18" xfId="3530" xr:uid="{00000000-0005-0000-0000-0000C60D0000}"/>
    <cellStyle name="20% - Ênfase4 9 19" xfId="3531" xr:uid="{00000000-0005-0000-0000-0000C70D0000}"/>
    <cellStyle name="20% - Ênfase4 9 2" xfId="3532" xr:uid="{00000000-0005-0000-0000-0000C80D0000}"/>
    <cellStyle name="20% - Ênfase4 9 20" xfId="3533" xr:uid="{00000000-0005-0000-0000-0000C90D0000}"/>
    <cellStyle name="20% - Ênfase4 9 21" xfId="3534" xr:uid="{00000000-0005-0000-0000-0000CA0D0000}"/>
    <cellStyle name="20% - Ênfase4 9 22" xfId="3535" xr:uid="{00000000-0005-0000-0000-0000CB0D0000}"/>
    <cellStyle name="20% - Ênfase4 9 23" xfId="3536" xr:uid="{00000000-0005-0000-0000-0000CC0D0000}"/>
    <cellStyle name="20% - Ênfase4 9 3" xfId="3537" xr:uid="{00000000-0005-0000-0000-0000CD0D0000}"/>
    <cellStyle name="20% - Ênfase4 9 4" xfId="3538" xr:uid="{00000000-0005-0000-0000-0000CE0D0000}"/>
    <cellStyle name="20% - Ênfase4 9 5" xfId="3539" xr:uid="{00000000-0005-0000-0000-0000CF0D0000}"/>
    <cellStyle name="20% - Ênfase4 9 6" xfId="3540" xr:uid="{00000000-0005-0000-0000-0000D00D0000}"/>
    <cellStyle name="20% - Ênfase4 9 7" xfId="3541" xr:uid="{00000000-0005-0000-0000-0000D10D0000}"/>
    <cellStyle name="20% - Ênfase4 9 8" xfId="3542" xr:uid="{00000000-0005-0000-0000-0000D20D0000}"/>
    <cellStyle name="20% - Ênfase4 9 9" xfId="3543" xr:uid="{00000000-0005-0000-0000-0000D30D0000}"/>
    <cellStyle name="20% - Ênfase5 10" xfId="3544" xr:uid="{00000000-0005-0000-0000-0000D40D0000}"/>
    <cellStyle name="20% - Ênfase5 10 10" xfId="3545" xr:uid="{00000000-0005-0000-0000-0000D50D0000}"/>
    <cellStyle name="20% - Ênfase5 10 11" xfId="3546" xr:uid="{00000000-0005-0000-0000-0000D60D0000}"/>
    <cellStyle name="20% - Ênfase5 10 12" xfId="3547" xr:uid="{00000000-0005-0000-0000-0000D70D0000}"/>
    <cellStyle name="20% - Ênfase5 10 13" xfId="3548" xr:uid="{00000000-0005-0000-0000-0000D80D0000}"/>
    <cellStyle name="20% - Ênfase5 10 14" xfId="3549" xr:uid="{00000000-0005-0000-0000-0000D90D0000}"/>
    <cellStyle name="20% - Ênfase5 10 15" xfId="3550" xr:uid="{00000000-0005-0000-0000-0000DA0D0000}"/>
    <cellStyle name="20% - Ênfase5 10 16" xfId="3551" xr:uid="{00000000-0005-0000-0000-0000DB0D0000}"/>
    <cellStyle name="20% - Ênfase5 10 17" xfId="3552" xr:uid="{00000000-0005-0000-0000-0000DC0D0000}"/>
    <cellStyle name="20% - Ênfase5 10 18" xfId="3553" xr:uid="{00000000-0005-0000-0000-0000DD0D0000}"/>
    <cellStyle name="20% - Ênfase5 10 19" xfId="3554" xr:uid="{00000000-0005-0000-0000-0000DE0D0000}"/>
    <cellStyle name="20% - Ênfase5 10 2" xfId="3555" xr:uid="{00000000-0005-0000-0000-0000DF0D0000}"/>
    <cellStyle name="20% - Ênfase5 10 20" xfId="3556" xr:uid="{00000000-0005-0000-0000-0000E00D0000}"/>
    <cellStyle name="20% - Ênfase5 10 21" xfId="3557" xr:uid="{00000000-0005-0000-0000-0000E10D0000}"/>
    <cellStyle name="20% - Ênfase5 10 22" xfId="3558" xr:uid="{00000000-0005-0000-0000-0000E20D0000}"/>
    <cellStyle name="20% - Ênfase5 10 23" xfId="3559" xr:uid="{00000000-0005-0000-0000-0000E30D0000}"/>
    <cellStyle name="20% - Ênfase5 10 3" xfId="3560" xr:uid="{00000000-0005-0000-0000-0000E40D0000}"/>
    <cellStyle name="20% - Ênfase5 10 4" xfId="3561" xr:uid="{00000000-0005-0000-0000-0000E50D0000}"/>
    <cellStyle name="20% - Ênfase5 10 5" xfId="3562" xr:uid="{00000000-0005-0000-0000-0000E60D0000}"/>
    <cellStyle name="20% - Ênfase5 10 6" xfId="3563" xr:uid="{00000000-0005-0000-0000-0000E70D0000}"/>
    <cellStyle name="20% - Ênfase5 10 7" xfId="3564" xr:uid="{00000000-0005-0000-0000-0000E80D0000}"/>
    <cellStyle name="20% - Ênfase5 10 8" xfId="3565" xr:uid="{00000000-0005-0000-0000-0000E90D0000}"/>
    <cellStyle name="20% - Ênfase5 10 9" xfId="3566" xr:uid="{00000000-0005-0000-0000-0000EA0D0000}"/>
    <cellStyle name="20% - Ênfase5 11" xfId="3567" xr:uid="{00000000-0005-0000-0000-0000EB0D0000}"/>
    <cellStyle name="20% - Ênfase5 11 10" xfId="3568" xr:uid="{00000000-0005-0000-0000-0000EC0D0000}"/>
    <cellStyle name="20% - Ênfase5 11 11" xfId="3569" xr:uid="{00000000-0005-0000-0000-0000ED0D0000}"/>
    <cellStyle name="20% - Ênfase5 11 12" xfId="3570" xr:uid="{00000000-0005-0000-0000-0000EE0D0000}"/>
    <cellStyle name="20% - Ênfase5 11 13" xfId="3571" xr:uid="{00000000-0005-0000-0000-0000EF0D0000}"/>
    <cellStyle name="20% - Ênfase5 11 14" xfId="3572" xr:uid="{00000000-0005-0000-0000-0000F00D0000}"/>
    <cellStyle name="20% - Ênfase5 11 15" xfId="3573" xr:uid="{00000000-0005-0000-0000-0000F10D0000}"/>
    <cellStyle name="20% - Ênfase5 11 16" xfId="3574" xr:uid="{00000000-0005-0000-0000-0000F20D0000}"/>
    <cellStyle name="20% - Ênfase5 11 17" xfId="3575" xr:uid="{00000000-0005-0000-0000-0000F30D0000}"/>
    <cellStyle name="20% - Ênfase5 11 18" xfId="3576" xr:uid="{00000000-0005-0000-0000-0000F40D0000}"/>
    <cellStyle name="20% - Ênfase5 11 19" xfId="3577" xr:uid="{00000000-0005-0000-0000-0000F50D0000}"/>
    <cellStyle name="20% - Ênfase5 11 2" xfId="3578" xr:uid="{00000000-0005-0000-0000-0000F60D0000}"/>
    <cellStyle name="20% - Ênfase5 11 20" xfId="3579" xr:uid="{00000000-0005-0000-0000-0000F70D0000}"/>
    <cellStyle name="20% - Ênfase5 11 21" xfId="3580" xr:uid="{00000000-0005-0000-0000-0000F80D0000}"/>
    <cellStyle name="20% - Ênfase5 11 22" xfId="3581" xr:uid="{00000000-0005-0000-0000-0000F90D0000}"/>
    <cellStyle name="20% - Ênfase5 11 23" xfId="3582" xr:uid="{00000000-0005-0000-0000-0000FA0D0000}"/>
    <cellStyle name="20% - Ênfase5 11 3" xfId="3583" xr:uid="{00000000-0005-0000-0000-0000FB0D0000}"/>
    <cellStyle name="20% - Ênfase5 11 4" xfId="3584" xr:uid="{00000000-0005-0000-0000-0000FC0D0000}"/>
    <cellStyle name="20% - Ênfase5 11 5" xfId="3585" xr:uid="{00000000-0005-0000-0000-0000FD0D0000}"/>
    <cellStyle name="20% - Ênfase5 11 6" xfId="3586" xr:uid="{00000000-0005-0000-0000-0000FE0D0000}"/>
    <cellStyle name="20% - Ênfase5 11 7" xfId="3587" xr:uid="{00000000-0005-0000-0000-0000FF0D0000}"/>
    <cellStyle name="20% - Ênfase5 11 8" xfId="3588" xr:uid="{00000000-0005-0000-0000-0000000E0000}"/>
    <cellStyle name="20% - Ênfase5 11 9" xfId="3589" xr:uid="{00000000-0005-0000-0000-0000010E0000}"/>
    <cellStyle name="20% - Ênfase5 12" xfId="3590" xr:uid="{00000000-0005-0000-0000-0000020E0000}"/>
    <cellStyle name="20% - Ênfase5 12 10" xfId="3591" xr:uid="{00000000-0005-0000-0000-0000030E0000}"/>
    <cellStyle name="20% - Ênfase5 12 11" xfId="3592" xr:uid="{00000000-0005-0000-0000-0000040E0000}"/>
    <cellStyle name="20% - Ênfase5 12 12" xfId="3593" xr:uid="{00000000-0005-0000-0000-0000050E0000}"/>
    <cellStyle name="20% - Ênfase5 12 13" xfId="3594" xr:uid="{00000000-0005-0000-0000-0000060E0000}"/>
    <cellStyle name="20% - Ênfase5 12 14" xfId="3595" xr:uid="{00000000-0005-0000-0000-0000070E0000}"/>
    <cellStyle name="20% - Ênfase5 12 15" xfId="3596" xr:uid="{00000000-0005-0000-0000-0000080E0000}"/>
    <cellStyle name="20% - Ênfase5 12 16" xfId="3597" xr:uid="{00000000-0005-0000-0000-0000090E0000}"/>
    <cellStyle name="20% - Ênfase5 12 17" xfId="3598" xr:uid="{00000000-0005-0000-0000-00000A0E0000}"/>
    <cellStyle name="20% - Ênfase5 12 18" xfId="3599" xr:uid="{00000000-0005-0000-0000-00000B0E0000}"/>
    <cellStyle name="20% - Ênfase5 12 19" xfId="3600" xr:uid="{00000000-0005-0000-0000-00000C0E0000}"/>
    <cellStyle name="20% - Ênfase5 12 2" xfId="3601" xr:uid="{00000000-0005-0000-0000-00000D0E0000}"/>
    <cellStyle name="20% - Ênfase5 12 20" xfId="3602" xr:uid="{00000000-0005-0000-0000-00000E0E0000}"/>
    <cellStyle name="20% - Ênfase5 12 21" xfId="3603" xr:uid="{00000000-0005-0000-0000-00000F0E0000}"/>
    <cellStyle name="20% - Ênfase5 12 22" xfId="3604" xr:uid="{00000000-0005-0000-0000-0000100E0000}"/>
    <cellStyle name="20% - Ênfase5 12 23" xfId="3605" xr:uid="{00000000-0005-0000-0000-0000110E0000}"/>
    <cellStyle name="20% - Ênfase5 12 3" xfId="3606" xr:uid="{00000000-0005-0000-0000-0000120E0000}"/>
    <cellStyle name="20% - Ênfase5 12 4" xfId="3607" xr:uid="{00000000-0005-0000-0000-0000130E0000}"/>
    <cellStyle name="20% - Ênfase5 12 5" xfId="3608" xr:uid="{00000000-0005-0000-0000-0000140E0000}"/>
    <cellStyle name="20% - Ênfase5 12 6" xfId="3609" xr:uid="{00000000-0005-0000-0000-0000150E0000}"/>
    <cellStyle name="20% - Ênfase5 12 7" xfId="3610" xr:uid="{00000000-0005-0000-0000-0000160E0000}"/>
    <cellStyle name="20% - Ênfase5 12 8" xfId="3611" xr:uid="{00000000-0005-0000-0000-0000170E0000}"/>
    <cellStyle name="20% - Ênfase5 12 9" xfId="3612" xr:uid="{00000000-0005-0000-0000-0000180E0000}"/>
    <cellStyle name="20% - Ênfase5 13" xfId="3613" xr:uid="{00000000-0005-0000-0000-0000190E0000}"/>
    <cellStyle name="20% - Ênfase5 13 10" xfId="3614" xr:uid="{00000000-0005-0000-0000-00001A0E0000}"/>
    <cellStyle name="20% - Ênfase5 13 11" xfId="3615" xr:uid="{00000000-0005-0000-0000-00001B0E0000}"/>
    <cellStyle name="20% - Ênfase5 13 12" xfId="3616" xr:uid="{00000000-0005-0000-0000-00001C0E0000}"/>
    <cellStyle name="20% - Ênfase5 13 13" xfId="3617" xr:uid="{00000000-0005-0000-0000-00001D0E0000}"/>
    <cellStyle name="20% - Ênfase5 13 14" xfId="3618" xr:uid="{00000000-0005-0000-0000-00001E0E0000}"/>
    <cellStyle name="20% - Ênfase5 13 15" xfId="3619" xr:uid="{00000000-0005-0000-0000-00001F0E0000}"/>
    <cellStyle name="20% - Ênfase5 13 16" xfId="3620" xr:uid="{00000000-0005-0000-0000-0000200E0000}"/>
    <cellStyle name="20% - Ênfase5 13 17" xfId="3621" xr:uid="{00000000-0005-0000-0000-0000210E0000}"/>
    <cellStyle name="20% - Ênfase5 13 18" xfId="3622" xr:uid="{00000000-0005-0000-0000-0000220E0000}"/>
    <cellStyle name="20% - Ênfase5 13 19" xfId="3623" xr:uid="{00000000-0005-0000-0000-0000230E0000}"/>
    <cellStyle name="20% - Ênfase5 13 2" xfId="3624" xr:uid="{00000000-0005-0000-0000-0000240E0000}"/>
    <cellStyle name="20% - Ênfase5 13 20" xfId="3625" xr:uid="{00000000-0005-0000-0000-0000250E0000}"/>
    <cellStyle name="20% - Ênfase5 13 21" xfId="3626" xr:uid="{00000000-0005-0000-0000-0000260E0000}"/>
    <cellStyle name="20% - Ênfase5 13 22" xfId="3627" xr:uid="{00000000-0005-0000-0000-0000270E0000}"/>
    <cellStyle name="20% - Ênfase5 13 23" xfId="3628" xr:uid="{00000000-0005-0000-0000-0000280E0000}"/>
    <cellStyle name="20% - Ênfase5 13 3" xfId="3629" xr:uid="{00000000-0005-0000-0000-0000290E0000}"/>
    <cellStyle name="20% - Ênfase5 13 4" xfId="3630" xr:uid="{00000000-0005-0000-0000-00002A0E0000}"/>
    <cellStyle name="20% - Ênfase5 13 5" xfId="3631" xr:uid="{00000000-0005-0000-0000-00002B0E0000}"/>
    <cellStyle name="20% - Ênfase5 13 6" xfId="3632" xr:uid="{00000000-0005-0000-0000-00002C0E0000}"/>
    <cellStyle name="20% - Ênfase5 13 7" xfId="3633" xr:uid="{00000000-0005-0000-0000-00002D0E0000}"/>
    <cellStyle name="20% - Ênfase5 13 8" xfId="3634" xr:uid="{00000000-0005-0000-0000-00002E0E0000}"/>
    <cellStyle name="20% - Ênfase5 13 9" xfId="3635" xr:uid="{00000000-0005-0000-0000-00002F0E0000}"/>
    <cellStyle name="20% - Ênfase5 14" xfId="3636" xr:uid="{00000000-0005-0000-0000-0000300E0000}"/>
    <cellStyle name="20% - Ênfase5 14 10" xfId="3637" xr:uid="{00000000-0005-0000-0000-0000310E0000}"/>
    <cellStyle name="20% - Ênfase5 14 11" xfId="3638" xr:uid="{00000000-0005-0000-0000-0000320E0000}"/>
    <cellStyle name="20% - Ênfase5 14 12" xfId="3639" xr:uid="{00000000-0005-0000-0000-0000330E0000}"/>
    <cellStyle name="20% - Ênfase5 14 13" xfId="3640" xr:uid="{00000000-0005-0000-0000-0000340E0000}"/>
    <cellStyle name="20% - Ênfase5 14 14" xfId="3641" xr:uid="{00000000-0005-0000-0000-0000350E0000}"/>
    <cellStyle name="20% - Ênfase5 14 15" xfId="3642" xr:uid="{00000000-0005-0000-0000-0000360E0000}"/>
    <cellStyle name="20% - Ênfase5 14 16" xfId="3643" xr:uid="{00000000-0005-0000-0000-0000370E0000}"/>
    <cellStyle name="20% - Ênfase5 14 17" xfId="3644" xr:uid="{00000000-0005-0000-0000-0000380E0000}"/>
    <cellStyle name="20% - Ênfase5 14 18" xfId="3645" xr:uid="{00000000-0005-0000-0000-0000390E0000}"/>
    <cellStyle name="20% - Ênfase5 14 19" xfId="3646" xr:uid="{00000000-0005-0000-0000-00003A0E0000}"/>
    <cellStyle name="20% - Ênfase5 14 2" xfId="3647" xr:uid="{00000000-0005-0000-0000-00003B0E0000}"/>
    <cellStyle name="20% - Ênfase5 14 20" xfId="3648" xr:uid="{00000000-0005-0000-0000-00003C0E0000}"/>
    <cellStyle name="20% - Ênfase5 14 21" xfId="3649" xr:uid="{00000000-0005-0000-0000-00003D0E0000}"/>
    <cellStyle name="20% - Ênfase5 14 22" xfId="3650" xr:uid="{00000000-0005-0000-0000-00003E0E0000}"/>
    <cellStyle name="20% - Ênfase5 14 23" xfId="3651" xr:uid="{00000000-0005-0000-0000-00003F0E0000}"/>
    <cellStyle name="20% - Ênfase5 14 3" xfId="3652" xr:uid="{00000000-0005-0000-0000-0000400E0000}"/>
    <cellStyle name="20% - Ênfase5 14 4" xfId="3653" xr:uid="{00000000-0005-0000-0000-0000410E0000}"/>
    <cellStyle name="20% - Ênfase5 14 5" xfId="3654" xr:uid="{00000000-0005-0000-0000-0000420E0000}"/>
    <cellStyle name="20% - Ênfase5 14 6" xfId="3655" xr:uid="{00000000-0005-0000-0000-0000430E0000}"/>
    <cellStyle name="20% - Ênfase5 14 7" xfId="3656" xr:uid="{00000000-0005-0000-0000-0000440E0000}"/>
    <cellStyle name="20% - Ênfase5 14 8" xfId="3657" xr:uid="{00000000-0005-0000-0000-0000450E0000}"/>
    <cellStyle name="20% - Ênfase5 14 9" xfId="3658" xr:uid="{00000000-0005-0000-0000-0000460E0000}"/>
    <cellStyle name="20% - Ênfase5 15" xfId="3659" xr:uid="{00000000-0005-0000-0000-0000470E0000}"/>
    <cellStyle name="20% - Ênfase5 15 10" xfId="3660" xr:uid="{00000000-0005-0000-0000-0000480E0000}"/>
    <cellStyle name="20% - Ênfase5 15 11" xfId="3661" xr:uid="{00000000-0005-0000-0000-0000490E0000}"/>
    <cellStyle name="20% - Ênfase5 15 12" xfId="3662" xr:uid="{00000000-0005-0000-0000-00004A0E0000}"/>
    <cellStyle name="20% - Ênfase5 15 13" xfId="3663" xr:uid="{00000000-0005-0000-0000-00004B0E0000}"/>
    <cellStyle name="20% - Ênfase5 15 14" xfId="3664" xr:uid="{00000000-0005-0000-0000-00004C0E0000}"/>
    <cellStyle name="20% - Ênfase5 15 15" xfId="3665" xr:uid="{00000000-0005-0000-0000-00004D0E0000}"/>
    <cellStyle name="20% - Ênfase5 15 16" xfId="3666" xr:uid="{00000000-0005-0000-0000-00004E0E0000}"/>
    <cellStyle name="20% - Ênfase5 15 17" xfId="3667" xr:uid="{00000000-0005-0000-0000-00004F0E0000}"/>
    <cellStyle name="20% - Ênfase5 15 18" xfId="3668" xr:uid="{00000000-0005-0000-0000-0000500E0000}"/>
    <cellStyle name="20% - Ênfase5 15 19" xfId="3669" xr:uid="{00000000-0005-0000-0000-0000510E0000}"/>
    <cellStyle name="20% - Ênfase5 15 2" xfId="3670" xr:uid="{00000000-0005-0000-0000-0000520E0000}"/>
    <cellStyle name="20% - Ênfase5 15 20" xfId="3671" xr:uid="{00000000-0005-0000-0000-0000530E0000}"/>
    <cellStyle name="20% - Ênfase5 15 21" xfId="3672" xr:uid="{00000000-0005-0000-0000-0000540E0000}"/>
    <cellStyle name="20% - Ênfase5 15 22" xfId="3673" xr:uid="{00000000-0005-0000-0000-0000550E0000}"/>
    <cellStyle name="20% - Ênfase5 15 23" xfId="3674" xr:uid="{00000000-0005-0000-0000-0000560E0000}"/>
    <cellStyle name="20% - Ênfase5 15 3" xfId="3675" xr:uid="{00000000-0005-0000-0000-0000570E0000}"/>
    <cellStyle name="20% - Ênfase5 15 4" xfId="3676" xr:uid="{00000000-0005-0000-0000-0000580E0000}"/>
    <cellStyle name="20% - Ênfase5 15 5" xfId="3677" xr:uid="{00000000-0005-0000-0000-0000590E0000}"/>
    <cellStyle name="20% - Ênfase5 15 6" xfId="3678" xr:uid="{00000000-0005-0000-0000-00005A0E0000}"/>
    <cellStyle name="20% - Ênfase5 15 7" xfId="3679" xr:uid="{00000000-0005-0000-0000-00005B0E0000}"/>
    <cellStyle name="20% - Ênfase5 15 8" xfId="3680" xr:uid="{00000000-0005-0000-0000-00005C0E0000}"/>
    <cellStyle name="20% - Ênfase5 15 9" xfId="3681" xr:uid="{00000000-0005-0000-0000-00005D0E0000}"/>
    <cellStyle name="20% - Ênfase5 16" xfId="3682" xr:uid="{00000000-0005-0000-0000-00005E0E0000}"/>
    <cellStyle name="20% - Ênfase5 16 10" xfId="3683" xr:uid="{00000000-0005-0000-0000-00005F0E0000}"/>
    <cellStyle name="20% - Ênfase5 16 11" xfId="3684" xr:uid="{00000000-0005-0000-0000-0000600E0000}"/>
    <cellStyle name="20% - Ênfase5 16 12" xfId="3685" xr:uid="{00000000-0005-0000-0000-0000610E0000}"/>
    <cellStyle name="20% - Ênfase5 16 13" xfId="3686" xr:uid="{00000000-0005-0000-0000-0000620E0000}"/>
    <cellStyle name="20% - Ênfase5 16 14" xfId="3687" xr:uid="{00000000-0005-0000-0000-0000630E0000}"/>
    <cellStyle name="20% - Ênfase5 16 15" xfId="3688" xr:uid="{00000000-0005-0000-0000-0000640E0000}"/>
    <cellStyle name="20% - Ênfase5 16 16" xfId="3689" xr:uid="{00000000-0005-0000-0000-0000650E0000}"/>
    <cellStyle name="20% - Ênfase5 16 17" xfId="3690" xr:uid="{00000000-0005-0000-0000-0000660E0000}"/>
    <cellStyle name="20% - Ênfase5 16 18" xfId="3691" xr:uid="{00000000-0005-0000-0000-0000670E0000}"/>
    <cellStyle name="20% - Ênfase5 16 19" xfId="3692" xr:uid="{00000000-0005-0000-0000-0000680E0000}"/>
    <cellStyle name="20% - Ênfase5 16 2" xfId="3693" xr:uid="{00000000-0005-0000-0000-0000690E0000}"/>
    <cellStyle name="20% - Ênfase5 16 20" xfId="3694" xr:uid="{00000000-0005-0000-0000-00006A0E0000}"/>
    <cellStyle name="20% - Ênfase5 16 21" xfId="3695" xr:uid="{00000000-0005-0000-0000-00006B0E0000}"/>
    <cellStyle name="20% - Ênfase5 16 22" xfId="3696" xr:uid="{00000000-0005-0000-0000-00006C0E0000}"/>
    <cellStyle name="20% - Ênfase5 16 23" xfId="3697" xr:uid="{00000000-0005-0000-0000-00006D0E0000}"/>
    <cellStyle name="20% - Ênfase5 16 3" xfId="3698" xr:uid="{00000000-0005-0000-0000-00006E0E0000}"/>
    <cellStyle name="20% - Ênfase5 16 4" xfId="3699" xr:uid="{00000000-0005-0000-0000-00006F0E0000}"/>
    <cellStyle name="20% - Ênfase5 16 5" xfId="3700" xr:uid="{00000000-0005-0000-0000-0000700E0000}"/>
    <cellStyle name="20% - Ênfase5 16 6" xfId="3701" xr:uid="{00000000-0005-0000-0000-0000710E0000}"/>
    <cellStyle name="20% - Ênfase5 16 7" xfId="3702" xr:uid="{00000000-0005-0000-0000-0000720E0000}"/>
    <cellStyle name="20% - Ênfase5 16 8" xfId="3703" xr:uid="{00000000-0005-0000-0000-0000730E0000}"/>
    <cellStyle name="20% - Ênfase5 16 9" xfId="3704" xr:uid="{00000000-0005-0000-0000-0000740E0000}"/>
    <cellStyle name="20% - Ênfase5 17" xfId="3705" xr:uid="{00000000-0005-0000-0000-0000750E0000}"/>
    <cellStyle name="20% - Ênfase5 17 10" xfId="3706" xr:uid="{00000000-0005-0000-0000-0000760E0000}"/>
    <cellStyle name="20% - Ênfase5 17 11" xfId="3707" xr:uid="{00000000-0005-0000-0000-0000770E0000}"/>
    <cellStyle name="20% - Ênfase5 17 12" xfId="3708" xr:uid="{00000000-0005-0000-0000-0000780E0000}"/>
    <cellStyle name="20% - Ênfase5 17 13" xfId="3709" xr:uid="{00000000-0005-0000-0000-0000790E0000}"/>
    <cellStyle name="20% - Ênfase5 17 14" xfId="3710" xr:uid="{00000000-0005-0000-0000-00007A0E0000}"/>
    <cellStyle name="20% - Ênfase5 17 15" xfId="3711" xr:uid="{00000000-0005-0000-0000-00007B0E0000}"/>
    <cellStyle name="20% - Ênfase5 17 16" xfId="3712" xr:uid="{00000000-0005-0000-0000-00007C0E0000}"/>
    <cellStyle name="20% - Ênfase5 17 17" xfId="3713" xr:uid="{00000000-0005-0000-0000-00007D0E0000}"/>
    <cellStyle name="20% - Ênfase5 17 18" xfId="3714" xr:uid="{00000000-0005-0000-0000-00007E0E0000}"/>
    <cellStyle name="20% - Ênfase5 17 19" xfId="3715" xr:uid="{00000000-0005-0000-0000-00007F0E0000}"/>
    <cellStyle name="20% - Ênfase5 17 2" xfId="3716" xr:uid="{00000000-0005-0000-0000-0000800E0000}"/>
    <cellStyle name="20% - Ênfase5 17 20" xfId="3717" xr:uid="{00000000-0005-0000-0000-0000810E0000}"/>
    <cellStyle name="20% - Ênfase5 17 21" xfId="3718" xr:uid="{00000000-0005-0000-0000-0000820E0000}"/>
    <cellStyle name="20% - Ênfase5 17 22" xfId="3719" xr:uid="{00000000-0005-0000-0000-0000830E0000}"/>
    <cellStyle name="20% - Ênfase5 17 23" xfId="3720" xr:uid="{00000000-0005-0000-0000-0000840E0000}"/>
    <cellStyle name="20% - Ênfase5 17 3" xfId="3721" xr:uid="{00000000-0005-0000-0000-0000850E0000}"/>
    <cellStyle name="20% - Ênfase5 17 4" xfId="3722" xr:uid="{00000000-0005-0000-0000-0000860E0000}"/>
    <cellStyle name="20% - Ênfase5 17 5" xfId="3723" xr:uid="{00000000-0005-0000-0000-0000870E0000}"/>
    <cellStyle name="20% - Ênfase5 17 6" xfId="3724" xr:uid="{00000000-0005-0000-0000-0000880E0000}"/>
    <cellStyle name="20% - Ênfase5 17 7" xfId="3725" xr:uid="{00000000-0005-0000-0000-0000890E0000}"/>
    <cellStyle name="20% - Ênfase5 17 8" xfId="3726" xr:uid="{00000000-0005-0000-0000-00008A0E0000}"/>
    <cellStyle name="20% - Ênfase5 17 9" xfId="3727" xr:uid="{00000000-0005-0000-0000-00008B0E0000}"/>
    <cellStyle name="20% - Ênfase5 18" xfId="3728" xr:uid="{00000000-0005-0000-0000-00008C0E0000}"/>
    <cellStyle name="20% - Ênfase5 18 10" xfId="3729" xr:uid="{00000000-0005-0000-0000-00008D0E0000}"/>
    <cellStyle name="20% - Ênfase5 18 11" xfId="3730" xr:uid="{00000000-0005-0000-0000-00008E0E0000}"/>
    <cellStyle name="20% - Ênfase5 18 12" xfId="3731" xr:uid="{00000000-0005-0000-0000-00008F0E0000}"/>
    <cellStyle name="20% - Ênfase5 18 13" xfId="3732" xr:uid="{00000000-0005-0000-0000-0000900E0000}"/>
    <cellStyle name="20% - Ênfase5 18 14" xfId="3733" xr:uid="{00000000-0005-0000-0000-0000910E0000}"/>
    <cellStyle name="20% - Ênfase5 18 15" xfId="3734" xr:uid="{00000000-0005-0000-0000-0000920E0000}"/>
    <cellStyle name="20% - Ênfase5 18 16" xfId="3735" xr:uid="{00000000-0005-0000-0000-0000930E0000}"/>
    <cellStyle name="20% - Ênfase5 18 17" xfId="3736" xr:uid="{00000000-0005-0000-0000-0000940E0000}"/>
    <cellStyle name="20% - Ênfase5 18 18" xfId="3737" xr:uid="{00000000-0005-0000-0000-0000950E0000}"/>
    <cellStyle name="20% - Ênfase5 18 19" xfId="3738" xr:uid="{00000000-0005-0000-0000-0000960E0000}"/>
    <cellStyle name="20% - Ênfase5 18 2" xfId="3739" xr:uid="{00000000-0005-0000-0000-0000970E0000}"/>
    <cellStyle name="20% - Ênfase5 18 20" xfId="3740" xr:uid="{00000000-0005-0000-0000-0000980E0000}"/>
    <cellStyle name="20% - Ênfase5 18 21" xfId="3741" xr:uid="{00000000-0005-0000-0000-0000990E0000}"/>
    <cellStyle name="20% - Ênfase5 18 22" xfId="3742" xr:uid="{00000000-0005-0000-0000-00009A0E0000}"/>
    <cellStyle name="20% - Ênfase5 18 23" xfId="3743" xr:uid="{00000000-0005-0000-0000-00009B0E0000}"/>
    <cellStyle name="20% - Ênfase5 18 3" xfId="3744" xr:uid="{00000000-0005-0000-0000-00009C0E0000}"/>
    <cellStyle name="20% - Ênfase5 18 4" xfId="3745" xr:uid="{00000000-0005-0000-0000-00009D0E0000}"/>
    <cellStyle name="20% - Ênfase5 18 5" xfId="3746" xr:uid="{00000000-0005-0000-0000-00009E0E0000}"/>
    <cellStyle name="20% - Ênfase5 18 6" xfId="3747" xr:uid="{00000000-0005-0000-0000-00009F0E0000}"/>
    <cellStyle name="20% - Ênfase5 18 7" xfId="3748" xr:uid="{00000000-0005-0000-0000-0000A00E0000}"/>
    <cellStyle name="20% - Ênfase5 18 8" xfId="3749" xr:uid="{00000000-0005-0000-0000-0000A10E0000}"/>
    <cellStyle name="20% - Ênfase5 18 9" xfId="3750" xr:uid="{00000000-0005-0000-0000-0000A20E0000}"/>
    <cellStyle name="20% - Ênfase5 19" xfId="3751" xr:uid="{00000000-0005-0000-0000-0000A30E0000}"/>
    <cellStyle name="20% - Ênfase5 19 10" xfId="3752" xr:uid="{00000000-0005-0000-0000-0000A40E0000}"/>
    <cellStyle name="20% - Ênfase5 19 11" xfId="3753" xr:uid="{00000000-0005-0000-0000-0000A50E0000}"/>
    <cellStyle name="20% - Ênfase5 19 12" xfId="3754" xr:uid="{00000000-0005-0000-0000-0000A60E0000}"/>
    <cellStyle name="20% - Ênfase5 19 13" xfId="3755" xr:uid="{00000000-0005-0000-0000-0000A70E0000}"/>
    <cellStyle name="20% - Ênfase5 19 14" xfId="3756" xr:uid="{00000000-0005-0000-0000-0000A80E0000}"/>
    <cellStyle name="20% - Ênfase5 19 15" xfId="3757" xr:uid="{00000000-0005-0000-0000-0000A90E0000}"/>
    <cellStyle name="20% - Ênfase5 19 16" xfId="3758" xr:uid="{00000000-0005-0000-0000-0000AA0E0000}"/>
    <cellStyle name="20% - Ênfase5 19 17" xfId="3759" xr:uid="{00000000-0005-0000-0000-0000AB0E0000}"/>
    <cellStyle name="20% - Ênfase5 19 18" xfId="3760" xr:uid="{00000000-0005-0000-0000-0000AC0E0000}"/>
    <cellStyle name="20% - Ênfase5 19 19" xfId="3761" xr:uid="{00000000-0005-0000-0000-0000AD0E0000}"/>
    <cellStyle name="20% - Ênfase5 19 2" xfId="3762" xr:uid="{00000000-0005-0000-0000-0000AE0E0000}"/>
    <cellStyle name="20% - Ênfase5 19 20" xfId="3763" xr:uid="{00000000-0005-0000-0000-0000AF0E0000}"/>
    <cellStyle name="20% - Ênfase5 19 21" xfId="3764" xr:uid="{00000000-0005-0000-0000-0000B00E0000}"/>
    <cellStyle name="20% - Ênfase5 19 22" xfId="3765" xr:uid="{00000000-0005-0000-0000-0000B10E0000}"/>
    <cellStyle name="20% - Ênfase5 19 23" xfId="3766" xr:uid="{00000000-0005-0000-0000-0000B20E0000}"/>
    <cellStyle name="20% - Ênfase5 19 3" xfId="3767" xr:uid="{00000000-0005-0000-0000-0000B30E0000}"/>
    <cellStyle name="20% - Ênfase5 19 4" xfId="3768" xr:uid="{00000000-0005-0000-0000-0000B40E0000}"/>
    <cellStyle name="20% - Ênfase5 19 5" xfId="3769" xr:uid="{00000000-0005-0000-0000-0000B50E0000}"/>
    <cellStyle name="20% - Ênfase5 19 6" xfId="3770" xr:uid="{00000000-0005-0000-0000-0000B60E0000}"/>
    <cellStyle name="20% - Ênfase5 19 7" xfId="3771" xr:uid="{00000000-0005-0000-0000-0000B70E0000}"/>
    <cellStyle name="20% - Ênfase5 19 8" xfId="3772" xr:uid="{00000000-0005-0000-0000-0000B80E0000}"/>
    <cellStyle name="20% - Ênfase5 19 9" xfId="3773" xr:uid="{00000000-0005-0000-0000-0000B90E0000}"/>
    <cellStyle name="20% - Ênfase5 2" xfId="3774" xr:uid="{00000000-0005-0000-0000-0000BA0E0000}"/>
    <cellStyle name="20% - Ênfase5 2 10" xfId="3775" xr:uid="{00000000-0005-0000-0000-0000BB0E0000}"/>
    <cellStyle name="20% - Ênfase5 2 11" xfId="3776" xr:uid="{00000000-0005-0000-0000-0000BC0E0000}"/>
    <cellStyle name="20% - Ênfase5 2 11 10" xfId="3777" xr:uid="{00000000-0005-0000-0000-0000BD0E0000}"/>
    <cellStyle name="20% - Ênfase5 2 11 11" xfId="3778" xr:uid="{00000000-0005-0000-0000-0000BE0E0000}"/>
    <cellStyle name="20% - Ênfase5 2 11 12" xfId="3779" xr:uid="{00000000-0005-0000-0000-0000BF0E0000}"/>
    <cellStyle name="20% - Ênfase5 2 11 13" xfId="3780" xr:uid="{00000000-0005-0000-0000-0000C00E0000}"/>
    <cellStyle name="20% - Ênfase5 2 11 14" xfId="3781" xr:uid="{00000000-0005-0000-0000-0000C10E0000}"/>
    <cellStyle name="20% - Ênfase5 2 11 15" xfId="3782" xr:uid="{00000000-0005-0000-0000-0000C20E0000}"/>
    <cellStyle name="20% - Ênfase5 2 11 2" xfId="3783" xr:uid="{00000000-0005-0000-0000-0000C30E0000}"/>
    <cellStyle name="20% - Ênfase5 2 11 3" xfId="3784" xr:uid="{00000000-0005-0000-0000-0000C40E0000}"/>
    <cellStyle name="20% - Ênfase5 2 11 4" xfId="3785" xr:uid="{00000000-0005-0000-0000-0000C50E0000}"/>
    <cellStyle name="20% - Ênfase5 2 11 5" xfId="3786" xr:uid="{00000000-0005-0000-0000-0000C60E0000}"/>
    <cellStyle name="20% - Ênfase5 2 11 6" xfId="3787" xr:uid="{00000000-0005-0000-0000-0000C70E0000}"/>
    <cellStyle name="20% - Ênfase5 2 11 7" xfId="3788" xr:uid="{00000000-0005-0000-0000-0000C80E0000}"/>
    <cellStyle name="20% - Ênfase5 2 11 8" xfId="3789" xr:uid="{00000000-0005-0000-0000-0000C90E0000}"/>
    <cellStyle name="20% - Ênfase5 2 11 9" xfId="3790" xr:uid="{00000000-0005-0000-0000-0000CA0E0000}"/>
    <cellStyle name="20% - Ênfase5 2 12" xfId="3791" xr:uid="{00000000-0005-0000-0000-0000CB0E0000}"/>
    <cellStyle name="20% - Ênfase5 2 13" xfId="3792" xr:uid="{00000000-0005-0000-0000-0000CC0E0000}"/>
    <cellStyle name="20% - Ênfase5 2 14" xfId="3793" xr:uid="{00000000-0005-0000-0000-0000CD0E0000}"/>
    <cellStyle name="20% - Ênfase5 2 15" xfId="3794" xr:uid="{00000000-0005-0000-0000-0000CE0E0000}"/>
    <cellStyle name="20% - Ênfase5 2 16" xfId="3795" xr:uid="{00000000-0005-0000-0000-0000CF0E0000}"/>
    <cellStyle name="20% - Ênfase5 2 17" xfId="3796" xr:uid="{00000000-0005-0000-0000-0000D00E0000}"/>
    <cellStyle name="20% - Ênfase5 2 18" xfId="3797" xr:uid="{00000000-0005-0000-0000-0000D10E0000}"/>
    <cellStyle name="20% - Ênfase5 2 19" xfId="3798" xr:uid="{00000000-0005-0000-0000-0000D20E0000}"/>
    <cellStyle name="20% - Ênfase5 2 2" xfId="3799" xr:uid="{00000000-0005-0000-0000-0000D30E0000}"/>
    <cellStyle name="20% - Ênfase5 2 2 10" xfId="3800" xr:uid="{00000000-0005-0000-0000-0000D40E0000}"/>
    <cellStyle name="20% - Ênfase5 2 2 10 10" xfId="3801" xr:uid="{00000000-0005-0000-0000-0000D50E0000}"/>
    <cellStyle name="20% - Ênfase5 2 2 10 11" xfId="3802" xr:uid="{00000000-0005-0000-0000-0000D60E0000}"/>
    <cellStyle name="20% - Ênfase5 2 2 10 12" xfId="3803" xr:uid="{00000000-0005-0000-0000-0000D70E0000}"/>
    <cellStyle name="20% - Ênfase5 2 2 10 13" xfId="3804" xr:uid="{00000000-0005-0000-0000-0000D80E0000}"/>
    <cellStyle name="20% - Ênfase5 2 2 10 14" xfId="3805" xr:uid="{00000000-0005-0000-0000-0000D90E0000}"/>
    <cellStyle name="20% - Ênfase5 2 2 10 15" xfId="3806" xr:uid="{00000000-0005-0000-0000-0000DA0E0000}"/>
    <cellStyle name="20% - Ênfase5 2 2 10 2" xfId="3807" xr:uid="{00000000-0005-0000-0000-0000DB0E0000}"/>
    <cellStyle name="20% - Ênfase5 2 2 10 3" xfId="3808" xr:uid="{00000000-0005-0000-0000-0000DC0E0000}"/>
    <cellStyle name="20% - Ênfase5 2 2 10 4" xfId="3809" xr:uid="{00000000-0005-0000-0000-0000DD0E0000}"/>
    <cellStyle name="20% - Ênfase5 2 2 10 5" xfId="3810" xr:uid="{00000000-0005-0000-0000-0000DE0E0000}"/>
    <cellStyle name="20% - Ênfase5 2 2 10 6" xfId="3811" xr:uid="{00000000-0005-0000-0000-0000DF0E0000}"/>
    <cellStyle name="20% - Ênfase5 2 2 10 7" xfId="3812" xr:uid="{00000000-0005-0000-0000-0000E00E0000}"/>
    <cellStyle name="20% - Ênfase5 2 2 10 8" xfId="3813" xr:uid="{00000000-0005-0000-0000-0000E10E0000}"/>
    <cellStyle name="20% - Ênfase5 2 2 10 9" xfId="3814" xr:uid="{00000000-0005-0000-0000-0000E20E0000}"/>
    <cellStyle name="20% - Ênfase5 2 2 11" xfId="3815" xr:uid="{00000000-0005-0000-0000-0000E30E0000}"/>
    <cellStyle name="20% - Ênfase5 2 2 12" xfId="3816" xr:uid="{00000000-0005-0000-0000-0000E40E0000}"/>
    <cellStyle name="20% - Ênfase5 2 2 13" xfId="3817" xr:uid="{00000000-0005-0000-0000-0000E50E0000}"/>
    <cellStyle name="20% - Ênfase5 2 2 14" xfId="3818" xr:uid="{00000000-0005-0000-0000-0000E60E0000}"/>
    <cellStyle name="20% - Ênfase5 2 2 15" xfId="3819" xr:uid="{00000000-0005-0000-0000-0000E70E0000}"/>
    <cellStyle name="20% - Ênfase5 2 2 16" xfId="3820" xr:uid="{00000000-0005-0000-0000-0000E80E0000}"/>
    <cellStyle name="20% - Ênfase5 2 2 17" xfId="3821" xr:uid="{00000000-0005-0000-0000-0000E90E0000}"/>
    <cellStyle name="20% - Ênfase5 2 2 18" xfId="3822" xr:uid="{00000000-0005-0000-0000-0000EA0E0000}"/>
    <cellStyle name="20% - Ênfase5 2 2 19" xfId="3823" xr:uid="{00000000-0005-0000-0000-0000EB0E0000}"/>
    <cellStyle name="20% - Ênfase5 2 2 2" xfId="3824" xr:uid="{00000000-0005-0000-0000-0000EC0E0000}"/>
    <cellStyle name="20% - Ênfase5 2 2 2 10" xfId="3825" xr:uid="{00000000-0005-0000-0000-0000ED0E0000}"/>
    <cellStyle name="20% - Ênfase5 2 2 2 10 10" xfId="3826" xr:uid="{00000000-0005-0000-0000-0000EE0E0000}"/>
    <cellStyle name="20% - Ênfase5 2 2 2 10 11" xfId="3827" xr:uid="{00000000-0005-0000-0000-0000EF0E0000}"/>
    <cellStyle name="20% - Ênfase5 2 2 2 10 12" xfId="3828" xr:uid="{00000000-0005-0000-0000-0000F00E0000}"/>
    <cellStyle name="20% - Ênfase5 2 2 2 10 13" xfId="3829" xr:uid="{00000000-0005-0000-0000-0000F10E0000}"/>
    <cellStyle name="20% - Ênfase5 2 2 2 10 14" xfId="3830" xr:uid="{00000000-0005-0000-0000-0000F20E0000}"/>
    <cellStyle name="20% - Ênfase5 2 2 2 10 15" xfId="3831" xr:uid="{00000000-0005-0000-0000-0000F30E0000}"/>
    <cellStyle name="20% - Ênfase5 2 2 2 10 2" xfId="3832" xr:uid="{00000000-0005-0000-0000-0000F40E0000}"/>
    <cellStyle name="20% - Ênfase5 2 2 2 10 3" xfId="3833" xr:uid="{00000000-0005-0000-0000-0000F50E0000}"/>
    <cellStyle name="20% - Ênfase5 2 2 2 10 4" xfId="3834" xr:uid="{00000000-0005-0000-0000-0000F60E0000}"/>
    <cellStyle name="20% - Ênfase5 2 2 2 10 5" xfId="3835" xr:uid="{00000000-0005-0000-0000-0000F70E0000}"/>
    <cellStyle name="20% - Ênfase5 2 2 2 10 6" xfId="3836" xr:uid="{00000000-0005-0000-0000-0000F80E0000}"/>
    <cellStyle name="20% - Ênfase5 2 2 2 10 7" xfId="3837" xr:uid="{00000000-0005-0000-0000-0000F90E0000}"/>
    <cellStyle name="20% - Ênfase5 2 2 2 10 8" xfId="3838" xr:uid="{00000000-0005-0000-0000-0000FA0E0000}"/>
    <cellStyle name="20% - Ênfase5 2 2 2 10 9" xfId="3839" xr:uid="{00000000-0005-0000-0000-0000FB0E0000}"/>
    <cellStyle name="20% - Ênfase5 2 2 2 11" xfId="3840" xr:uid="{00000000-0005-0000-0000-0000FC0E0000}"/>
    <cellStyle name="20% - Ênfase5 2 2 2 12" xfId="3841" xr:uid="{00000000-0005-0000-0000-0000FD0E0000}"/>
    <cellStyle name="20% - Ênfase5 2 2 2 13" xfId="3842" xr:uid="{00000000-0005-0000-0000-0000FE0E0000}"/>
    <cellStyle name="20% - Ênfase5 2 2 2 14" xfId="3843" xr:uid="{00000000-0005-0000-0000-0000FF0E0000}"/>
    <cellStyle name="20% - Ênfase5 2 2 2 15" xfId="3844" xr:uid="{00000000-0005-0000-0000-0000000F0000}"/>
    <cellStyle name="20% - Ênfase5 2 2 2 16" xfId="3845" xr:uid="{00000000-0005-0000-0000-0000010F0000}"/>
    <cellStyle name="20% - Ênfase5 2 2 2 17" xfId="3846" xr:uid="{00000000-0005-0000-0000-0000020F0000}"/>
    <cellStyle name="20% - Ênfase5 2 2 2 18" xfId="3847" xr:uid="{00000000-0005-0000-0000-0000030F0000}"/>
    <cellStyle name="20% - Ênfase5 2 2 2 19" xfId="3848" xr:uid="{00000000-0005-0000-0000-0000040F0000}"/>
    <cellStyle name="20% - Ênfase5 2 2 2 2" xfId="3849" xr:uid="{00000000-0005-0000-0000-0000050F0000}"/>
    <cellStyle name="20% - Ênfase5 2 2 2 2 10" xfId="3850" xr:uid="{00000000-0005-0000-0000-0000060F0000}"/>
    <cellStyle name="20% - Ênfase5 2 2 2 2 11" xfId="3851" xr:uid="{00000000-0005-0000-0000-0000070F0000}"/>
    <cellStyle name="20% - Ênfase5 2 2 2 2 12" xfId="3852" xr:uid="{00000000-0005-0000-0000-0000080F0000}"/>
    <cellStyle name="20% - Ênfase5 2 2 2 2 13" xfId="3853" xr:uid="{00000000-0005-0000-0000-0000090F0000}"/>
    <cellStyle name="20% - Ênfase5 2 2 2 2 14" xfId="3854" xr:uid="{00000000-0005-0000-0000-00000A0F0000}"/>
    <cellStyle name="20% - Ênfase5 2 2 2 2 15" xfId="3855" xr:uid="{00000000-0005-0000-0000-00000B0F0000}"/>
    <cellStyle name="20% - Ênfase5 2 2 2 2 16" xfId="3856" xr:uid="{00000000-0005-0000-0000-00000C0F0000}"/>
    <cellStyle name="20% - Ênfase5 2 2 2 2 17" xfId="3857" xr:uid="{00000000-0005-0000-0000-00000D0F0000}"/>
    <cellStyle name="20% - Ênfase5 2 2 2 2 18" xfId="3858" xr:uid="{00000000-0005-0000-0000-00000E0F0000}"/>
    <cellStyle name="20% - Ênfase5 2 2 2 2 2" xfId="3859" xr:uid="{00000000-0005-0000-0000-00000F0F0000}"/>
    <cellStyle name="20% - Ênfase5 2 2 2 2 2 10" xfId="3860" xr:uid="{00000000-0005-0000-0000-0000100F0000}"/>
    <cellStyle name="20% - Ênfase5 2 2 2 2 2 11" xfId="3861" xr:uid="{00000000-0005-0000-0000-0000110F0000}"/>
    <cellStyle name="20% - Ênfase5 2 2 2 2 2 12" xfId="3862" xr:uid="{00000000-0005-0000-0000-0000120F0000}"/>
    <cellStyle name="20% - Ênfase5 2 2 2 2 2 13" xfId="3863" xr:uid="{00000000-0005-0000-0000-0000130F0000}"/>
    <cellStyle name="20% - Ênfase5 2 2 2 2 2 14" xfId="3864" xr:uid="{00000000-0005-0000-0000-0000140F0000}"/>
    <cellStyle name="20% - Ênfase5 2 2 2 2 2 15" xfId="3865" xr:uid="{00000000-0005-0000-0000-0000150F0000}"/>
    <cellStyle name="20% - Ênfase5 2 2 2 2 2 2" xfId="3866" xr:uid="{00000000-0005-0000-0000-0000160F0000}"/>
    <cellStyle name="20% - Ênfase5 2 2 2 2 2 3" xfId="3867" xr:uid="{00000000-0005-0000-0000-0000170F0000}"/>
    <cellStyle name="20% - Ênfase5 2 2 2 2 2 4" xfId="3868" xr:uid="{00000000-0005-0000-0000-0000180F0000}"/>
    <cellStyle name="20% - Ênfase5 2 2 2 2 2 5" xfId="3869" xr:uid="{00000000-0005-0000-0000-0000190F0000}"/>
    <cellStyle name="20% - Ênfase5 2 2 2 2 2 6" xfId="3870" xr:uid="{00000000-0005-0000-0000-00001A0F0000}"/>
    <cellStyle name="20% - Ênfase5 2 2 2 2 2 7" xfId="3871" xr:uid="{00000000-0005-0000-0000-00001B0F0000}"/>
    <cellStyle name="20% - Ênfase5 2 2 2 2 2 8" xfId="3872" xr:uid="{00000000-0005-0000-0000-00001C0F0000}"/>
    <cellStyle name="20% - Ênfase5 2 2 2 2 2 9" xfId="3873" xr:uid="{00000000-0005-0000-0000-00001D0F0000}"/>
    <cellStyle name="20% - Ênfase5 2 2 2 2 3" xfId="3874" xr:uid="{00000000-0005-0000-0000-00001E0F0000}"/>
    <cellStyle name="20% - Ênfase5 2 2 2 2 4" xfId="3875" xr:uid="{00000000-0005-0000-0000-00001F0F0000}"/>
    <cellStyle name="20% - Ênfase5 2 2 2 2 5" xfId="3876" xr:uid="{00000000-0005-0000-0000-0000200F0000}"/>
    <cellStyle name="20% - Ênfase5 2 2 2 2 6" xfId="3877" xr:uid="{00000000-0005-0000-0000-0000210F0000}"/>
    <cellStyle name="20% - Ênfase5 2 2 2 2 7" xfId="3878" xr:uid="{00000000-0005-0000-0000-0000220F0000}"/>
    <cellStyle name="20% - Ênfase5 2 2 2 2 8" xfId="3879" xr:uid="{00000000-0005-0000-0000-0000230F0000}"/>
    <cellStyle name="20% - Ênfase5 2 2 2 2 9" xfId="3880" xr:uid="{00000000-0005-0000-0000-0000240F0000}"/>
    <cellStyle name="20% - Ênfase5 2 2 2 20" xfId="3881" xr:uid="{00000000-0005-0000-0000-0000250F0000}"/>
    <cellStyle name="20% - Ênfase5 2 2 2 21" xfId="3882" xr:uid="{00000000-0005-0000-0000-0000260F0000}"/>
    <cellStyle name="20% - Ênfase5 2 2 2 22" xfId="3883" xr:uid="{00000000-0005-0000-0000-0000270F0000}"/>
    <cellStyle name="20% - Ênfase5 2 2 2 23" xfId="3884" xr:uid="{00000000-0005-0000-0000-0000280F0000}"/>
    <cellStyle name="20% - Ênfase5 2 2 2 24" xfId="3885" xr:uid="{00000000-0005-0000-0000-0000290F0000}"/>
    <cellStyle name="20% - Ênfase5 2 2 2 25" xfId="3886" xr:uid="{00000000-0005-0000-0000-00002A0F0000}"/>
    <cellStyle name="20% - Ênfase5 2 2 2 3" xfId="3887" xr:uid="{00000000-0005-0000-0000-00002B0F0000}"/>
    <cellStyle name="20% - Ênfase5 2 2 2 4" xfId="3888" xr:uid="{00000000-0005-0000-0000-00002C0F0000}"/>
    <cellStyle name="20% - Ênfase5 2 2 2 5" xfId="3889" xr:uid="{00000000-0005-0000-0000-00002D0F0000}"/>
    <cellStyle name="20% - Ênfase5 2 2 2 6" xfId="3890" xr:uid="{00000000-0005-0000-0000-00002E0F0000}"/>
    <cellStyle name="20% - Ênfase5 2 2 2 7" xfId="3891" xr:uid="{00000000-0005-0000-0000-00002F0F0000}"/>
    <cellStyle name="20% - Ênfase5 2 2 2 8" xfId="3892" xr:uid="{00000000-0005-0000-0000-0000300F0000}"/>
    <cellStyle name="20% - Ênfase5 2 2 2 9" xfId="3893" xr:uid="{00000000-0005-0000-0000-0000310F0000}"/>
    <cellStyle name="20% - Ênfase5 2 2 20" xfId="3894" xr:uid="{00000000-0005-0000-0000-0000320F0000}"/>
    <cellStyle name="20% - Ênfase5 2 2 21" xfId="3895" xr:uid="{00000000-0005-0000-0000-0000330F0000}"/>
    <cellStyle name="20% - Ênfase5 2 2 22" xfId="3896" xr:uid="{00000000-0005-0000-0000-0000340F0000}"/>
    <cellStyle name="20% - Ênfase5 2 2 23" xfId="3897" xr:uid="{00000000-0005-0000-0000-0000350F0000}"/>
    <cellStyle name="20% - Ênfase5 2 2 24" xfId="3898" xr:uid="{00000000-0005-0000-0000-0000360F0000}"/>
    <cellStyle name="20% - Ênfase5 2 2 25" xfId="3899" xr:uid="{00000000-0005-0000-0000-0000370F0000}"/>
    <cellStyle name="20% - Ênfase5 2 2 3" xfId="3900" xr:uid="{00000000-0005-0000-0000-0000380F0000}"/>
    <cellStyle name="20% - Ênfase5 2 2 3 10" xfId="3901" xr:uid="{00000000-0005-0000-0000-0000390F0000}"/>
    <cellStyle name="20% - Ênfase5 2 2 3 11" xfId="3902" xr:uid="{00000000-0005-0000-0000-00003A0F0000}"/>
    <cellStyle name="20% - Ênfase5 2 2 3 12" xfId="3903" xr:uid="{00000000-0005-0000-0000-00003B0F0000}"/>
    <cellStyle name="20% - Ênfase5 2 2 3 13" xfId="3904" xr:uid="{00000000-0005-0000-0000-00003C0F0000}"/>
    <cellStyle name="20% - Ênfase5 2 2 3 14" xfId="3905" xr:uid="{00000000-0005-0000-0000-00003D0F0000}"/>
    <cellStyle name="20% - Ênfase5 2 2 3 15" xfId="3906" xr:uid="{00000000-0005-0000-0000-00003E0F0000}"/>
    <cellStyle name="20% - Ênfase5 2 2 3 16" xfId="3907" xr:uid="{00000000-0005-0000-0000-00003F0F0000}"/>
    <cellStyle name="20% - Ênfase5 2 2 3 17" xfId="3908" xr:uid="{00000000-0005-0000-0000-0000400F0000}"/>
    <cellStyle name="20% - Ênfase5 2 2 3 18" xfId="3909" xr:uid="{00000000-0005-0000-0000-0000410F0000}"/>
    <cellStyle name="20% - Ênfase5 2 2 3 2" xfId="3910" xr:uid="{00000000-0005-0000-0000-0000420F0000}"/>
    <cellStyle name="20% - Ênfase5 2 2 3 2 10" xfId="3911" xr:uid="{00000000-0005-0000-0000-0000430F0000}"/>
    <cellStyle name="20% - Ênfase5 2 2 3 2 11" xfId="3912" xr:uid="{00000000-0005-0000-0000-0000440F0000}"/>
    <cellStyle name="20% - Ênfase5 2 2 3 2 12" xfId="3913" xr:uid="{00000000-0005-0000-0000-0000450F0000}"/>
    <cellStyle name="20% - Ênfase5 2 2 3 2 13" xfId="3914" xr:uid="{00000000-0005-0000-0000-0000460F0000}"/>
    <cellStyle name="20% - Ênfase5 2 2 3 2 14" xfId="3915" xr:uid="{00000000-0005-0000-0000-0000470F0000}"/>
    <cellStyle name="20% - Ênfase5 2 2 3 2 15" xfId="3916" xr:uid="{00000000-0005-0000-0000-0000480F0000}"/>
    <cellStyle name="20% - Ênfase5 2 2 3 2 2" xfId="3917" xr:uid="{00000000-0005-0000-0000-0000490F0000}"/>
    <cellStyle name="20% - Ênfase5 2 2 3 2 3" xfId="3918" xr:uid="{00000000-0005-0000-0000-00004A0F0000}"/>
    <cellStyle name="20% - Ênfase5 2 2 3 2 4" xfId="3919" xr:uid="{00000000-0005-0000-0000-00004B0F0000}"/>
    <cellStyle name="20% - Ênfase5 2 2 3 2 5" xfId="3920" xr:uid="{00000000-0005-0000-0000-00004C0F0000}"/>
    <cellStyle name="20% - Ênfase5 2 2 3 2 6" xfId="3921" xr:uid="{00000000-0005-0000-0000-00004D0F0000}"/>
    <cellStyle name="20% - Ênfase5 2 2 3 2 7" xfId="3922" xr:uid="{00000000-0005-0000-0000-00004E0F0000}"/>
    <cellStyle name="20% - Ênfase5 2 2 3 2 8" xfId="3923" xr:uid="{00000000-0005-0000-0000-00004F0F0000}"/>
    <cellStyle name="20% - Ênfase5 2 2 3 2 9" xfId="3924" xr:uid="{00000000-0005-0000-0000-0000500F0000}"/>
    <cellStyle name="20% - Ênfase5 2 2 3 3" xfId="3925" xr:uid="{00000000-0005-0000-0000-0000510F0000}"/>
    <cellStyle name="20% - Ênfase5 2 2 3 4" xfId="3926" xr:uid="{00000000-0005-0000-0000-0000520F0000}"/>
    <cellStyle name="20% - Ênfase5 2 2 3 5" xfId="3927" xr:uid="{00000000-0005-0000-0000-0000530F0000}"/>
    <cellStyle name="20% - Ênfase5 2 2 3 6" xfId="3928" xr:uid="{00000000-0005-0000-0000-0000540F0000}"/>
    <cellStyle name="20% - Ênfase5 2 2 3 7" xfId="3929" xr:uid="{00000000-0005-0000-0000-0000550F0000}"/>
    <cellStyle name="20% - Ênfase5 2 2 3 8" xfId="3930" xr:uid="{00000000-0005-0000-0000-0000560F0000}"/>
    <cellStyle name="20% - Ênfase5 2 2 3 9" xfId="3931" xr:uid="{00000000-0005-0000-0000-0000570F0000}"/>
    <cellStyle name="20% - Ênfase5 2 2 4" xfId="3932" xr:uid="{00000000-0005-0000-0000-0000580F0000}"/>
    <cellStyle name="20% - Ênfase5 2 2 5" xfId="3933" xr:uid="{00000000-0005-0000-0000-0000590F0000}"/>
    <cellStyle name="20% - Ênfase5 2 2 6" xfId="3934" xr:uid="{00000000-0005-0000-0000-00005A0F0000}"/>
    <cellStyle name="20% - Ênfase5 2 2 7" xfId="3935" xr:uid="{00000000-0005-0000-0000-00005B0F0000}"/>
    <cellStyle name="20% - Ênfase5 2 2 8" xfId="3936" xr:uid="{00000000-0005-0000-0000-00005C0F0000}"/>
    <cellStyle name="20% - Ênfase5 2 2 9" xfId="3937" xr:uid="{00000000-0005-0000-0000-00005D0F0000}"/>
    <cellStyle name="20% - Ênfase5 2 20" xfId="3938" xr:uid="{00000000-0005-0000-0000-00005E0F0000}"/>
    <cellStyle name="20% - Ênfase5 2 21" xfId="3939" xr:uid="{00000000-0005-0000-0000-00005F0F0000}"/>
    <cellStyle name="20% - Ênfase5 2 22" xfId="3940" xr:uid="{00000000-0005-0000-0000-0000600F0000}"/>
    <cellStyle name="20% - Ênfase5 2 23" xfId="3941" xr:uid="{00000000-0005-0000-0000-0000610F0000}"/>
    <cellStyle name="20% - Ênfase5 2 24" xfId="3942" xr:uid="{00000000-0005-0000-0000-0000620F0000}"/>
    <cellStyle name="20% - Ênfase5 2 25" xfId="3943" xr:uid="{00000000-0005-0000-0000-0000630F0000}"/>
    <cellStyle name="20% - Ênfase5 2 26" xfId="3944" xr:uid="{00000000-0005-0000-0000-0000640F0000}"/>
    <cellStyle name="20% - Ênfase5 2 27" xfId="35120" xr:uid="{00000000-0005-0000-0000-0000650F0000}"/>
    <cellStyle name="20% - Ênfase5 2 3" xfId="3945" xr:uid="{00000000-0005-0000-0000-0000660F0000}"/>
    <cellStyle name="20% - Ênfase5 2 3 10" xfId="3946" xr:uid="{00000000-0005-0000-0000-0000670F0000}"/>
    <cellStyle name="20% - Ênfase5 2 3 11" xfId="3947" xr:uid="{00000000-0005-0000-0000-0000680F0000}"/>
    <cellStyle name="20% - Ênfase5 2 3 12" xfId="3948" xr:uid="{00000000-0005-0000-0000-0000690F0000}"/>
    <cellStyle name="20% - Ênfase5 2 3 13" xfId="3949" xr:uid="{00000000-0005-0000-0000-00006A0F0000}"/>
    <cellStyle name="20% - Ênfase5 2 3 14" xfId="3950" xr:uid="{00000000-0005-0000-0000-00006B0F0000}"/>
    <cellStyle name="20% - Ênfase5 2 3 15" xfId="3951" xr:uid="{00000000-0005-0000-0000-00006C0F0000}"/>
    <cellStyle name="20% - Ênfase5 2 3 16" xfId="3952" xr:uid="{00000000-0005-0000-0000-00006D0F0000}"/>
    <cellStyle name="20% - Ênfase5 2 3 17" xfId="3953" xr:uid="{00000000-0005-0000-0000-00006E0F0000}"/>
    <cellStyle name="20% - Ênfase5 2 3 18" xfId="3954" xr:uid="{00000000-0005-0000-0000-00006F0F0000}"/>
    <cellStyle name="20% - Ênfase5 2 3 2" xfId="3955" xr:uid="{00000000-0005-0000-0000-0000700F0000}"/>
    <cellStyle name="20% - Ênfase5 2 3 2 10" xfId="3956" xr:uid="{00000000-0005-0000-0000-0000710F0000}"/>
    <cellStyle name="20% - Ênfase5 2 3 2 11" xfId="3957" xr:uid="{00000000-0005-0000-0000-0000720F0000}"/>
    <cellStyle name="20% - Ênfase5 2 3 2 12" xfId="3958" xr:uid="{00000000-0005-0000-0000-0000730F0000}"/>
    <cellStyle name="20% - Ênfase5 2 3 2 13" xfId="3959" xr:uid="{00000000-0005-0000-0000-0000740F0000}"/>
    <cellStyle name="20% - Ênfase5 2 3 2 14" xfId="3960" xr:uid="{00000000-0005-0000-0000-0000750F0000}"/>
    <cellStyle name="20% - Ênfase5 2 3 2 15" xfId="3961" xr:uid="{00000000-0005-0000-0000-0000760F0000}"/>
    <cellStyle name="20% - Ênfase5 2 3 2 2" xfId="3962" xr:uid="{00000000-0005-0000-0000-0000770F0000}"/>
    <cellStyle name="20% - Ênfase5 2 3 2 3" xfId="3963" xr:uid="{00000000-0005-0000-0000-0000780F0000}"/>
    <cellStyle name="20% - Ênfase5 2 3 2 4" xfId="3964" xr:uid="{00000000-0005-0000-0000-0000790F0000}"/>
    <cellStyle name="20% - Ênfase5 2 3 2 5" xfId="3965" xr:uid="{00000000-0005-0000-0000-00007A0F0000}"/>
    <cellStyle name="20% - Ênfase5 2 3 2 6" xfId="3966" xr:uid="{00000000-0005-0000-0000-00007B0F0000}"/>
    <cellStyle name="20% - Ênfase5 2 3 2 7" xfId="3967" xr:uid="{00000000-0005-0000-0000-00007C0F0000}"/>
    <cellStyle name="20% - Ênfase5 2 3 2 8" xfId="3968" xr:uid="{00000000-0005-0000-0000-00007D0F0000}"/>
    <cellStyle name="20% - Ênfase5 2 3 2 9" xfId="3969" xr:uid="{00000000-0005-0000-0000-00007E0F0000}"/>
    <cellStyle name="20% - Ênfase5 2 3 3" xfId="3970" xr:uid="{00000000-0005-0000-0000-00007F0F0000}"/>
    <cellStyle name="20% - Ênfase5 2 3 4" xfId="3971" xr:uid="{00000000-0005-0000-0000-0000800F0000}"/>
    <cellStyle name="20% - Ênfase5 2 3 5" xfId="3972" xr:uid="{00000000-0005-0000-0000-0000810F0000}"/>
    <cellStyle name="20% - Ênfase5 2 3 6" xfId="3973" xr:uid="{00000000-0005-0000-0000-0000820F0000}"/>
    <cellStyle name="20% - Ênfase5 2 3 7" xfId="3974" xr:uid="{00000000-0005-0000-0000-0000830F0000}"/>
    <cellStyle name="20% - Ênfase5 2 3 8" xfId="3975" xr:uid="{00000000-0005-0000-0000-0000840F0000}"/>
    <cellStyle name="20% - Ênfase5 2 3 9" xfId="3976" xr:uid="{00000000-0005-0000-0000-0000850F0000}"/>
    <cellStyle name="20% - Ênfase5 2 4" xfId="3977" xr:uid="{00000000-0005-0000-0000-0000860F0000}"/>
    <cellStyle name="20% - Ênfase5 2 5" xfId="3978" xr:uid="{00000000-0005-0000-0000-0000870F0000}"/>
    <cellStyle name="20% - Ênfase5 2 6" xfId="3979" xr:uid="{00000000-0005-0000-0000-0000880F0000}"/>
    <cellStyle name="20% - Ênfase5 2 7" xfId="3980" xr:uid="{00000000-0005-0000-0000-0000890F0000}"/>
    <cellStyle name="20% - Ênfase5 2 8" xfId="3981" xr:uid="{00000000-0005-0000-0000-00008A0F0000}"/>
    <cellStyle name="20% - Ênfase5 2 9" xfId="3982" xr:uid="{00000000-0005-0000-0000-00008B0F0000}"/>
    <cellStyle name="20% - Ênfase5 20" xfId="3983" xr:uid="{00000000-0005-0000-0000-00008C0F0000}"/>
    <cellStyle name="20% - Ênfase5 20 10" xfId="3984" xr:uid="{00000000-0005-0000-0000-00008D0F0000}"/>
    <cellStyle name="20% - Ênfase5 20 11" xfId="3985" xr:uid="{00000000-0005-0000-0000-00008E0F0000}"/>
    <cellStyle name="20% - Ênfase5 20 12" xfId="3986" xr:uid="{00000000-0005-0000-0000-00008F0F0000}"/>
    <cellStyle name="20% - Ênfase5 20 13" xfId="3987" xr:uid="{00000000-0005-0000-0000-0000900F0000}"/>
    <cellStyle name="20% - Ênfase5 20 14" xfId="3988" xr:uid="{00000000-0005-0000-0000-0000910F0000}"/>
    <cellStyle name="20% - Ênfase5 20 15" xfId="3989" xr:uid="{00000000-0005-0000-0000-0000920F0000}"/>
    <cellStyle name="20% - Ênfase5 20 16" xfId="3990" xr:uid="{00000000-0005-0000-0000-0000930F0000}"/>
    <cellStyle name="20% - Ênfase5 20 17" xfId="3991" xr:uid="{00000000-0005-0000-0000-0000940F0000}"/>
    <cellStyle name="20% - Ênfase5 20 18" xfId="3992" xr:uid="{00000000-0005-0000-0000-0000950F0000}"/>
    <cellStyle name="20% - Ênfase5 20 19" xfId="3993" xr:uid="{00000000-0005-0000-0000-0000960F0000}"/>
    <cellStyle name="20% - Ênfase5 20 2" xfId="3994" xr:uid="{00000000-0005-0000-0000-0000970F0000}"/>
    <cellStyle name="20% - Ênfase5 20 20" xfId="3995" xr:uid="{00000000-0005-0000-0000-0000980F0000}"/>
    <cellStyle name="20% - Ênfase5 20 21" xfId="3996" xr:uid="{00000000-0005-0000-0000-0000990F0000}"/>
    <cellStyle name="20% - Ênfase5 20 22" xfId="3997" xr:uid="{00000000-0005-0000-0000-00009A0F0000}"/>
    <cellStyle name="20% - Ênfase5 20 23" xfId="3998" xr:uid="{00000000-0005-0000-0000-00009B0F0000}"/>
    <cellStyle name="20% - Ênfase5 20 3" xfId="3999" xr:uid="{00000000-0005-0000-0000-00009C0F0000}"/>
    <cellStyle name="20% - Ênfase5 20 4" xfId="4000" xr:uid="{00000000-0005-0000-0000-00009D0F0000}"/>
    <cellStyle name="20% - Ênfase5 20 5" xfId="4001" xr:uid="{00000000-0005-0000-0000-00009E0F0000}"/>
    <cellStyle name="20% - Ênfase5 20 6" xfId="4002" xr:uid="{00000000-0005-0000-0000-00009F0F0000}"/>
    <cellStyle name="20% - Ênfase5 20 7" xfId="4003" xr:uid="{00000000-0005-0000-0000-0000A00F0000}"/>
    <cellStyle name="20% - Ênfase5 20 8" xfId="4004" xr:uid="{00000000-0005-0000-0000-0000A10F0000}"/>
    <cellStyle name="20% - Ênfase5 20 9" xfId="4005" xr:uid="{00000000-0005-0000-0000-0000A20F0000}"/>
    <cellStyle name="20% - Ênfase5 21" xfId="4006" xr:uid="{00000000-0005-0000-0000-0000A30F0000}"/>
    <cellStyle name="20% - Ênfase5 21 10" xfId="4007" xr:uid="{00000000-0005-0000-0000-0000A40F0000}"/>
    <cellStyle name="20% - Ênfase5 21 11" xfId="4008" xr:uid="{00000000-0005-0000-0000-0000A50F0000}"/>
    <cellStyle name="20% - Ênfase5 21 12" xfId="4009" xr:uid="{00000000-0005-0000-0000-0000A60F0000}"/>
    <cellStyle name="20% - Ênfase5 21 13" xfId="4010" xr:uid="{00000000-0005-0000-0000-0000A70F0000}"/>
    <cellStyle name="20% - Ênfase5 21 14" xfId="4011" xr:uid="{00000000-0005-0000-0000-0000A80F0000}"/>
    <cellStyle name="20% - Ênfase5 21 15" xfId="4012" xr:uid="{00000000-0005-0000-0000-0000A90F0000}"/>
    <cellStyle name="20% - Ênfase5 21 16" xfId="4013" xr:uid="{00000000-0005-0000-0000-0000AA0F0000}"/>
    <cellStyle name="20% - Ênfase5 21 17" xfId="4014" xr:uid="{00000000-0005-0000-0000-0000AB0F0000}"/>
    <cellStyle name="20% - Ênfase5 21 18" xfId="4015" xr:uid="{00000000-0005-0000-0000-0000AC0F0000}"/>
    <cellStyle name="20% - Ênfase5 21 2" xfId="4016" xr:uid="{00000000-0005-0000-0000-0000AD0F0000}"/>
    <cellStyle name="20% - Ênfase5 21 2 10" xfId="4017" xr:uid="{00000000-0005-0000-0000-0000AE0F0000}"/>
    <cellStyle name="20% - Ênfase5 21 2 11" xfId="4018" xr:uid="{00000000-0005-0000-0000-0000AF0F0000}"/>
    <cellStyle name="20% - Ênfase5 21 2 12" xfId="4019" xr:uid="{00000000-0005-0000-0000-0000B00F0000}"/>
    <cellStyle name="20% - Ênfase5 21 2 13" xfId="4020" xr:uid="{00000000-0005-0000-0000-0000B10F0000}"/>
    <cellStyle name="20% - Ênfase5 21 2 14" xfId="4021" xr:uid="{00000000-0005-0000-0000-0000B20F0000}"/>
    <cellStyle name="20% - Ênfase5 21 2 15" xfId="4022" xr:uid="{00000000-0005-0000-0000-0000B30F0000}"/>
    <cellStyle name="20% - Ênfase5 21 2 2" xfId="4023" xr:uid="{00000000-0005-0000-0000-0000B40F0000}"/>
    <cellStyle name="20% - Ênfase5 21 2 3" xfId="4024" xr:uid="{00000000-0005-0000-0000-0000B50F0000}"/>
    <cellStyle name="20% - Ênfase5 21 2 4" xfId="4025" xr:uid="{00000000-0005-0000-0000-0000B60F0000}"/>
    <cellStyle name="20% - Ênfase5 21 2 5" xfId="4026" xr:uid="{00000000-0005-0000-0000-0000B70F0000}"/>
    <cellStyle name="20% - Ênfase5 21 2 6" xfId="4027" xr:uid="{00000000-0005-0000-0000-0000B80F0000}"/>
    <cellStyle name="20% - Ênfase5 21 2 7" xfId="4028" xr:uid="{00000000-0005-0000-0000-0000B90F0000}"/>
    <cellStyle name="20% - Ênfase5 21 2 8" xfId="4029" xr:uid="{00000000-0005-0000-0000-0000BA0F0000}"/>
    <cellStyle name="20% - Ênfase5 21 2 9" xfId="4030" xr:uid="{00000000-0005-0000-0000-0000BB0F0000}"/>
    <cellStyle name="20% - Ênfase5 21 3" xfId="4031" xr:uid="{00000000-0005-0000-0000-0000BC0F0000}"/>
    <cellStyle name="20% - Ênfase5 21 4" xfId="4032" xr:uid="{00000000-0005-0000-0000-0000BD0F0000}"/>
    <cellStyle name="20% - Ênfase5 21 5" xfId="4033" xr:uid="{00000000-0005-0000-0000-0000BE0F0000}"/>
    <cellStyle name="20% - Ênfase5 21 6" xfId="4034" xr:uid="{00000000-0005-0000-0000-0000BF0F0000}"/>
    <cellStyle name="20% - Ênfase5 21 7" xfId="4035" xr:uid="{00000000-0005-0000-0000-0000C00F0000}"/>
    <cellStyle name="20% - Ênfase5 21 8" xfId="4036" xr:uid="{00000000-0005-0000-0000-0000C10F0000}"/>
    <cellStyle name="20% - Ênfase5 21 9" xfId="4037" xr:uid="{00000000-0005-0000-0000-0000C20F0000}"/>
    <cellStyle name="20% - Ênfase5 22" xfId="4038" xr:uid="{00000000-0005-0000-0000-0000C30F0000}"/>
    <cellStyle name="20% - Ênfase5 22 10" xfId="4039" xr:uid="{00000000-0005-0000-0000-0000C40F0000}"/>
    <cellStyle name="20% - Ênfase5 22 11" xfId="4040" xr:uid="{00000000-0005-0000-0000-0000C50F0000}"/>
    <cellStyle name="20% - Ênfase5 22 12" xfId="4041" xr:uid="{00000000-0005-0000-0000-0000C60F0000}"/>
    <cellStyle name="20% - Ênfase5 22 13" xfId="4042" xr:uid="{00000000-0005-0000-0000-0000C70F0000}"/>
    <cellStyle name="20% - Ênfase5 22 14" xfId="4043" xr:uid="{00000000-0005-0000-0000-0000C80F0000}"/>
    <cellStyle name="20% - Ênfase5 22 15" xfId="4044" xr:uid="{00000000-0005-0000-0000-0000C90F0000}"/>
    <cellStyle name="20% - Ênfase5 22 2" xfId="4045" xr:uid="{00000000-0005-0000-0000-0000CA0F0000}"/>
    <cellStyle name="20% - Ênfase5 22 3" xfId="4046" xr:uid="{00000000-0005-0000-0000-0000CB0F0000}"/>
    <cellStyle name="20% - Ênfase5 22 4" xfId="4047" xr:uid="{00000000-0005-0000-0000-0000CC0F0000}"/>
    <cellStyle name="20% - Ênfase5 22 5" xfId="4048" xr:uid="{00000000-0005-0000-0000-0000CD0F0000}"/>
    <cellStyle name="20% - Ênfase5 22 6" xfId="4049" xr:uid="{00000000-0005-0000-0000-0000CE0F0000}"/>
    <cellStyle name="20% - Ênfase5 22 7" xfId="4050" xr:uid="{00000000-0005-0000-0000-0000CF0F0000}"/>
    <cellStyle name="20% - Ênfase5 22 8" xfId="4051" xr:uid="{00000000-0005-0000-0000-0000D00F0000}"/>
    <cellStyle name="20% - Ênfase5 22 9" xfId="4052" xr:uid="{00000000-0005-0000-0000-0000D10F0000}"/>
    <cellStyle name="20% - Ênfase5 23" xfId="4053" xr:uid="{00000000-0005-0000-0000-0000D20F0000}"/>
    <cellStyle name="20% - Ênfase5 23 10" xfId="4054" xr:uid="{00000000-0005-0000-0000-0000D30F0000}"/>
    <cellStyle name="20% - Ênfase5 23 11" xfId="4055" xr:uid="{00000000-0005-0000-0000-0000D40F0000}"/>
    <cellStyle name="20% - Ênfase5 23 12" xfId="4056" xr:uid="{00000000-0005-0000-0000-0000D50F0000}"/>
    <cellStyle name="20% - Ênfase5 23 13" xfId="4057" xr:uid="{00000000-0005-0000-0000-0000D60F0000}"/>
    <cellStyle name="20% - Ênfase5 23 14" xfId="4058" xr:uid="{00000000-0005-0000-0000-0000D70F0000}"/>
    <cellStyle name="20% - Ênfase5 23 15" xfId="4059" xr:uid="{00000000-0005-0000-0000-0000D80F0000}"/>
    <cellStyle name="20% - Ênfase5 23 2" xfId="4060" xr:uid="{00000000-0005-0000-0000-0000D90F0000}"/>
    <cellStyle name="20% - Ênfase5 23 3" xfId="4061" xr:uid="{00000000-0005-0000-0000-0000DA0F0000}"/>
    <cellStyle name="20% - Ênfase5 23 4" xfId="4062" xr:uid="{00000000-0005-0000-0000-0000DB0F0000}"/>
    <cellStyle name="20% - Ênfase5 23 5" xfId="4063" xr:uid="{00000000-0005-0000-0000-0000DC0F0000}"/>
    <cellStyle name="20% - Ênfase5 23 6" xfId="4064" xr:uid="{00000000-0005-0000-0000-0000DD0F0000}"/>
    <cellStyle name="20% - Ênfase5 23 7" xfId="4065" xr:uid="{00000000-0005-0000-0000-0000DE0F0000}"/>
    <cellStyle name="20% - Ênfase5 23 8" xfId="4066" xr:uid="{00000000-0005-0000-0000-0000DF0F0000}"/>
    <cellStyle name="20% - Ênfase5 23 9" xfId="4067" xr:uid="{00000000-0005-0000-0000-0000E00F0000}"/>
    <cellStyle name="20% - Ênfase5 24" xfId="4068" xr:uid="{00000000-0005-0000-0000-0000E10F0000}"/>
    <cellStyle name="20% - Ênfase5 24 10" xfId="4069" xr:uid="{00000000-0005-0000-0000-0000E20F0000}"/>
    <cellStyle name="20% - Ênfase5 24 11" xfId="4070" xr:uid="{00000000-0005-0000-0000-0000E30F0000}"/>
    <cellStyle name="20% - Ênfase5 24 12" xfId="4071" xr:uid="{00000000-0005-0000-0000-0000E40F0000}"/>
    <cellStyle name="20% - Ênfase5 24 13" xfId="4072" xr:uid="{00000000-0005-0000-0000-0000E50F0000}"/>
    <cellStyle name="20% - Ênfase5 24 14" xfId="4073" xr:uid="{00000000-0005-0000-0000-0000E60F0000}"/>
    <cellStyle name="20% - Ênfase5 24 15" xfId="4074" xr:uid="{00000000-0005-0000-0000-0000E70F0000}"/>
    <cellStyle name="20% - Ênfase5 24 2" xfId="4075" xr:uid="{00000000-0005-0000-0000-0000E80F0000}"/>
    <cellStyle name="20% - Ênfase5 24 3" xfId="4076" xr:uid="{00000000-0005-0000-0000-0000E90F0000}"/>
    <cellStyle name="20% - Ênfase5 24 4" xfId="4077" xr:uid="{00000000-0005-0000-0000-0000EA0F0000}"/>
    <cellStyle name="20% - Ênfase5 24 5" xfId="4078" xr:uid="{00000000-0005-0000-0000-0000EB0F0000}"/>
    <cellStyle name="20% - Ênfase5 24 6" xfId="4079" xr:uid="{00000000-0005-0000-0000-0000EC0F0000}"/>
    <cellStyle name="20% - Ênfase5 24 7" xfId="4080" xr:uid="{00000000-0005-0000-0000-0000ED0F0000}"/>
    <cellStyle name="20% - Ênfase5 24 8" xfId="4081" xr:uid="{00000000-0005-0000-0000-0000EE0F0000}"/>
    <cellStyle name="20% - Ênfase5 24 9" xfId="4082" xr:uid="{00000000-0005-0000-0000-0000EF0F0000}"/>
    <cellStyle name="20% - Ênfase5 25" xfId="4083" xr:uid="{00000000-0005-0000-0000-0000F00F0000}"/>
    <cellStyle name="20% - Ênfase5 25 10" xfId="4084" xr:uid="{00000000-0005-0000-0000-0000F10F0000}"/>
    <cellStyle name="20% - Ênfase5 25 11" xfId="4085" xr:uid="{00000000-0005-0000-0000-0000F20F0000}"/>
    <cellStyle name="20% - Ênfase5 25 12" xfId="4086" xr:uid="{00000000-0005-0000-0000-0000F30F0000}"/>
    <cellStyle name="20% - Ênfase5 25 13" xfId="4087" xr:uid="{00000000-0005-0000-0000-0000F40F0000}"/>
    <cellStyle name="20% - Ênfase5 25 14" xfId="4088" xr:uid="{00000000-0005-0000-0000-0000F50F0000}"/>
    <cellStyle name="20% - Ênfase5 25 15" xfId="4089" xr:uid="{00000000-0005-0000-0000-0000F60F0000}"/>
    <cellStyle name="20% - Ênfase5 25 2" xfId="4090" xr:uid="{00000000-0005-0000-0000-0000F70F0000}"/>
    <cellStyle name="20% - Ênfase5 25 3" xfId="4091" xr:uid="{00000000-0005-0000-0000-0000F80F0000}"/>
    <cellStyle name="20% - Ênfase5 25 4" xfId="4092" xr:uid="{00000000-0005-0000-0000-0000F90F0000}"/>
    <cellStyle name="20% - Ênfase5 25 5" xfId="4093" xr:uid="{00000000-0005-0000-0000-0000FA0F0000}"/>
    <cellStyle name="20% - Ênfase5 25 6" xfId="4094" xr:uid="{00000000-0005-0000-0000-0000FB0F0000}"/>
    <cellStyle name="20% - Ênfase5 25 7" xfId="4095" xr:uid="{00000000-0005-0000-0000-0000FC0F0000}"/>
    <cellStyle name="20% - Ênfase5 25 8" xfId="4096" xr:uid="{00000000-0005-0000-0000-0000FD0F0000}"/>
    <cellStyle name="20% - Ênfase5 25 9" xfId="4097" xr:uid="{00000000-0005-0000-0000-0000FE0F0000}"/>
    <cellStyle name="20% - Ênfase5 26" xfId="4098" xr:uid="{00000000-0005-0000-0000-0000FF0F0000}"/>
    <cellStyle name="20% - Ênfase5 26 10" xfId="4099" xr:uid="{00000000-0005-0000-0000-000000100000}"/>
    <cellStyle name="20% - Ênfase5 26 11" xfId="4100" xr:uid="{00000000-0005-0000-0000-000001100000}"/>
    <cellStyle name="20% - Ênfase5 26 12" xfId="4101" xr:uid="{00000000-0005-0000-0000-000002100000}"/>
    <cellStyle name="20% - Ênfase5 26 13" xfId="4102" xr:uid="{00000000-0005-0000-0000-000003100000}"/>
    <cellStyle name="20% - Ênfase5 26 14" xfId="4103" xr:uid="{00000000-0005-0000-0000-000004100000}"/>
    <cellStyle name="20% - Ênfase5 26 15" xfId="4104" xr:uid="{00000000-0005-0000-0000-000005100000}"/>
    <cellStyle name="20% - Ênfase5 26 2" xfId="4105" xr:uid="{00000000-0005-0000-0000-000006100000}"/>
    <cellStyle name="20% - Ênfase5 26 3" xfId="4106" xr:uid="{00000000-0005-0000-0000-000007100000}"/>
    <cellStyle name="20% - Ênfase5 26 4" xfId="4107" xr:uid="{00000000-0005-0000-0000-000008100000}"/>
    <cellStyle name="20% - Ênfase5 26 5" xfId="4108" xr:uid="{00000000-0005-0000-0000-000009100000}"/>
    <cellStyle name="20% - Ênfase5 26 6" xfId="4109" xr:uid="{00000000-0005-0000-0000-00000A100000}"/>
    <cellStyle name="20% - Ênfase5 26 7" xfId="4110" xr:uid="{00000000-0005-0000-0000-00000B100000}"/>
    <cellStyle name="20% - Ênfase5 26 8" xfId="4111" xr:uid="{00000000-0005-0000-0000-00000C100000}"/>
    <cellStyle name="20% - Ênfase5 26 9" xfId="4112" xr:uid="{00000000-0005-0000-0000-00000D100000}"/>
    <cellStyle name="20% - Ênfase5 27" xfId="4113" xr:uid="{00000000-0005-0000-0000-00000E100000}"/>
    <cellStyle name="20% - Ênfase5 27 10" xfId="4114" xr:uid="{00000000-0005-0000-0000-00000F100000}"/>
    <cellStyle name="20% - Ênfase5 27 11" xfId="4115" xr:uid="{00000000-0005-0000-0000-000010100000}"/>
    <cellStyle name="20% - Ênfase5 27 12" xfId="4116" xr:uid="{00000000-0005-0000-0000-000011100000}"/>
    <cellStyle name="20% - Ênfase5 27 13" xfId="4117" xr:uid="{00000000-0005-0000-0000-000012100000}"/>
    <cellStyle name="20% - Ênfase5 27 14" xfId="4118" xr:uid="{00000000-0005-0000-0000-000013100000}"/>
    <cellStyle name="20% - Ênfase5 27 15" xfId="4119" xr:uid="{00000000-0005-0000-0000-000014100000}"/>
    <cellStyle name="20% - Ênfase5 27 2" xfId="4120" xr:uid="{00000000-0005-0000-0000-000015100000}"/>
    <cellStyle name="20% - Ênfase5 27 3" xfId="4121" xr:uid="{00000000-0005-0000-0000-000016100000}"/>
    <cellStyle name="20% - Ênfase5 27 4" xfId="4122" xr:uid="{00000000-0005-0000-0000-000017100000}"/>
    <cellStyle name="20% - Ênfase5 27 5" xfId="4123" xr:uid="{00000000-0005-0000-0000-000018100000}"/>
    <cellStyle name="20% - Ênfase5 27 6" xfId="4124" xr:uid="{00000000-0005-0000-0000-000019100000}"/>
    <cellStyle name="20% - Ênfase5 27 7" xfId="4125" xr:uid="{00000000-0005-0000-0000-00001A100000}"/>
    <cellStyle name="20% - Ênfase5 27 8" xfId="4126" xr:uid="{00000000-0005-0000-0000-00001B100000}"/>
    <cellStyle name="20% - Ênfase5 27 9" xfId="4127" xr:uid="{00000000-0005-0000-0000-00001C100000}"/>
    <cellStyle name="20% - Ênfase5 28" xfId="4128" xr:uid="{00000000-0005-0000-0000-00001D100000}"/>
    <cellStyle name="20% - Ênfase5 28 10" xfId="4129" xr:uid="{00000000-0005-0000-0000-00001E100000}"/>
    <cellStyle name="20% - Ênfase5 28 11" xfId="4130" xr:uid="{00000000-0005-0000-0000-00001F100000}"/>
    <cellStyle name="20% - Ênfase5 28 12" xfId="4131" xr:uid="{00000000-0005-0000-0000-000020100000}"/>
    <cellStyle name="20% - Ênfase5 28 13" xfId="4132" xr:uid="{00000000-0005-0000-0000-000021100000}"/>
    <cellStyle name="20% - Ênfase5 28 14" xfId="4133" xr:uid="{00000000-0005-0000-0000-000022100000}"/>
    <cellStyle name="20% - Ênfase5 28 15" xfId="4134" xr:uid="{00000000-0005-0000-0000-000023100000}"/>
    <cellStyle name="20% - Ênfase5 28 2" xfId="4135" xr:uid="{00000000-0005-0000-0000-000024100000}"/>
    <cellStyle name="20% - Ênfase5 28 3" xfId="4136" xr:uid="{00000000-0005-0000-0000-000025100000}"/>
    <cellStyle name="20% - Ênfase5 28 4" xfId="4137" xr:uid="{00000000-0005-0000-0000-000026100000}"/>
    <cellStyle name="20% - Ênfase5 28 5" xfId="4138" xr:uid="{00000000-0005-0000-0000-000027100000}"/>
    <cellStyle name="20% - Ênfase5 28 6" xfId="4139" xr:uid="{00000000-0005-0000-0000-000028100000}"/>
    <cellStyle name="20% - Ênfase5 28 7" xfId="4140" xr:uid="{00000000-0005-0000-0000-000029100000}"/>
    <cellStyle name="20% - Ênfase5 28 8" xfId="4141" xr:uid="{00000000-0005-0000-0000-00002A100000}"/>
    <cellStyle name="20% - Ênfase5 28 9" xfId="4142" xr:uid="{00000000-0005-0000-0000-00002B100000}"/>
    <cellStyle name="20% - Ênfase5 29" xfId="4143" xr:uid="{00000000-0005-0000-0000-00002C100000}"/>
    <cellStyle name="20% - Ênfase5 29 10" xfId="4144" xr:uid="{00000000-0005-0000-0000-00002D100000}"/>
    <cellStyle name="20% - Ênfase5 29 11" xfId="4145" xr:uid="{00000000-0005-0000-0000-00002E100000}"/>
    <cellStyle name="20% - Ênfase5 29 12" xfId="4146" xr:uid="{00000000-0005-0000-0000-00002F100000}"/>
    <cellStyle name="20% - Ênfase5 29 13" xfId="4147" xr:uid="{00000000-0005-0000-0000-000030100000}"/>
    <cellStyle name="20% - Ênfase5 29 14" xfId="4148" xr:uid="{00000000-0005-0000-0000-000031100000}"/>
    <cellStyle name="20% - Ênfase5 29 15" xfId="4149" xr:uid="{00000000-0005-0000-0000-000032100000}"/>
    <cellStyle name="20% - Ênfase5 29 2" xfId="4150" xr:uid="{00000000-0005-0000-0000-000033100000}"/>
    <cellStyle name="20% - Ênfase5 29 3" xfId="4151" xr:uid="{00000000-0005-0000-0000-000034100000}"/>
    <cellStyle name="20% - Ênfase5 29 4" xfId="4152" xr:uid="{00000000-0005-0000-0000-000035100000}"/>
    <cellStyle name="20% - Ênfase5 29 5" xfId="4153" xr:uid="{00000000-0005-0000-0000-000036100000}"/>
    <cellStyle name="20% - Ênfase5 29 6" xfId="4154" xr:uid="{00000000-0005-0000-0000-000037100000}"/>
    <cellStyle name="20% - Ênfase5 29 7" xfId="4155" xr:uid="{00000000-0005-0000-0000-000038100000}"/>
    <cellStyle name="20% - Ênfase5 29 8" xfId="4156" xr:uid="{00000000-0005-0000-0000-000039100000}"/>
    <cellStyle name="20% - Ênfase5 29 9" xfId="4157" xr:uid="{00000000-0005-0000-0000-00003A100000}"/>
    <cellStyle name="20% - Ênfase5 3" xfId="4158" xr:uid="{00000000-0005-0000-0000-00003B100000}"/>
    <cellStyle name="20% - Ênfase5 3 10" xfId="4159" xr:uid="{00000000-0005-0000-0000-00003C100000}"/>
    <cellStyle name="20% - Ênfase5 3 11" xfId="4160" xr:uid="{00000000-0005-0000-0000-00003D100000}"/>
    <cellStyle name="20% - Ênfase5 3 12" xfId="4161" xr:uid="{00000000-0005-0000-0000-00003E100000}"/>
    <cellStyle name="20% - Ênfase5 3 13" xfId="4162" xr:uid="{00000000-0005-0000-0000-00003F100000}"/>
    <cellStyle name="20% - Ênfase5 3 14" xfId="4163" xr:uid="{00000000-0005-0000-0000-000040100000}"/>
    <cellStyle name="20% - Ênfase5 3 15" xfId="4164" xr:uid="{00000000-0005-0000-0000-000041100000}"/>
    <cellStyle name="20% - Ênfase5 3 16" xfId="4165" xr:uid="{00000000-0005-0000-0000-000042100000}"/>
    <cellStyle name="20% - Ênfase5 3 17" xfId="4166" xr:uid="{00000000-0005-0000-0000-000043100000}"/>
    <cellStyle name="20% - Ênfase5 3 18" xfId="4167" xr:uid="{00000000-0005-0000-0000-000044100000}"/>
    <cellStyle name="20% - Ênfase5 3 19" xfId="4168" xr:uid="{00000000-0005-0000-0000-000045100000}"/>
    <cellStyle name="20% - Ênfase5 3 2" xfId="4169" xr:uid="{00000000-0005-0000-0000-000046100000}"/>
    <cellStyle name="20% - Ênfase5 3 20" xfId="4170" xr:uid="{00000000-0005-0000-0000-000047100000}"/>
    <cellStyle name="20% - Ênfase5 3 21" xfId="4171" xr:uid="{00000000-0005-0000-0000-000048100000}"/>
    <cellStyle name="20% - Ênfase5 3 22" xfId="4172" xr:uid="{00000000-0005-0000-0000-000049100000}"/>
    <cellStyle name="20% - Ênfase5 3 23" xfId="4173" xr:uid="{00000000-0005-0000-0000-00004A100000}"/>
    <cellStyle name="20% - Ênfase5 3 24" xfId="35562" xr:uid="{00000000-0005-0000-0000-00004B100000}"/>
    <cellStyle name="20% - Ênfase5 3 3" xfId="4174" xr:uid="{00000000-0005-0000-0000-00004C100000}"/>
    <cellStyle name="20% - Ênfase5 3 4" xfId="4175" xr:uid="{00000000-0005-0000-0000-00004D100000}"/>
    <cellStyle name="20% - Ênfase5 3 5" xfId="4176" xr:uid="{00000000-0005-0000-0000-00004E100000}"/>
    <cellStyle name="20% - Ênfase5 3 6" xfId="4177" xr:uid="{00000000-0005-0000-0000-00004F100000}"/>
    <cellStyle name="20% - Ênfase5 3 7" xfId="4178" xr:uid="{00000000-0005-0000-0000-000050100000}"/>
    <cellStyle name="20% - Ênfase5 3 8" xfId="4179" xr:uid="{00000000-0005-0000-0000-000051100000}"/>
    <cellStyle name="20% - Ênfase5 3 9" xfId="4180" xr:uid="{00000000-0005-0000-0000-000052100000}"/>
    <cellStyle name="20% - Ênfase5 30" xfId="4181" xr:uid="{00000000-0005-0000-0000-000053100000}"/>
    <cellStyle name="20% - Ênfase5 31" xfId="4182" xr:uid="{00000000-0005-0000-0000-000054100000}"/>
    <cellStyle name="20% - Ênfase5 32" xfId="4183" xr:uid="{00000000-0005-0000-0000-000055100000}"/>
    <cellStyle name="20% - Ênfase5 33" xfId="4184" xr:uid="{00000000-0005-0000-0000-000056100000}"/>
    <cellStyle name="20% - Ênfase5 34" xfId="4185" xr:uid="{00000000-0005-0000-0000-000057100000}"/>
    <cellStyle name="20% - Ênfase5 35" xfId="4186" xr:uid="{00000000-0005-0000-0000-000058100000}"/>
    <cellStyle name="20% - Ênfase5 36" xfId="4187" xr:uid="{00000000-0005-0000-0000-000059100000}"/>
    <cellStyle name="20% - Ênfase5 37" xfId="4188" xr:uid="{00000000-0005-0000-0000-00005A100000}"/>
    <cellStyle name="20% - Ênfase5 38" xfId="4189" xr:uid="{00000000-0005-0000-0000-00005B100000}"/>
    <cellStyle name="20% - Ênfase5 39" xfId="4190" xr:uid="{00000000-0005-0000-0000-00005C100000}"/>
    <cellStyle name="20% - Ênfase5 4" xfId="4191" xr:uid="{00000000-0005-0000-0000-00005D100000}"/>
    <cellStyle name="20% - Ênfase5 4 10" xfId="4192" xr:uid="{00000000-0005-0000-0000-00005E100000}"/>
    <cellStyle name="20% - Ênfase5 4 11" xfId="4193" xr:uid="{00000000-0005-0000-0000-00005F100000}"/>
    <cellStyle name="20% - Ênfase5 4 12" xfId="4194" xr:uid="{00000000-0005-0000-0000-000060100000}"/>
    <cellStyle name="20% - Ênfase5 4 13" xfId="4195" xr:uid="{00000000-0005-0000-0000-000061100000}"/>
    <cellStyle name="20% - Ênfase5 4 14" xfId="4196" xr:uid="{00000000-0005-0000-0000-000062100000}"/>
    <cellStyle name="20% - Ênfase5 4 15" xfId="4197" xr:uid="{00000000-0005-0000-0000-000063100000}"/>
    <cellStyle name="20% - Ênfase5 4 16" xfId="4198" xr:uid="{00000000-0005-0000-0000-000064100000}"/>
    <cellStyle name="20% - Ênfase5 4 17" xfId="4199" xr:uid="{00000000-0005-0000-0000-000065100000}"/>
    <cellStyle name="20% - Ênfase5 4 18" xfId="4200" xr:uid="{00000000-0005-0000-0000-000066100000}"/>
    <cellStyle name="20% - Ênfase5 4 19" xfId="4201" xr:uid="{00000000-0005-0000-0000-000067100000}"/>
    <cellStyle name="20% - Ênfase5 4 2" xfId="4202" xr:uid="{00000000-0005-0000-0000-000068100000}"/>
    <cellStyle name="20% - Ênfase5 4 20" xfId="4203" xr:uid="{00000000-0005-0000-0000-000069100000}"/>
    <cellStyle name="20% - Ênfase5 4 21" xfId="4204" xr:uid="{00000000-0005-0000-0000-00006A100000}"/>
    <cellStyle name="20% - Ênfase5 4 22" xfId="4205" xr:uid="{00000000-0005-0000-0000-00006B100000}"/>
    <cellStyle name="20% - Ênfase5 4 23" xfId="4206" xr:uid="{00000000-0005-0000-0000-00006C100000}"/>
    <cellStyle name="20% - Ênfase5 4 3" xfId="4207" xr:uid="{00000000-0005-0000-0000-00006D100000}"/>
    <cellStyle name="20% - Ênfase5 4 4" xfId="4208" xr:uid="{00000000-0005-0000-0000-00006E100000}"/>
    <cellStyle name="20% - Ênfase5 4 5" xfId="4209" xr:uid="{00000000-0005-0000-0000-00006F100000}"/>
    <cellStyle name="20% - Ênfase5 4 6" xfId="4210" xr:uid="{00000000-0005-0000-0000-000070100000}"/>
    <cellStyle name="20% - Ênfase5 4 7" xfId="4211" xr:uid="{00000000-0005-0000-0000-000071100000}"/>
    <cellStyle name="20% - Ênfase5 4 8" xfId="4212" xr:uid="{00000000-0005-0000-0000-000072100000}"/>
    <cellStyle name="20% - Ênfase5 4 9" xfId="4213" xr:uid="{00000000-0005-0000-0000-000073100000}"/>
    <cellStyle name="20% - Ênfase5 40" xfId="4214" xr:uid="{00000000-0005-0000-0000-000074100000}"/>
    <cellStyle name="20% - Ênfase5 41" xfId="4215" xr:uid="{00000000-0005-0000-0000-000075100000}"/>
    <cellStyle name="20% - Ênfase5 42" xfId="4216" xr:uid="{00000000-0005-0000-0000-000076100000}"/>
    <cellStyle name="20% - Ênfase5 43" xfId="4217" xr:uid="{00000000-0005-0000-0000-000077100000}"/>
    <cellStyle name="20% - Ênfase5 44" xfId="4218" xr:uid="{00000000-0005-0000-0000-000078100000}"/>
    <cellStyle name="20% - Ênfase5 45" xfId="4219" xr:uid="{00000000-0005-0000-0000-000079100000}"/>
    <cellStyle name="20% - Ênfase5 46" xfId="4220" xr:uid="{00000000-0005-0000-0000-00007A100000}"/>
    <cellStyle name="20% - Ênfase5 47" xfId="4221" xr:uid="{00000000-0005-0000-0000-00007B100000}"/>
    <cellStyle name="20% - Ênfase5 48" xfId="4222" xr:uid="{00000000-0005-0000-0000-00007C100000}"/>
    <cellStyle name="20% - Ênfase5 5" xfId="4223" xr:uid="{00000000-0005-0000-0000-00007D100000}"/>
    <cellStyle name="20% - Ênfase5 5 10" xfId="4224" xr:uid="{00000000-0005-0000-0000-00007E100000}"/>
    <cellStyle name="20% - Ênfase5 5 11" xfId="4225" xr:uid="{00000000-0005-0000-0000-00007F100000}"/>
    <cellStyle name="20% - Ênfase5 5 12" xfId="4226" xr:uid="{00000000-0005-0000-0000-000080100000}"/>
    <cellStyle name="20% - Ênfase5 5 13" xfId="4227" xr:uid="{00000000-0005-0000-0000-000081100000}"/>
    <cellStyle name="20% - Ênfase5 5 14" xfId="4228" xr:uid="{00000000-0005-0000-0000-000082100000}"/>
    <cellStyle name="20% - Ênfase5 5 15" xfId="4229" xr:uid="{00000000-0005-0000-0000-000083100000}"/>
    <cellStyle name="20% - Ênfase5 5 16" xfId="4230" xr:uid="{00000000-0005-0000-0000-000084100000}"/>
    <cellStyle name="20% - Ênfase5 5 17" xfId="4231" xr:uid="{00000000-0005-0000-0000-000085100000}"/>
    <cellStyle name="20% - Ênfase5 5 18" xfId="4232" xr:uid="{00000000-0005-0000-0000-000086100000}"/>
    <cellStyle name="20% - Ênfase5 5 19" xfId="4233" xr:uid="{00000000-0005-0000-0000-000087100000}"/>
    <cellStyle name="20% - Ênfase5 5 2" xfId="4234" xr:uid="{00000000-0005-0000-0000-000088100000}"/>
    <cellStyle name="20% - Ênfase5 5 20" xfId="4235" xr:uid="{00000000-0005-0000-0000-000089100000}"/>
    <cellStyle name="20% - Ênfase5 5 21" xfId="4236" xr:uid="{00000000-0005-0000-0000-00008A100000}"/>
    <cellStyle name="20% - Ênfase5 5 22" xfId="4237" xr:uid="{00000000-0005-0000-0000-00008B100000}"/>
    <cellStyle name="20% - Ênfase5 5 23" xfId="4238" xr:uid="{00000000-0005-0000-0000-00008C100000}"/>
    <cellStyle name="20% - Ênfase5 5 3" xfId="4239" xr:uid="{00000000-0005-0000-0000-00008D100000}"/>
    <cellStyle name="20% - Ênfase5 5 4" xfId="4240" xr:uid="{00000000-0005-0000-0000-00008E100000}"/>
    <cellStyle name="20% - Ênfase5 5 5" xfId="4241" xr:uid="{00000000-0005-0000-0000-00008F100000}"/>
    <cellStyle name="20% - Ênfase5 5 6" xfId="4242" xr:uid="{00000000-0005-0000-0000-000090100000}"/>
    <cellStyle name="20% - Ênfase5 5 7" xfId="4243" xr:uid="{00000000-0005-0000-0000-000091100000}"/>
    <cellStyle name="20% - Ênfase5 5 8" xfId="4244" xr:uid="{00000000-0005-0000-0000-000092100000}"/>
    <cellStyle name="20% - Ênfase5 5 9" xfId="4245" xr:uid="{00000000-0005-0000-0000-000093100000}"/>
    <cellStyle name="20% - Ênfase5 6" xfId="4246" xr:uid="{00000000-0005-0000-0000-000094100000}"/>
    <cellStyle name="20% - Ênfase5 6 10" xfId="4247" xr:uid="{00000000-0005-0000-0000-000095100000}"/>
    <cellStyle name="20% - Ênfase5 6 11" xfId="4248" xr:uid="{00000000-0005-0000-0000-000096100000}"/>
    <cellStyle name="20% - Ênfase5 6 12" xfId="4249" xr:uid="{00000000-0005-0000-0000-000097100000}"/>
    <cellStyle name="20% - Ênfase5 6 13" xfId="4250" xr:uid="{00000000-0005-0000-0000-000098100000}"/>
    <cellStyle name="20% - Ênfase5 6 14" xfId="4251" xr:uid="{00000000-0005-0000-0000-000099100000}"/>
    <cellStyle name="20% - Ênfase5 6 15" xfId="4252" xr:uid="{00000000-0005-0000-0000-00009A100000}"/>
    <cellStyle name="20% - Ênfase5 6 16" xfId="4253" xr:uid="{00000000-0005-0000-0000-00009B100000}"/>
    <cellStyle name="20% - Ênfase5 6 17" xfId="4254" xr:uid="{00000000-0005-0000-0000-00009C100000}"/>
    <cellStyle name="20% - Ênfase5 6 18" xfId="4255" xr:uid="{00000000-0005-0000-0000-00009D100000}"/>
    <cellStyle name="20% - Ênfase5 6 19" xfId="4256" xr:uid="{00000000-0005-0000-0000-00009E100000}"/>
    <cellStyle name="20% - Ênfase5 6 2" xfId="4257" xr:uid="{00000000-0005-0000-0000-00009F100000}"/>
    <cellStyle name="20% - Ênfase5 6 20" xfId="4258" xr:uid="{00000000-0005-0000-0000-0000A0100000}"/>
    <cellStyle name="20% - Ênfase5 6 21" xfId="4259" xr:uid="{00000000-0005-0000-0000-0000A1100000}"/>
    <cellStyle name="20% - Ênfase5 6 22" xfId="4260" xr:uid="{00000000-0005-0000-0000-0000A2100000}"/>
    <cellStyle name="20% - Ênfase5 6 23" xfId="4261" xr:uid="{00000000-0005-0000-0000-0000A3100000}"/>
    <cellStyle name="20% - Ênfase5 6 3" xfId="4262" xr:uid="{00000000-0005-0000-0000-0000A4100000}"/>
    <cellStyle name="20% - Ênfase5 6 4" xfId="4263" xr:uid="{00000000-0005-0000-0000-0000A5100000}"/>
    <cellStyle name="20% - Ênfase5 6 5" xfId="4264" xr:uid="{00000000-0005-0000-0000-0000A6100000}"/>
    <cellStyle name="20% - Ênfase5 6 6" xfId="4265" xr:uid="{00000000-0005-0000-0000-0000A7100000}"/>
    <cellStyle name="20% - Ênfase5 6 7" xfId="4266" xr:uid="{00000000-0005-0000-0000-0000A8100000}"/>
    <cellStyle name="20% - Ênfase5 6 8" xfId="4267" xr:uid="{00000000-0005-0000-0000-0000A9100000}"/>
    <cellStyle name="20% - Ênfase5 6 9" xfId="4268" xr:uid="{00000000-0005-0000-0000-0000AA100000}"/>
    <cellStyle name="20% - Ênfase5 7" xfId="4269" xr:uid="{00000000-0005-0000-0000-0000AB100000}"/>
    <cellStyle name="20% - Ênfase5 7 10" xfId="4270" xr:uid="{00000000-0005-0000-0000-0000AC100000}"/>
    <cellStyle name="20% - Ênfase5 7 11" xfId="4271" xr:uid="{00000000-0005-0000-0000-0000AD100000}"/>
    <cellStyle name="20% - Ênfase5 7 12" xfId="4272" xr:uid="{00000000-0005-0000-0000-0000AE100000}"/>
    <cellStyle name="20% - Ênfase5 7 13" xfId="4273" xr:uid="{00000000-0005-0000-0000-0000AF100000}"/>
    <cellStyle name="20% - Ênfase5 7 14" xfId="4274" xr:uid="{00000000-0005-0000-0000-0000B0100000}"/>
    <cellStyle name="20% - Ênfase5 7 15" xfId="4275" xr:uid="{00000000-0005-0000-0000-0000B1100000}"/>
    <cellStyle name="20% - Ênfase5 7 16" xfId="4276" xr:uid="{00000000-0005-0000-0000-0000B2100000}"/>
    <cellStyle name="20% - Ênfase5 7 17" xfId="4277" xr:uid="{00000000-0005-0000-0000-0000B3100000}"/>
    <cellStyle name="20% - Ênfase5 7 18" xfId="4278" xr:uid="{00000000-0005-0000-0000-0000B4100000}"/>
    <cellStyle name="20% - Ênfase5 7 19" xfId="4279" xr:uid="{00000000-0005-0000-0000-0000B5100000}"/>
    <cellStyle name="20% - Ênfase5 7 2" xfId="4280" xr:uid="{00000000-0005-0000-0000-0000B6100000}"/>
    <cellStyle name="20% - Ênfase5 7 20" xfId="4281" xr:uid="{00000000-0005-0000-0000-0000B7100000}"/>
    <cellStyle name="20% - Ênfase5 7 21" xfId="4282" xr:uid="{00000000-0005-0000-0000-0000B8100000}"/>
    <cellStyle name="20% - Ênfase5 7 22" xfId="4283" xr:uid="{00000000-0005-0000-0000-0000B9100000}"/>
    <cellStyle name="20% - Ênfase5 7 23" xfId="4284" xr:uid="{00000000-0005-0000-0000-0000BA100000}"/>
    <cellStyle name="20% - Ênfase5 7 3" xfId="4285" xr:uid="{00000000-0005-0000-0000-0000BB100000}"/>
    <cellStyle name="20% - Ênfase5 7 4" xfId="4286" xr:uid="{00000000-0005-0000-0000-0000BC100000}"/>
    <cellStyle name="20% - Ênfase5 7 5" xfId="4287" xr:uid="{00000000-0005-0000-0000-0000BD100000}"/>
    <cellStyle name="20% - Ênfase5 7 6" xfId="4288" xr:uid="{00000000-0005-0000-0000-0000BE100000}"/>
    <cellStyle name="20% - Ênfase5 7 7" xfId="4289" xr:uid="{00000000-0005-0000-0000-0000BF100000}"/>
    <cellStyle name="20% - Ênfase5 7 8" xfId="4290" xr:uid="{00000000-0005-0000-0000-0000C0100000}"/>
    <cellStyle name="20% - Ênfase5 7 9" xfId="4291" xr:uid="{00000000-0005-0000-0000-0000C1100000}"/>
    <cellStyle name="20% - Ênfase5 8" xfId="4292" xr:uid="{00000000-0005-0000-0000-0000C2100000}"/>
    <cellStyle name="20% - Ênfase5 8 10" xfId="4293" xr:uid="{00000000-0005-0000-0000-0000C3100000}"/>
    <cellStyle name="20% - Ênfase5 8 11" xfId="4294" xr:uid="{00000000-0005-0000-0000-0000C4100000}"/>
    <cellStyle name="20% - Ênfase5 8 12" xfId="4295" xr:uid="{00000000-0005-0000-0000-0000C5100000}"/>
    <cellStyle name="20% - Ênfase5 8 13" xfId="4296" xr:uid="{00000000-0005-0000-0000-0000C6100000}"/>
    <cellStyle name="20% - Ênfase5 8 14" xfId="4297" xr:uid="{00000000-0005-0000-0000-0000C7100000}"/>
    <cellStyle name="20% - Ênfase5 8 15" xfId="4298" xr:uid="{00000000-0005-0000-0000-0000C8100000}"/>
    <cellStyle name="20% - Ênfase5 8 16" xfId="4299" xr:uid="{00000000-0005-0000-0000-0000C9100000}"/>
    <cellStyle name="20% - Ênfase5 8 17" xfId="4300" xr:uid="{00000000-0005-0000-0000-0000CA100000}"/>
    <cellStyle name="20% - Ênfase5 8 18" xfId="4301" xr:uid="{00000000-0005-0000-0000-0000CB100000}"/>
    <cellStyle name="20% - Ênfase5 8 19" xfId="4302" xr:uid="{00000000-0005-0000-0000-0000CC100000}"/>
    <cellStyle name="20% - Ênfase5 8 2" xfId="4303" xr:uid="{00000000-0005-0000-0000-0000CD100000}"/>
    <cellStyle name="20% - Ênfase5 8 20" xfId="4304" xr:uid="{00000000-0005-0000-0000-0000CE100000}"/>
    <cellStyle name="20% - Ênfase5 8 21" xfId="4305" xr:uid="{00000000-0005-0000-0000-0000CF100000}"/>
    <cellStyle name="20% - Ênfase5 8 22" xfId="4306" xr:uid="{00000000-0005-0000-0000-0000D0100000}"/>
    <cellStyle name="20% - Ênfase5 8 23" xfId="4307" xr:uid="{00000000-0005-0000-0000-0000D1100000}"/>
    <cellStyle name="20% - Ênfase5 8 3" xfId="4308" xr:uid="{00000000-0005-0000-0000-0000D2100000}"/>
    <cellStyle name="20% - Ênfase5 8 4" xfId="4309" xr:uid="{00000000-0005-0000-0000-0000D3100000}"/>
    <cellStyle name="20% - Ênfase5 8 5" xfId="4310" xr:uid="{00000000-0005-0000-0000-0000D4100000}"/>
    <cellStyle name="20% - Ênfase5 8 6" xfId="4311" xr:uid="{00000000-0005-0000-0000-0000D5100000}"/>
    <cellStyle name="20% - Ênfase5 8 7" xfId="4312" xr:uid="{00000000-0005-0000-0000-0000D6100000}"/>
    <cellStyle name="20% - Ênfase5 8 8" xfId="4313" xr:uid="{00000000-0005-0000-0000-0000D7100000}"/>
    <cellStyle name="20% - Ênfase5 8 9" xfId="4314" xr:uid="{00000000-0005-0000-0000-0000D8100000}"/>
    <cellStyle name="20% - Ênfase5 9" xfId="4315" xr:uid="{00000000-0005-0000-0000-0000D9100000}"/>
    <cellStyle name="20% - Ênfase5 9 10" xfId="4316" xr:uid="{00000000-0005-0000-0000-0000DA100000}"/>
    <cellStyle name="20% - Ênfase5 9 11" xfId="4317" xr:uid="{00000000-0005-0000-0000-0000DB100000}"/>
    <cellStyle name="20% - Ênfase5 9 12" xfId="4318" xr:uid="{00000000-0005-0000-0000-0000DC100000}"/>
    <cellStyle name="20% - Ênfase5 9 13" xfId="4319" xr:uid="{00000000-0005-0000-0000-0000DD100000}"/>
    <cellStyle name="20% - Ênfase5 9 14" xfId="4320" xr:uid="{00000000-0005-0000-0000-0000DE100000}"/>
    <cellStyle name="20% - Ênfase5 9 15" xfId="4321" xr:uid="{00000000-0005-0000-0000-0000DF100000}"/>
    <cellStyle name="20% - Ênfase5 9 16" xfId="4322" xr:uid="{00000000-0005-0000-0000-0000E0100000}"/>
    <cellStyle name="20% - Ênfase5 9 17" xfId="4323" xr:uid="{00000000-0005-0000-0000-0000E1100000}"/>
    <cellStyle name="20% - Ênfase5 9 18" xfId="4324" xr:uid="{00000000-0005-0000-0000-0000E2100000}"/>
    <cellStyle name="20% - Ênfase5 9 19" xfId="4325" xr:uid="{00000000-0005-0000-0000-0000E3100000}"/>
    <cellStyle name="20% - Ênfase5 9 2" xfId="4326" xr:uid="{00000000-0005-0000-0000-0000E4100000}"/>
    <cellStyle name="20% - Ênfase5 9 20" xfId="4327" xr:uid="{00000000-0005-0000-0000-0000E5100000}"/>
    <cellStyle name="20% - Ênfase5 9 21" xfId="4328" xr:uid="{00000000-0005-0000-0000-0000E6100000}"/>
    <cellStyle name="20% - Ênfase5 9 22" xfId="4329" xr:uid="{00000000-0005-0000-0000-0000E7100000}"/>
    <cellStyle name="20% - Ênfase5 9 23" xfId="4330" xr:uid="{00000000-0005-0000-0000-0000E8100000}"/>
    <cellStyle name="20% - Ênfase5 9 3" xfId="4331" xr:uid="{00000000-0005-0000-0000-0000E9100000}"/>
    <cellStyle name="20% - Ênfase5 9 4" xfId="4332" xr:uid="{00000000-0005-0000-0000-0000EA100000}"/>
    <cellStyle name="20% - Ênfase5 9 5" xfId="4333" xr:uid="{00000000-0005-0000-0000-0000EB100000}"/>
    <cellStyle name="20% - Ênfase5 9 6" xfId="4334" xr:uid="{00000000-0005-0000-0000-0000EC100000}"/>
    <cellStyle name="20% - Ênfase5 9 7" xfId="4335" xr:uid="{00000000-0005-0000-0000-0000ED100000}"/>
    <cellStyle name="20% - Ênfase5 9 8" xfId="4336" xr:uid="{00000000-0005-0000-0000-0000EE100000}"/>
    <cellStyle name="20% - Ênfase5 9 9" xfId="4337" xr:uid="{00000000-0005-0000-0000-0000EF100000}"/>
    <cellStyle name="20% - Ênfase6 10" xfId="4338" xr:uid="{00000000-0005-0000-0000-0000F0100000}"/>
    <cellStyle name="20% - Ênfase6 10 10" xfId="4339" xr:uid="{00000000-0005-0000-0000-0000F1100000}"/>
    <cellStyle name="20% - Ênfase6 10 11" xfId="4340" xr:uid="{00000000-0005-0000-0000-0000F2100000}"/>
    <cellStyle name="20% - Ênfase6 10 12" xfId="4341" xr:uid="{00000000-0005-0000-0000-0000F3100000}"/>
    <cellStyle name="20% - Ênfase6 10 13" xfId="4342" xr:uid="{00000000-0005-0000-0000-0000F4100000}"/>
    <cellStyle name="20% - Ênfase6 10 14" xfId="4343" xr:uid="{00000000-0005-0000-0000-0000F5100000}"/>
    <cellStyle name="20% - Ênfase6 10 15" xfId="4344" xr:uid="{00000000-0005-0000-0000-0000F6100000}"/>
    <cellStyle name="20% - Ênfase6 10 16" xfId="4345" xr:uid="{00000000-0005-0000-0000-0000F7100000}"/>
    <cellStyle name="20% - Ênfase6 10 17" xfId="4346" xr:uid="{00000000-0005-0000-0000-0000F8100000}"/>
    <cellStyle name="20% - Ênfase6 10 18" xfId="4347" xr:uid="{00000000-0005-0000-0000-0000F9100000}"/>
    <cellStyle name="20% - Ênfase6 10 19" xfId="4348" xr:uid="{00000000-0005-0000-0000-0000FA100000}"/>
    <cellStyle name="20% - Ênfase6 10 2" xfId="4349" xr:uid="{00000000-0005-0000-0000-0000FB100000}"/>
    <cellStyle name="20% - Ênfase6 10 20" xfId="4350" xr:uid="{00000000-0005-0000-0000-0000FC100000}"/>
    <cellStyle name="20% - Ênfase6 10 21" xfId="4351" xr:uid="{00000000-0005-0000-0000-0000FD100000}"/>
    <cellStyle name="20% - Ênfase6 10 22" xfId="4352" xr:uid="{00000000-0005-0000-0000-0000FE100000}"/>
    <cellStyle name="20% - Ênfase6 10 23" xfId="4353" xr:uid="{00000000-0005-0000-0000-0000FF100000}"/>
    <cellStyle name="20% - Ênfase6 10 3" xfId="4354" xr:uid="{00000000-0005-0000-0000-000000110000}"/>
    <cellStyle name="20% - Ênfase6 10 4" xfId="4355" xr:uid="{00000000-0005-0000-0000-000001110000}"/>
    <cellStyle name="20% - Ênfase6 10 5" xfId="4356" xr:uid="{00000000-0005-0000-0000-000002110000}"/>
    <cellStyle name="20% - Ênfase6 10 6" xfId="4357" xr:uid="{00000000-0005-0000-0000-000003110000}"/>
    <cellStyle name="20% - Ênfase6 10 7" xfId="4358" xr:uid="{00000000-0005-0000-0000-000004110000}"/>
    <cellStyle name="20% - Ênfase6 10 8" xfId="4359" xr:uid="{00000000-0005-0000-0000-000005110000}"/>
    <cellStyle name="20% - Ênfase6 10 9" xfId="4360" xr:uid="{00000000-0005-0000-0000-000006110000}"/>
    <cellStyle name="20% - Ênfase6 11" xfId="4361" xr:uid="{00000000-0005-0000-0000-000007110000}"/>
    <cellStyle name="20% - Ênfase6 11 10" xfId="4362" xr:uid="{00000000-0005-0000-0000-000008110000}"/>
    <cellStyle name="20% - Ênfase6 11 11" xfId="4363" xr:uid="{00000000-0005-0000-0000-000009110000}"/>
    <cellStyle name="20% - Ênfase6 11 12" xfId="4364" xr:uid="{00000000-0005-0000-0000-00000A110000}"/>
    <cellStyle name="20% - Ênfase6 11 13" xfId="4365" xr:uid="{00000000-0005-0000-0000-00000B110000}"/>
    <cellStyle name="20% - Ênfase6 11 14" xfId="4366" xr:uid="{00000000-0005-0000-0000-00000C110000}"/>
    <cellStyle name="20% - Ênfase6 11 15" xfId="4367" xr:uid="{00000000-0005-0000-0000-00000D110000}"/>
    <cellStyle name="20% - Ênfase6 11 16" xfId="4368" xr:uid="{00000000-0005-0000-0000-00000E110000}"/>
    <cellStyle name="20% - Ênfase6 11 17" xfId="4369" xr:uid="{00000000-0005-0000-0000-00000F110000}"/>
    <cellStyle name="20% - Ênfase6 11 18" xfId="4370" xr:uid="{00000000-0005-0000-0000-000010110000}"/>
    <cellStyle name="20% - Ênfase6 11 19" xfId="4371" xr:uid="{00000000-0005-0000-0000-000011110000}"/>
    <cellStyle name="20% - Ênfase6 11 2" xfId="4372" xr:uid="{00000000-0005-0000-0000-000012110000}"/>
    <cellStyle name="20% - Ênfase6 11 20" xfId="4373" xr:uid="{00000000-0005-0000-0000-000013110000}"/>
    <cellStyle name="20% - Ênfase6 11 21" xfId="4374" xr:uid="{00000000-0005-0000-0000-000014110000}"/>
    <cellStyle name="20% - Ênfase6 11 22" xfId="4375" xr:uid="{00000000-0005-0000-0000-000015110000}"/>
    <cellStyle name="20% - Ênfase6 11 23" xfId="4376" xr:uid="{00000000-0005-0000-0000-000016110000}"/>
    <cellStyle name="20% - Ênfase6 11 3" xfId="4377" xr:uid="{00000000-0005-0000-0000-000017110000}"/>
    <cellStyle name="20% - Ênfase6 11 4" xfId="4378" xr:uid="{00000000-0005-0000-0000-000018110000}"/>
    <cellStyle name="20% - Ênfase6 11 5" xfId="4379" xr:uid="{00000000-0005-0000-0000-000019110000}"/>
    <cellStyle name="20% - Ênfase6 11 6" xfId="4380" xr:uid="{00000000-0005-0000-0000-00001A110000}"/>
    <cellStyle name="20% - Ênfase6 11 7" xfId="4381" xr:uid="{00000000-0005-0000-0000-00001B110000}"/>
    <cellStyle name="20% - Ênfase6 11 8" xfId="4382" xr:uid="{00000000-0005-0000-0000-00001C110000}"/>
    <cellStyle name="20% - Ênfase6 11 9" xfId="4383" xr:uid="{00000000-0005-0000-0000-00001D110000}"/>
    <cellStyle name="20% - Ênfase6 12" xfId="4384" xr:uid="{00000000-0005-0000-0000-00001E110000}"/>
    <cellStyle name="20% - Ênfase6 12 10" xfId="4385" xr:uid="{00000000-0005-0000-0000-00001F110000}"/>
    <cellStyle name="20% - Ênfase6 12 11" xfId="4386" xr:uid="{00000000-0005-0000-0000-000020110000}"/>
    <cellStyle name="20% - Ênfase6 12 12" xfId="4387" xr:uid="{00000000-0005-0000-0000-000021110000}"/>
    <cellStyle name="20% - Ênfase6 12 13" xfId="4388" xr:uid="{00000000-0005-0000-0000-000022110000}"/>
    <cellStyle name="20% - Ênfase6 12 14" xfId="4389" xr:uid="{00000000-0005-0000-0000-000023110000}"/>
    <cellStyle name="20% - Ênfase6 12 15" xfId="4390" xr:uid="{00000000-0005-0000-0000-000024110000}"/>
    <cellStyle name="20% - Ênfase6 12 16" xfId="4391" xr:uid="{00000000-0005-0000-0000-000025110000}"/>
    <cellStyle name="20% - Ênfase6 12 17" xfId="4392" xr:uid="{00000000-0005-0000-0000-000026110000}"/>
    <cellStyle name="20% - Ênfase6 12 18" xfId="4393" xr:uid="{00000000-0005-0000-0000-000027110000}"/>
    <cellStyle name="20% - Ênfase6 12 19" xfId="4394" xr:uid="{00000000-0005-0000-0000-000028110000}"/>
    <cellStyle name="20% - Ênfase6 12 2" xfId="4395" xr:uid="{00000000-0005-0000-0000-000029110000}"/>
    <cellStyle name="20% - Ênfase6 12 20" xfId="4396" xr:uid="{00000000-0005-0000-0000-00002A110000}"/>
    <cellStyle name="20% - Ênfase6 12 21" xfId="4397" xr:uid="{00000000-0005-0000-0000-00002B110000}"/>
    <cellStyle name="20% - Ênfase6 12 22" xfId="4398" xr:uid="{00000000-0005-0000-0000-00002C110000}"/>
    <cellStyle name="20% - Ênfase6 12 23" xfId="4399" xr:uid="{00000000-0005-0000-0000-00002D110000}"/>
    <cellStyle name="20% - Ênfase6 12 3" xfId="4400" xr:uid="{00000000-0005-0000-0000-00002E110000}"/>
    <cellStyle name="20% - Ênfase6 12 4" xfId="4401" xr:uid="{00000000-0005-0000-0000-00002F110000}"/>
    <cellStyle name="20% - Ênfase6 12 5" xfId="4402" xr:uid="{00000000-0005-0000-0000-000030110000}"/>
    <cellStyle name="20% - Ênfase6 12 6" xfId="4403" xr:uid="{00000000-0005-0000-0000-000031110000}"/>
    <cellStyle name="20% - Ênfase6 12 7" xfId="4404" xr:uid="{00000000-0005-0000-0000-000032110000}"/>
    <cellStyle name="20% - Ênfase6 12 8" xfId="4405" xr:uid="{00000000-0005-0000-0000-000033110000}"/>
    <cellStyle name="20% - Ênfase6 12 9" xfId="4406" xr:uid="{00000000-0005-0000-0000-000034110000}"/>
    <cellStyle name="20% - Ênfase6 13" xfId="4407" xr:uid="{00000000-0005-0000-0000-000035110000}"/>
    <cellStyle name="20% - Ênfase6 13 10" xfId="4408" xr:uid="{00000000-0005-0000-0000-000036110000}"/>
    <cellStyle name="20% - Ênfase6 13 11" xfId="4409" xr:uid="{00000000-0005-0000-0000-000037110000}"/>
    <cellStyle name="20% - Ênfase6 13 12" xfId="4410" xr:uid="{00000000-0005-0000-0000-000038110000}"/>
    <cellStyle name="20% - Ênfase6 13 13" xfId="4411" xr:uid="{00000000-0005-0000-0000-000039110000}"/>
    <cellStyle name="20% - Ênfase6 13 14" xfId="4412" xr:uid="{00000000-0005-0000-0000-00003A110000}"/>
    <cellStyle name="20% - Ênfase6 13 15" xfId="4413" xr:uid="{00000000-0005-0000-0000-00003B110000}"/>
    <cellStyle name="20% - Ênfase6 13 16" xfId="4414" xr:uid="{00000000-0005-0000-0000-00003C110000}"/>
    <cellStyle name="20% - Ênfase6 13 17" xfId="4415" xr:uid="{00000000-0005-0000-0000-00003D110000}"/>
    <cellStyle name="20% - Ênfase6 13 18" xfId="4416" xr:uid="{00000000-0005-0000-0000-00003E110000}"/>
    <cellStyle name="20% - Ênfase6 13 19" xfId="4417" xr:uid="{00000000-0005-0000-0000-00003F110000}"/>
    <cellStyle name="20% - Ênfase6 13 2" xfId="4418" xr:uid="{00000000-0005-0000-0000-000040110000}"/>
    <cellStyle name="20% - Ênfase6 13 20" xfId="4419" xr:uid="{00000000-0005-0000-0000-000041110000}"/>
    <cellStyle name="20% - Ênfase6 13 21" xfId="4420" xr:uid="{00000000-0005-0000-0000-000042110000}"/>
    <cellStyle name="20% - Ênfase6 13 22" xfId="4421" xr:uid="{00000000-0005-0000-0000-000043110000}"/>
    <cellStyle name="20% - Ênfase6 13 23" xfId="4422" xr:uid="{00000000-0005-0000-0000-000044110000}"/>
    <cellStyle name="20% - Ênfase6 13 3" xfId="4423" xr:uid="{00000000-0005-0000-0000-000045110000}"/>
    <cellStyle name="20% - Ênfase6 13 4" xfId="4424" xr:uid="{00000000-0005-0000-0000-000046110000}"/>
    <cellStyle name="20% - Ênfase6 13 5" xfId="4425" xr:uid="{00000000-0005-0000-0000-000047110000}"/>
    <cellStyle name="20% - Ênfase6 13 6" xfId="4426" xr:uid="{00000000-0005-0000-0000-000048110000}"/>
    <cellStyle name="20% - Ênfase6 13 7" xfId="4427" xr:uid="{00000000-0005-0000-0000-000049110000}"/>
    <cellStyle name="20% - Ênfase6 13 8" xfId="4428" xr:uid="{00000000-0005-0000-0000-00004A110000}"/>
    <cellStyle name="20% - Ênfase6 13 9" xfId="4429" xr:uid="{00000000-0005-0000-0000-00004B110000}"/>
    <cellStyle name="20% - Ênfase6 14" xfId="4430" xr:uid="{00000000-0005-0000-0000-00004C110000}"/>
    <cellStyle name="20% - Ênfase6 14 10" xfId="4431" xr:uid="{00000000-0005-0000-0000-00004D110000}"/>
    <cellStyle name="20% - Ênfase6 14 11" xfId="4432" xr:uid="{00000000-0005-0000-0000-00004E110000}"/>
    <cellStyle name="20% - Ênfase6 14 12" xfId="4433" xr:uid="{00000000-0005-0000-0000-00004F110000}"/>
    <cellStyle name="20% - Ênfase6 14 13" xfId="4434" xr:uid="{00000000-0005-0000-0000-000050110000}"/>
    <cellStyle name="20% - Ênfase6 14 14" xfId="4435" xr:uid="{00000000-0005-0000-0000-000051110000}"/>
    <cellStyle name="20% - Ênfase6 14 15" xfId="4436" xr:uid="{00000000-0005-0000-0000-000052110000}"/>
    <cellStyle name="20% - Ênfase6 14 16" xfId="4437" xr:uid="{00000000-0005-0000-0000-000053110000}"/>
    <cellStyle name="20% - Ênfase6 14 17" xfId="4438" xr:uid="{00000000-0005-0000-0000-000054110000}"/>
    <cellStyle name="20% - Ênfase6 14 18" xfId="4439" xr:uid="{00000000-0005-0000-0000-000055110000}"/>
    <cellStyle name="20% - Ênfase6 14 19" xfId="4440" xr:uid="{00000000-0005-0000-0000-000056110000}"/>
    <cellStyle name="20% - Ênfase6 14 2" xfId="4441" xr:uid="{00000000-0005-0000-0000-000057110000}"/>
    <cellStyle name="20% - Ênfase6 14 20" xfId="4442" xr:uid="{00000000-0005-0000-0000-000058110000}"/>
    <cellStyle name="20% - Ênfase6 14 21" xfId="4443" xr:uid="{00000000-0005-0000-0000-000059110000}"/>
    <cellStyle name="20% - Ênfase6 14 22" xfId="4444" xr:uid="{00000000-0005-0000-0000-00005A110000}"/>
    <cellStyle name="20% - Ênfase6 14 23" xfId="4445" xr:uid="{00000000-0005-0000-0000-00005B110000}"/>
    <cellStyle name="20% - Ênfase6 14 3" xfId="4446" xr:uid="{00000000-0005-0000-0000-00005C110000}"/>
    <cellStyle name="20% - Ênfase6 14 4" xfId="4447" xr:uid="{00000000-0005-0000-0000-00005D110000}"/>
    <cellStyle name="20% - Ênfase6 14 5" xfId="4448" xr:uid="{00000000-0005-0000-0000-00005E110000}"/>
    <cellStyle name="20% - Ênfase6 14 6" xfId="4449" xr:uid="{00000000-0005-0000-0000-00005F110000}"/>
    <cellStyle name="20% - Ênfase6 14 7" xfId="4450" xr:uid="{00000000-0005-0000-0000-000060110000}"/>
    <cellStyle name="20% - Ênfase6 14 8" xfId="4451" xr:uid="{00000000-0005-0000-0000-000061110000}"/>
    <cellStyle name="20% - Ênfase6 14 9" xfId="4452" xr:uid="{00000000-0005-0000-0000-000062110000}"/>
    <cellStyle name="20% - Ênfase6 15" xfId="4453" xr:uid="{00000000-0005-0000-0000-000063110000}"/>
    <cellStyle name="20% - Ênfase6 15 10" xfId="4454" xr:uid="{00000000-0005-0000-0000-000064110000}"/>
    <cellStyle name="20% - Ênfase6 15 11" xfId="4455" xr:uid="{00000000-0005-0000-0000-000065110000}"/>
    <cellStyle name="20% - Ênfase6 15 12" xfId="4456" xr:uid="{00000000-0005-0000-0000-000066110000}"/>
    <cellStyle name="20% - Ênfase6 15 13" xfId="4457" xr:uid="{00000000-0005-0000-0000-000067110000}"/>
    <cellStyle name="20% - Ênfase6 15 14" xfId="4458" xr:uid="{00000000-0005-0000-0000-000068110000}"/>
    <cellStyle name="20% - Ênfase6 15 15" xfId="4459" xr:uid="{00000000-0005-0000-0000-000069110000}"/>
    <cellStyle name="20% - Ênfase6 15 16" xfId="4460" xr:uid="{00000000-0005-0000-0000-00006A110000}"/>
    <cellStyle name="20% - Ênfase6 15 17" xfId="4461" xr:uid="{00000000-0005-0000-0000-00006B110000}"/>
    <cellStyle name="20% - Ênfase6 15 18" xfId="4462" xr:uid="{00000000-0005-0000-0000-00006C110000}"/>
    <cellStyle name="20% - Ênfase6 15 19" xfId="4463" xr:uid="{00000000-0005-0000-0000-00006D110000}"/>
    <cellStyle name="20% - Ênfase6 15 2" xfId="4464" xr:uid="{00000000-0005-0000-0000-00006E110000}"/>
    <cellStyle name="20% - Ênfase6 15 20" xfId="4465" xr:uid="{00000000-0005-0000-0000-00006F110000}"/>
    <cellStyle name="20% - Ênfase6 15 21" xfId="4466" xr:uid="{00000000-0005-0000-0000-000070110000}"/>
    <cellStyle name="20% - Ênfase6 15 22" xfId="4467" xr:uid="{00000000-0005-0000-0000-000071110000}"/>
    <cellStyle name="20% - Ênfase6 15 23" xfId="4468" xr:uid="{00000000-0005-0000-0000-000072110000}"/>
    <cellStyle name="20% - Ênfase6 15 3" xfId="4469" xr:uid="{00000000-0005-0000-0000-000073110000}"/>
    <cellStyle name="20% - Ênfase6 15 4" xfId="4470" xr:uid="{00000000-0005-0000-0000-000074110000}"/>
    <cellStyle name="20% - Ênfase6 15 5" xfId="4471" xr:uid="{00000000-0005-0000-0000-000075110000}"/>
    <cellStyle name="20% - Ênfase6 15 6" xfId="4472" xr:uid="{00000000-0005-0000-0000-000076110000}"/>
    <cellStyle name="20% - Ênfase6 15 7" xfId="4473" xr:uid="{00000000-0005-0000-0000-000077110000}"/>
    <cellStyle name="20% - Ênfase6 15 8" xfId="4474" xr:uid="{00000000-0005-0000-0000-000078110000}"/>
    <cellStyle name="20% - Ênfase6 15 9" xfId="4475" xr:uid="{00000000-0005-0000-0000-000079110000}"/>
    <cellStyle name="20% - Ênfase6 16" xfId="4476" xr:uid="{00000000-0005-0000-0000-00007A110000}"/>
    <cellStyle name="20% - Ênfase6 16 10" xfId="4477" xr:uid="{00000000-0005-0000-0000-00007B110000}"/>
    <cellStyle name="20% - Ênfase6 16 11" xfId="4478" xr:uid="{00000000-0005-0000-0000-00007C110000}"/>
    <cellStyle name="20% - Ênfase6 16 12" xfId="4479" xr:uid="{00000000-0005-0000-0000-00007D110000}"/>
    <cellStyle name="20% - Ênfase6 16 13" xfId="4480" xr:uid="{00000000-0005-0000-0000-00007E110000}"/>
    <cellStyle name="20% - Ênfase6 16 14" xfId="4481" xr:uid="{00000000-0005-0000-0000-00007F110000}"/>
    <cellStyle name="20% - Ênfase6 16 15" xfId="4482" xr:uid="{00000000-0005-0000-0000-000080110000}"/>
    <cellStyle name="20% - Ênfase6 16 16" xfId="4483" xr:uid="{00000000-0005-0000-0000-000081110000}"/>
    <cellStyle name="20% - Ênfase6 16 17" xfId="4484" xr:uid="{00000000-0005-0000-0000-000082110000}"/>
    <cellStyle name="20% - Ênfase6 16 18" xfId="4485" xr:uid="{00000000-0005-0000-0000-000083110000}"/>
    <cellStyle name="20% - Ênfase6 16 19" xfId="4486" xr:uid="{00000000-0005-0000-0000-000084110000}"/>
    <cellStyle name="20% - Ênfase6 16 2" xfId="4487" xr:uid="{00000000-0005-0000-0000-000085110000}"/>
    <cellStyle name="20% - Ênfase6 16 20" xfId="4488" xr:uid="{00000000-0005-0000-0000-000086110000}"/>
    <cellStyle name="20% - Ênfase6 16 21" xfId="4489" xr:uid="{00000000-0005-0000-0000-000087110000}"/>
    <cellStyle name="20% - Ênfase6 16 22" xfId="4490" xr:uid="{00000000-0005-0000-0000-000088110000}"/>
    <cellStyle name="20% - Ênfase6 16 23" xfId="4491" xr:uid="{00000000-0005-0000-0000-000089110000}"/>
    <cellStyle name="20% - Ênfase6 16 3" xfId="4492" xr:uid="{00000000-0005-0000-0000-00008A110000}"/>
    <cellStyle name="20% - Ênfase6 16 4" xfId="4493" xr:uid="{00000000-0005-0000-0000-00008B110000}"/>
    <cellStyle name="20% - Ênfase6 16 5" xfId="4494" xr:uid="{00000000-0005-0000-0000-00008C110000}"/>
    <cellStyle name="20% - Ênfase6 16 6" xfId="4495" xr:uid="{00000000-0005-0000-0000-00008D110000}"/>
    <cellStyle name="20% - Ênfase6 16 7" xfId="4496" xr:uid="{00000000-0005-0000-0000-00008E110000}"/>
    <cellStyle name="20% - Ênfase6 16 8" xfId="4497" xr:uid="{00000000-0005-0000-0000-00008F110000}"/>
    <cellStyle name="20% - Ênfase6 16 9" xfId="4498" xr:uid="{00000000-0005-0000-0000-000090110000}"/>
    <cellStyle name="20% - Ênfase6 17" xfId="4499" xr:uid="{00000000-0005-0000-0000-000091110000}"/>
    <cellStyle name="20% - Ênfase6 17 10" xfId="4500" xr:uid="{00000000-0005-0000-0000-000092110000}"/>
    <cellStyle name="20% - Ênfase6 17 11" xfId="4501" xr:uid="{00000000-0005-0000-0000-000093110000}"/>
    <cellStyle name="20% - Ênfase6 17 12" xfId="4502" xr:uid="{00000000-0005-0000-0000-000094110000}"/>
    <cellStyle name="20% - Ênfase6 17 13" xfId="4503" xr:uid="{00000000-0005-0000-0000-000095110000}"/>
    <cellStyle name="20% - Ênfase6 17 14" xfId="4504" xr:uid="{00000000-0005-0000-0000-000096110000}"/>
    <cellStyle name="20% - Ênfase6 17 15" xfId="4505" xr:uid="{00000000-0005-0000-0000-000097110000}"/>
    <cellStyle name="20% - Ênfase6 17 16" xfId="4506" xr:uid="{00000000-0005-0000-0000-000098110000}"/>
    <cellStyle name="20% - Ênfase6 17 17" xfId="4507" xr:uid="{00000000-0005-0000-0000-000099110000}"/>
    <cellStyle name="20% - Ênfase6 17 18" xfId="4508" xr:uid="{00000000-0005-0000-0000-00009A110000}"/>
    <cellStyle name="20% - Ênfase6 17 19" xfId="4509" xr:uid="{00000000-0005-0000-0000-00009B110000}"/>
    <cellStyle name="20% - Ênfase6 17 2" xfId="4510" xr:uid="{00000000-0005-0000-0000-00009C110000}"/>
    <cellStyle name="20% - Ênfase6 17 20" xfId="4511" xr:uid="{00000000-0005-0000-0000-00009D110000}"/>
    <cellStyle name="20% - Ênfase6 17 21" xfId="4512" xr:uid="{00000000-0005-0000-0000-00009E110000}"/>
    <cellStyle name="20% - Ênfase6 17 22" xfId="4513" xr:uid="{00000000-0005-0000-0000-00009F110000}"/>
    <cellStyle name="20% - Ênfase6 17 23" xfId="4514" xr:uid="{00000000-0005-0000-0000-0000A0110000}"/>
    <cellStyle name="20% - Ênfase6 17 3" xfId="4515" xr:uid="{00000000-0005-0000-0000-0000A1110000}"/>
    <cellStyle name="20% - Ênfase6 17 4" xfId="4516" xr:uid="{00000000-0005-0000-0000-0000A2110000}"/>
    <cellStyle name="20% - Ênfase6 17 5" xfId="4517" xr:uid="{00000000-0005-0000-0000-0000A3110000}"/>
    <cellStyle name="20% - Ênfase6 17 6" xfId="4518" xr:uid="{00000000-0005-0000-0000-0000A4110000}"/>
    <cellStyle name="20% - Ênfase6 17 7" xfId="4519" xr:uid="{00000000-0005-0000-0000-0000A5110000}"/>
    <cellStyle name="20% - Ênfase6 17 8" xfId="4520" xr:uid="{00000000-0005-0000-0000-0000A6110000}"/>
    <cellStyle name="20% - Ênfase6 17 9" xfId="4521" xr:uid="{00000000-0005-0000-0000-0000A7110000}"/>
    <cellStyle name="20% - Ênfase6 18" xfId="4522" xr:uid="{00000000-0005-0000-0000-0000A8110000}"/>
    <cellStyle name="20% - Ênfase6 18 10" xfId="4523" xr:uid="{00000000-0005-0000-0000-0000A9110000}"/>
    <cellStyle name="20% - Ênfase6 18 11" xfId="4524" xr:uid="{00000000-0005-0000-0000-0000AA110000}"/>
    <cellStyle name="20% - Ênfase6 18 12" xfId="4525" xr:uid="{00000000-0005-0000-0000-0000AB110000}"/>
    <cellStyle name="20% - Ênfase6 18 13" xfId="4526" xr:uid="{00000000-0005-0000-0000-0000AC110000}"/>
    <cellStyle name="20% - Ênfase6 18 14" xfId="4527" xr:uid="{00000000-0005-0000-0000-0000AD110000}"/>
    <cellStyle name="20% - Ênfase6 18 15" xfId="4528" xr:uid="{00000000-0005-0000-0000-0000AE110000}"/>
    <cellStyle name="20% - Ênfase6 18 16" xfId="4529" xr:uid="{00000000-0005-0000-0000-0000AF110000}"/>
    <cellStyle name="20% - Ênfase6 18 17" xfId="4530" xr:uid="{00000000-0005-0000-0000-0000B0110000}"/>
    <cellStyle name="20% - Ênfase6 18 18" xfId="4531" xr:uid="{00000000-0005-0000-0000-0000B1110000}"/>
    <cellStyle name="20% - Ênfase6 18 19" xfId="4532" xr:uid="{00000000-0005-0000-0000-0000B2110000}"/>
    <cellStyle name="20% - Ênfase6 18 2" xfId="4533" xr:uid="{00000000-0005-0000-0000-0000B3110000}"/>
    <cellStyle name="20% - Ênfase6 18 20" xfId="4534" xr:uid="{00000000-0005-0000-0000-0000B4110000}"/>
    <cellStyle name="20% - Ênfase6 18 21" xfId="4535" xr:uid="{00000000-0005-0000-0000-0000B5110000}"/>
    <cellStyle name="20% - Ênfase6 18 22" xfId="4536" xr:uid="{00000000-0005-0000-0000-0000B6110000}"/>
    <cellStyle name="20% - Ênfase6 18 23" xfId="4537" xr:uid="{00000000-0005-0000-0000-0000B7110000}"/>
    <cellStyle name="20% - Ênfase6 18 3" xfId="4538" xr:uid="{00000000-0005-0000-0000-0000B8110000}"/>
    <cellStyle name="20% - Ênfase6 18 4" xfId="4539" xr:uid="{00000000-0005-0000-0000-0000B9110000}"/>
    <cellStyle name="20% - Ênfase6 18 5" xfId="4540" xr:uid="{00000000-0005-0000-0000-0000BA110000}"/>
    <cellStyle name="20% - Ênfase6 18 6" xfId="4541" xr:uid="{00000000-0005-0000-0000-0000BB110000}"/>
    <cellStyle name="20% - Ênfase6 18 7" xfId="4542" xr:uid="{00000000-0005-0000-0000-0000BC110000}"/>
    <cellStyle name="20% - Ênfase6 18 8" xfId="4543" xr:uid="{00000000-0005-0000-0000-0000BD110000}"/>
    <cellStyle name="20% - Ênfase6 18 9" xfId="4544" xr:uid="{00000000-0005-0000-0000-0000BE110000}"/>
    <cellStyle name="20% - Ênfase6 19" xfId="4545" xr:uid="{00000000-0005-0000-0000-0000BF110000}"/>
    <cellStyle name="20% - Ênfase6 19 10" xfId="4546" xr:uid="{00000000-0005-0000-0000-0000C0110000}"/>
    <cellStyle name="20% - Ênfase6 19 11" xfId="4547" xr:uid="{00000000-0005-0000-0000-0000C1110000}"/>
    <cellStyle name="20% - Ênfase6 19 12" xfId="4548" xr:uid="{00000000-0005-0000-0000-0000C2110000}"/>
    <cellStyle name="20% - Ênfase6 19 13" xfId="4549" xr:uid="{00000000-0005-0000-0000-0000C3110000}"/>
    <cellStyle name="20% - Ênfase6 19 14" xfId="4550" xr:uid="{00000000-0005-0000-0000-0000C4110000}"/>
    <cellStyle name="20% - Ênfase6 19 15" xfId="4551" xr:uid="{00000000-0005-0000-0000-0000C5110000}"/>
    <cellStyle name="20% - Ênfase6 19 16" xfId="4552" xr:uid="{00000000-0005-0000-0000-0000C6110000}"/>
    <cellStyle name="20% - Ênfase6 19 17" xfId="4553" xr:uid="{00000000-0005-0000-0000-0000C7110000}"/>
    <cellStyle name="20% - Ênfase6 19 18" xfId="4554" xr:uid="{00000000-0005-0000-0000-0000C8110000}"/>
    <cellStyle name="20% - Ênfase6 19 19" xfId="4555" xr:uid="{00000000-0005-0000-0000-0000C9110000}"/>
    <cellStyle name="20% - Ênfase6 19 2" xfId="4556" xr:uid="{00000000-0005-0000-0000-0000CA110000}"/>
    <cellStyle name="20% - Ênfase6 19 20" xfId="4557" xr:uid="{00000000-0005-0000-0000-0000CB110000}"/>
    <cellStyle name="20% - Ênfase6 19 21" xfId="4558" xr:uid="{00000000-0005-0000-0000-0000CC110000}"/>
    <cellStyle name="20% - Ênfase6 19 22" xfId="4559" xr:uid="{00000000-0005-0000-0000-0000CD110000}"/>
    <cellStyle name="20% - Ênfase6 19 23" xfId="4560" xr:uid="{00000000-0005-0000-0000-0000CE110000}"/>
    <cellStyle name="20% - Ênfase6 19 3" xfId="4561" xr:uid="{00000000-0005-0000-0000-0000CF110000}"/>
    <cellStyle name="20% - Ênfase6 19 4" xfId="4562" xr:uid="{00000000-0005-0000-0000-0000D0110000}"/>
    <cellStyle name="20% - Ênfase6 19 5" xfId="4563" xr:uid="{00000000-0005-0000-0000-0000D1110000}"/>
    <cellStyle name="20% - Ênfase6 19 6" xfId="4564" xr:uid="{00000000-0005-0000-0000-0000D2110000}"/>
    <cellStyle name="20% - Ênfase6 19 7" xfId="4565" xr:uid="{00000000-0005-0000-0000-0000D3110000}"/>
    <cellStyle name="20% - Ênfase6 19 8" xfId="4566" xr:uid="{00000000-0005-0000-0000-0000D4110000}"/>
    <cellStyle name="20% - Ênfase6 19 9" xfId="4567" xr:uid="{00000000-0005-0000-0000-0000D5110000}"/>
    <cellStyle name="20% - Ênfase6 2" xfId="4568" xr:uid="{00000000-0005-0000-0000-0000D6110000}"/>
    <cellStyle name="20% - Ênfase6 2 10" xfId="4569" xr:uid="{00000000-0005-0000-0000-0000D7110000}"/>
    <cellStyle name="20% - Ênfase6 2 11" xfId="4570" xr:uid="{00000000-0005-0000-0000-0000D8110000}"/>
    <cellStyle name="20% - Ênfase6 2 11 10" xfId="4571" xr:uid="{00000000-0005-0000-0000-0000D9110000}"/>
    <cellStyle name="20% - Ênfase6 2 11 11" xfId="4572" xr:uid="{00000000-0005-0000-0000-0000DA110000}"/>
    <cellStyle name="20% - Ênfase6 2 11 12" xfId="4573" xr:uid="{00000000-0005-0000-0000-0000DB110000}"/>
    <cellStyle name="20% - Ênfase6 2 11 13" xfId="4574" xr:uid="{00000000-0005-0000-0000-0000DC110000}"/>
    <cellStyle name="20% - Ênfase6 2 11 14" xfId="4575" xr:uid="{00000000-0005-0000-0000-0000DD110000}"/>
    <cellStyle name="20% - Ênfase6 2 11 15" xfId="4576" xr:uid="{00000000-0005-0000-0000-0000DE110000}"/>
    <cellStyle name="20% - Ênfase6 2 11 2" xfId="4577" xr:uid="{00000000-0005-0000-0000-0000DF110000}"/>
    <cellStyle name="20% - Ênfase6 2 11 3" xfId="4578" xr:uid="{00000000-0005-0000-0000-0000E0110000}"/>
    <cellStyle name="20% - Ênfase6 2 11 4" xfId="4579" xr:uid="{00000000-0005-0000-0000-0000E1110000}"/>
    <cellStyle name="20% - Ênfase6 2 11 5" xfId="4580" xr:uid="{00000000-0005-0000-0000-0000E2110000}"/>
    <cellStyle name="20% - Ênfase6 2 11 6" xfId="4581" xr:uid="{00000000-0005-0000-0000-0000E3110000}"/>
    <cellStyle name="20% - Ênfase6 2 11 7" xfId="4582" xr:uid="{00000000-0005-0000-0000-0000E4110000}"/>
    <cellStyle name="20% - Ênfase6 2 11 8" xfId="4583" xr:uid="{00000000-0005-0000-0000-0000E5110000}"/>
    <cellStyle name="20% - Ênfase6 2 11 9" xfId="4584" xr:uid="{00000000-0005-0000-0000-0000E6110000}"/>
    <cellStyle name="20% - Ênfase6 2 12" xfId="4585" xr:uid="{00000000-0005-0000-0000-0000E7110000}"/>
    <cellStyle name="20% - Ênfase6 2 13" xfId="4586" xr:uid="{00000000-0005-0000-0000-0000E8110000}"/>
    <cellStyle name="20% - Ênfase6 2 14" xfId="4587" xr:uid="{00000000-0005-0000-0000-0000E9110000}"/>
    <cellStyle name="20% - Ênfase6 2 15" xfId="4588" xr:uid="{00000000-0005-0000-0000-0000EA110000}"/>
    <cellStyle name="20% - Ênfase6 2 16" xfId="4589" xr:uid="{00000000-0005-0000-0000-0000EB110000}"/>
    <cellStyle name="20% - Ênfase6 2 17" xfId="4590" xr:uid="{00000000-0005-0000-0000-0000EC110000}"/>
    <cellStyle name="20% - Ênfase6 2 18" xfId="4591" xr:uid="{00000000-0005-0000-0000-0000ED110000}"/>
    <cellStyle name="20% - Ênfase6 2 19" xfId="4592" xr:uid="{00000000-0005-0000-0000-0000EE110000}"/>
    <cellStyle name="20% - Ênfase6 2 2" xfId="4593" xr:uid="{00000000-0005-0000-0000-0000EF110000}"/>
    <cellStyle name="20% - Ênfase6 2 2 10" xfId="4594" xr:uid="{00000000-0005-0000-0000-0000F0110000}"/>
    <cellStyle name="20% - Ênfase6 2 2 10 10" xfId="4595" xr:uid="{00000000-0005-0000-0000-0000F1110000}"/>
    <cellStyle name="20% - Ênfase6 2 2 10 11" xfId="4596" xr:uid="{00000000-0005-0000-0000-0000F2110000}"/>
    <cellStyle name="20% - Ênfase6 2 2 10 12" xfId="4597" xr:uid="{00000000-0005-0000-0000-0000F3110000}"/>
    <cellStyle name="20% - Ênfase6 2 2 10 13" xfId="4598" xr:uid="{00000000-0005-0000-0000-0000F4110000}"/>
    <cellStyle name="20% - Ênfase6 2 2 10 14" xfId="4599" xr:uid="{00000000-0005-0000-0000-0000F5110000}"/>
    <cellStyle name="20% - Ênfase6 2 2 10 15" xfId="4600" xr:uid="{00000000-0005-0000-0000-0000F6110000}"/>
    <cellStyle name="20% - Ênfase6 2 2 10 2" xfId="4601" xr:uid="{00000000-0005-0000-0000-0000F7110000}"/>
    <cellStyle name="20% - Ênfase6 2 2 10 3" xfId="4602" xr:uid="{00000000-0005-0000-0000-0000F8110000}"/>
    <cellStyle name="20% - Ênfase6 2 2 10 4" xfId="4603" xr:uid="{00000000-0005-0000-0000-0000F9110000}"/>
    <cellStyle name="20% - Ênfase6 2 2 10 5" xfId="4604" xr:uid="{00000000-0005-0000-0000-0000FA110000}"/>
    <cellStyle name="20% - Ênfase6 2 2 10 6" xfId="4605" xr:uid="{00000000-0005-0000-0000-0000FB110000}"/>
    <cellStyle name="20% - Ênfase6 2 2 10 7" xfId="4606" xr:uid="{00000000-0005-0000-0000-0000FC110000}"/>
    <cellStyle name="20% - Ênfase6 2 2 10 8" xfId="4607" xr:uid="{00000000-0005-0000-0000-0000FD110000}"/>
    <cellStyle name="20% - Ênfase6 2 2 10 9" xfId="4608" xr:uid="{00000000-0005-0000-0000-0000FE110000}"/>
    <cellStyle name="20% - Ênfase6 2 2 11" xfId="4609" xr:uid="{00000000-0005-0000-0000-0000FF110000}"/>
    <cellStyle name="20% - Ênfase6 2 2 12" xfId="4610" xr:uid="{00000000-0005-0000-0000-000000120000}"/>
    <cellStyle name="20% - Ênfase6 2 2 13" xfId="4611" xr:uid="{00000000-0005-0000-0000-000001120000}"/>
    <cellStyle name="20% - Ênfase6 2 2 14" xfId="4612" xr:uid="{00000000-0005-0000-0000-000002120000}"/>
    <cellStyle name="20% - Ênfase6 2 2 15" xfId="4613" xr:uid="{00000000-0005-0000-0000-000003120000}"/>
    <cellStyle name="20% - Ênfase6 2 2 16" xfId="4614" xr:uid="{00000000-0005-0000-0000-000004120000}"/>
    <cellStyle name="20% - Ênfase6 2 2 17" xfId="4615" xr:uid="{00000000-0005-0000-0000-000005120000}"/>
    <cellStyle name="20% - Ênfase6 2 2 18" xfId="4616" xr:uid="{00000000-0005-0000-0000-000006120000}"/>
    <cellStyle name="20% - Ênfase6 2 2 19" xfId="4617" xr:uid="{00000000-0005-0000-0000-000007120000}"/>
    <cellStyle name="20% - Ênfase6 2 2 2" xfId="4618" xr:uid="{00000000-0005-0000-0000-000008120000}"/>
    <cellStyle name="20% - Ênfase6 2 2 2 10" xfId="4619" xr:uid="{00000000-0005-0000-0000-000009120000}"/>
    <cellStyle name="20% - Ênfase6 2 2 2 10 10" xfId="4620" xr:uid="{00000000-0005-0000-0000-00000A120000}"/>
    <cellStyle name="20% - Ênfase6 2 2 2 10 11" xfId="4621" xr:uid="{00000000-0005-0000-0000-00000B120000}"/>
    <cellStyle name="20% - Ênfase6 2 2 2 10 12" xfId="4622" xr:uid="{00000000-0005-0000-0000-00000C120000}"/>
    <cellStyle name="20% - Ênfase6 2 2 2 10 13" xfId="4623" xr:uid="{00000000-0005-0000-0000-00000D120000}"/>
    <cellStyle name="20% - Ênfase6 2 2 2 10 14" xfId="4624" xr:uid="{00000000-0005-0000-0000-00000E120000}"/>
    <cellStyle name="20% - Ênfase6 2 2 2 10 15" xfId="4625" xr:uid="{00000000-0005-0000-0000-00000F120000}"/>
    <cellStyle name="20% - Ênfase6 2 2 2 10 2" xfId="4626" xr:uid="{00000000-0005-0000-0000-000010120000}"/>
    <cellStyle name="20% - Ênfase6 2 2 2 10 3" xfId="4627" xr:uid="{00000000-0005-0000-0000-000011120000}"/>
    <cellStyle name="20% - Ênfase6 2 2 2 10 4" xfId="4628" xr:uid="{00000000-0005-0000-0000-000012120000}"/>
    <cellStyle name="20% - Ênfase6 2 2 2 10 5" xfId="4629" xr:uid="{00000000-0005-0000-0000-000013120000}"/>
    <cellStyle name="20% - Ênfase6 2 2 2 10 6" xfId="4630" xr:uid="{00000000-0005-0000-0000-000014120000}"/>
    <cellStyle name="20% - Ênfase6 2 2 2 10 7" xfId="4631" xr:uid="{00000000-0005-0000-0000-000015120000}"/>
    <cellStyle name="20% - Ênfase6 2 2 2 10 8" xfId="4632" xr:uid="{00000000-0005-0000-0000-000016120000}"/>
    <cellStyle name="20% - Ênfase6 2 2 2 10 9" xfId="4633" xr:uid="{00000000-0005-0000-0000-000017120000}"/>
    <cellStyle name="20% - Ênfase6 2 2 2 11" xfId="4634" xr:uid="{00000000-0005-0000-0000-000018120000}"/>
    <cellStyle name="20% - Ênfase6 2 2 2 12" xfId="4635" xr:uid="{00000000-0005-0000-0000-000019120000}"/>
    <cellStyle name="20% - Ênfase6 2 2 2 13" xfId="4636" xr:uid="{00000000-0005-0000-0000-00001A120000}"/>
    <cellStyle name="20% - Ênfase6 2 2 2 14" xfId="4637" xr:uid="{00000000-0005-0000-0000-00001B120000}"/>
    <cellStyle name="20% - Ênfase6 2 2 2 15" xfId="4638" xr:uid="{00000000-0005-0000-0000-00001C120000}"/>
    <cellStyle name="20% - Ênfase6 2 2 2 16" xfId="4639" xr:uid="{00000000-0005-0000-0000-00001D120000}"/>
    <cellStyle name="20% - Ênfase6 2 2 2 17" xfId="4640" xr:uid="{00000000-0005-0000-0000-00001E120000}"/>
    <cellStyle name="20% - Ênfase6 2 2 2 18" xfId="4641" xr:uid="{00000000-0005-0000-0000-00001F120000}"/>
    <cellStyle name="20% - Ênfase6 2 2 2 19" xfId="4642" xr:uid="{00000000-0005-0000-0000-000020120000}"/>
    <cellStyle name="20% - Ênfase6 2 2 2 2" xfId="4643" xr:uid="{00000000-0005-0000-0000-000021120000}"/>
    <cellStyle name="20% - Ênfase6 2 2 2 2 10" xfId="4644" xr:uid="{00000000-0005-0000-0000-000022120000}"/>
    <cellStyle name="20% - Ênfase6 2 2 2 2 11" xfId="4645" xr:uid="{00000000-0005-0000-0000-000023120000}"/>
    <cellStyle name="20% - Ênfase6 2 2 2 2 12" xfId="4646" xr:uid="{00000000-0005-0000-0000-000024120000}"/>
    <cellStyle name="20% - Ênfase6 2 2 2 2 13" xfId="4647" xr:uid="{00000000-0005-0000-0000-000025120000}"/>
    <cellStyle name="20% - Ênfase6 2 2 2 2 14" xfId="4648" xr:uid="{00000000-0005-0000-0000-000026120000}"/>
    <cellStyle name="20% - Ênfase6 2 2 2 2 15" xfId="4649" xr:uid="{00000000-0005-0000-0000-000027120000}"/>
    <cellStyle name="20% - Ênfase6 2 2 2 2 16" xfId="4650" xr:uid="{00000000-0005-0000-0000-000028120000}"/>
    <cellStyle name="20% - Ênfase6 2 2 2 2 17" xfId="4651" xr:uid="{00000000-0005-0000-0000-000029120000}"/>
    <cellStyle name="20% - Ênfase6 2 2 2 2 18" xfId="4652" xr:uid="{00000000-0005-0000-0000-00002A120000}"/>
    <cellStyle name="20% - Ênfase6 2 2 2 2 2" xfId="4653" xr:uid="{00000000-0005-0000-0000-00002B120000}"/>
    <cellStyle name="20% - Ênfase6 2 2 2 2 2 10" xfId="4654" xr:uid="{00000000-0005-0000-0000-00002C120000}"/>
    <cellStyle name="20% - Ênfase6 2 2 2 2 2 11" xfId="4655" xr:uid="{00000000-0005-0000-0000-00002D120000}"/>
    <cellStyle name="20% - Ênfase6 2 2 2 2 2 12" xfId="4656" xr:uid="{00000000-0005-0000-0000-00002E120000}"/>
    <cellStyle name="20% - Ênfase6 2 2 2 2 2 13" xfId="4657" xr:uid="{00000000-0005-0000-0000-00002F120000}"/>
    <cellStyle name="20% - Ênfase6 2 2 2 2 2 14" xfId="4658" xr:uid="{00000000-0005-0000-0000-000030120000}"/>
    <cellStyle name="20% - Ênfase6 2 2 2 2 2 15" xfId="4659" xr:uid="{00000000-0005-0000-0000-000031120000}"/>
    <cellStyle name="20% - Ênfase6 2 2 2 2 2 2" xfId="4660" xr:uid="{00000000-0005-0000-0000-000032120000}"/>
    <cellStyle name="20% - Ênfase6 2 2 2 2 2 3" xfId="4661" xr:uid="{00000000-0005-0000-0000-000033120000}"/>
    <cellStyle name="20% - Ênfase6 2 2 2 2 2 4" xfId="4662" xr:uid="{00000000-0005-0000-0000-000034120000}"/>
    <cellStyle name="20% - Ênfase6 2 2 2 2 2 5" xfId="4663" xr:uid="{00000000-0005-0000-0000-000035120000}"/>
    <cellStyle name="20% - Ênfase6 2 2 2 2 2 6" xfId="4664" xr:uid="{00000000-0005-0000-0000-000036120000}"/>
    <cellStyle name="20% - Ênfase6 2 2 2 2 2 7" xfId="4665" xr:uid="{00000000-0005-0000-0000-000037120000}"/>
    <cellStyle name="20% - Ênfase6 2 2 2 2 2 8" xfId="4666" xr:uid="{00000000-0005-0000-0000-000038120000}"/>
    <cellStyle name="20% - Ênfase6 2 2 2 2 2 9" xfId="4667" xr:uid="{00000000-0005-0000-0000-000039120000}"/>
    <cellStyle name="20% - Ênfase6 2 2 2 2 3" xfId="4668" xr:uid="{00000000-0005-0000-0000-00003A120000}"/>
    <cellStyle name="20% - Ênfase6 2 2 2 2 4" xfId="4669" xr:uid="{00000000-0005-0000-0000-00003B120000}"/>
    <cellStyle name="20% - Ênfase6 2 2 2 2 5" xfId="4670" xr:uid="{00000000-0005-0000-0000-00003C120000}"/>
    <cellStyle name="20% - Ênfase6 2 2 2 2 6" xfId="4671" xr:uid="{00000000-0005-0000-0000-00003D120000}"/>
    <cellStyle name="20% - Ênfase6 2 2 2 2 7" xfId="4672" xr:uid="{00000000-0005-0000-0000-00003E120000}"/>
    <cellStyle name="20% - Ênfase6 2 2 2 2 8" xfId="4673" xr:uid="{00000000-0005-0000-0000-00003F120000}"/>
    <cellStyle name="20% - Ênfase6 2 2 2 2 9" xfId="4674" xr:uid="{00000000-0005-0000-0000-000040120000}"/>
    <cellStyle name="20% - Ênfase6 2 2 2 20" xfId="4675" xr:uid="{00000000-0005-0000-0000-000041120000}"/>
    <cellStyle name="20% - Ênfase6 2 2 2 21" xfId="4676" xr:uid="{00000000-0005-0000-0000-000042120000}"/>
    <cellStyle name="20% - Ênfase6 2 2 2 22" xfId="4677" xr:uid="{00000000-0005-0000-0000-000043120000}"/>
    <cellStyle name="20% - Ênfase6 2 2 2 23" xfId="4678" xr:uid="{00000000-0005-0000-0000-000044120000}"/>
    <cellStyle name="20% - Ênfase6 2 2 2 24" xfId="4679" xr:uid="{00000000-0005-0000-0000-000045120000}"/>
    <cellStyle name="20% - Ênfase6 2 2 2 25" xfId="4680" xr:uid="{00000000-0005-0000-0000-000046120000}"/>
    <cellStyle name="20% - Ênfase6 2 2 2 3" xfId="4681" xr:uid="{00000000-0005-0000-0000-000047120000}"/>
    <cellStyle name="20% - Ênfase6 2 2 2 4" xfId="4682" xr:uid="{00000000-0005-0000-0000-000048120000}"/>
    <cellStyle name="20% - Ênfase6 2 2 2 5" xfId="4683" xr:uid="{00000000-0005-0000-0000-000049120000}"/>
    <cellStyle name="20% - Ênfase6 2 2 2 6" xfId="4684" xr:uid="{00000000-0005-0000-0000-00004A120000}"/>
    <cellStyle name="20% - Ênfase6 2 2 2 7" xfId="4685" xr:uid="{00000000-0005-0000-0000-00004B120000}"/>
    <cellStyle name="20% - Ênfase6 2 2 2 8" xfId="4686" xr:uid="{00000000-0005-0000-0000-00004C120000}"/>
    <cellStyle name="20% - Ênfase6 2 2 2 9" xfId="4687" xr:uid="{00000000-0005-0000-0000-00004D120000}"/>
    <cellStyle name="20% - Ênfase6 2 2 20" xfId="4688" xr:uid="{00000000-0005-0000-0000-00004E120000}"/>
    <cellStyle name="20% - Ênfase6 2 2 21" xfId="4689" xr:uid="{00000000-0005-0000-0000-00004F120000}"/>
    <cellStyle name="20% - Ênfase6 2 2 22" xfId="4690" xr:uid="{00000000-0005-0000-0000-000050120000}"/>
    <cellStyle name="20% - Ênfase6 2 2 23" xfId="4691" xr:uid="{00000000-0005-0000-0000-000051120000}"/>
    <cellStyle name="20% - Ênfase6 2 2 24" xfId="4692" xr:uid="{00000000-0005-0000-0000-000052120000}"/>
    <cellStyle name="20% - Ênfase6 2 2 25" xfId="4693" xr:uid="{00000000-0005-0000-0000-000053120000}"/>
    <cellStyle name="20% - Ênfase6 2 2 3" xfId="4694" xr:uid="{00000000-0005-0000-0000-000054120000}"/>
    <cellStyle name="20% - Ênfase6 2 2 3 10" xfId="4695" xr:uid="{00000000-0005-0000-0000-000055120000}"/>
    <cellStyle name="20% - Ênfase6 2 2 3 11" xfId="4696" xr:uid="{00000000-0005-0000-0000-000056120000}"/>
    <cellStyle name="20% - Ênfase6 2 2 3 12" xfId="4697" xr:uid="{00000000-0005-0000-0000-000057120000}"/>
    <cellStyle name="20% - Ênfase6 2 2 3 13" xfId="4698" xr:uid="{00000000-0005-0000-0000-000058120000}"/>
    <cellStyle name="20% - Ênfase6 2 2 3 14" xfId="4699" xr:uid="{00000000-0005-0000-0000-000059120000}"/>
    <cellStyle name="20% - Ênfase6 2 2 3 15" xfId="4700" xr:uid="{00000000-0005-0000-0000-00005A120000}"/>
    <cellStyle name="20% - Ênfase6 2 2 3 16" xfId="4701" xr:uid="{00000000-0005-0000-0000-00005B120000}"/>
    <cellStyle name="20% - Ênfase6 2 2 3 17" xfId="4702" xr:uid="{00000000-0005-0000-0000-00005C120000}"/>
    <cellStyle name="20% - Ênfase6 2 2 3 18" xfId="4703" xr:uid="{00000000-0005-0000-0000-00005D120000}"/>
    <cellStyle name="20% - Ênfase6 2 2 3 2" xfId="4704" xr:uid="{00000000-0005-0000-0000-00005E120000}"/>
    <cellStyle name="20% - Ênfase6 2 2 3 2 10" xfId="4705" xr:uid="{00000000-0005-0000-0000-00005F120000}"/>
    <cellStyle name="20% - Ênfase6 2 2 3 2 11" xfId="4706" xr:uid="{00000000-0005-0000-0000-000060120000}"/>
    <cellStyle name="20% - Ênfase6 2 2 3 2 12" xfId="4707" xr:uid="{00000000-0005-0000-0000-000061120000}"/>
    <cellStyle name="20% - Ênfase6 2 2 3 2 13" xfId="4708" xr:uid="{00000000-0005-0000-0000-000062120000}"/>
    <cellStyle name="20% - Ênfase6 2 2 3 2 14" xfId="4709" xr:uid="{00000000-0005-0000-0000-000063120000}"/>
    <cellStyle name="20% - Ênfase6 2 2 3 2 15" xfId="4710" xr:uid="{00000000-0005-0000-0000-000064120000}"/>
    <cellStyle name="20% - Ênfase6 2 2 3 2 2" xfId="4711" xr:uid="{00000000-0005-0000-0000-000065120000}"/>
    <cellStyle name="20% - Ênfase6 2 2 3 2 3" xfId="4712" xr:uid="{00000000-0005-0000-0000-000066120000}"/>
    <cellStyle name="20% - Ênfase6 2 2 3 2 4" xfId="4713" xr:uid="{00000000-0005-0000-0000-000067120000}"/>
    <cellStyle name="20% - Ênfase6 2 2 3 2 5" xfId="4714" xr:uid="{00000000-0005-0000-0000-000068120000}"/>
    <cellStyle name="20% - Ênfase6 2 2 3 2 6" xfId="4715" xr:uid="{00000000-0005-0000-0000-000069120000}"/>
    <cellStyle name="20% - Ênfase6 2 2 3 2 7" xfId="4716" xr:uid="{00000000-0005-0000-0000-00006A120000}"/>
    <cellStyle name="20% - Ênfase6 2 2 3 2 8" xfId="4717" xr:uid="{00000000-0005-0000-0000-00006B120000}"/>
    <cellStyle name="20% - Ênfase6 2 2 3 2 9" xfId="4718" xr:uid="{00000000-0005-0000-0000-00006C120000}"/>
    <cellStyle name="20% - Ênfase6 2 2 3 3" xfId="4719" xr:uid="{00000000-0005-0000-0000-00006D120000}"/>
    <cellStyle name="20% - Ênfase6 2 2 3 4" xfId="4720" xr:uid="{00000000-0005-0000-0000-00006E120000}"/>
    <cellStyle name="20% - Ênfase6 2 2 3 5" xfId="4721" xr:uid="{00000000-0005-0000-0000-00006F120000}"/>
    <cellStyle name="20% - Ênfase6 2 2 3 6" xfId="4722" xr:uid="{00000000-0005-0000-0000-000070120000}"/>
    <cellStyle name="20% - Ênfase6 2 2 3 7" xfId="4723" xr:uid="{00000000-0005-0000-0000-000071120000}"/>
    <cellStyle name="20% - Ênfase6 2 2 3 8" xfId="4724" xr:uid="{00000000-0005-0000-0000-000072120000}"/>
    <cellStyle name="20% - Ênfase6 2 2 3 9" xfId="4725" xr:uid="{00000000-0005-0000-0000-000073120000}"/>
    <cellStyle name="20% - Ênfase6 2 2 4" xfId="4726" xr:uid="{00000000-0005-0000-0000-000074120000}"/>
    <cellStyle name="20% - Ênfase6 2 2 5" xfId="4727" xr:uid="{00000000-0005-0000-0000-000075120000}"/>
    <cellStyle name="20% - Ênfase6 2 2 6" xfId="4728" xr:uid="{00000000-0005-0000-0000-000076120000}"/>
    <cellStyle name="20% - Ênfase6 2 2 7" xfId="4729" xr:uid="{00000000-0005-0000-0000-000077120000}"/>
    <cellStyle name="20% - Ênfase6 2 2 8" xfId="4730" xr:uid="{00000000-0005-0000-0000-000078120000}"/>
    <cellStyle name="20% - Ênfase6 2 2 9" xfId="4731" xr:uid="{00000000-0005-0000-0000-000079120000}"/>
    <cellStyle name="20% - Ênfase6 2 20" xfId="4732" xr:uid="{00000000-0005-0000-0000-00007A120000}"/>
    <cellStyle name="20% - Ênfase6 2 21" xfId="4733" xr:uid="{00000000-0005-0000-0000-00007B120000}"/>
    <cellStyle name="20% - Ênfase6 2 22" xfId="4734" xr:uid="{00000000-0005-0000-0000-00007C120000}"/>
    <cellStyle name="20% - Ênfase6 2 23" xfId="4735" xr:uid="{00000000-0005-0000-0000-00007D120000}"/>
    <cellStyle name="20% - Ênfase6 2 24" xfId="4736" xr:uid="{00000000-0005-0000-0000-00007E120000}"/>
    <cellStyle name="20% - Ênfase6 2 25" xfId="4737" xr:uid="{00000000-0005-0000-0000-00007F120000}"/>
    <cellStyle name="20% - Ênfase6 2 26" xfId="4738" xr:uid="{00000000-0005-0000-0000-000080120000}"/>
    <cellStyle name="20% - Ênfase6 2 27" xfId="35121" xr:uid="{00000000-0005-0000-0000-000081120000}"/>
    <cellStyle name="20% - Ênfase6 2 3" xfId="4739" xr:uid="{00000000-0005-0000-0000-000082120000}"/>
    <cellStyle name="20% - Ênfase6 2 3 10" xfId="4740" xr:uid="{00000000-0005-0000-0000-000083120000}"/>
    <cellStyle name="20% - Ênfase6 2 3 11" xfId="4741" xr:uid="{00000000-0005-0000-0000-000084120000}"/>
    <cellStyle name="20% - Ênfase6 2 3 12" xfId="4742" xr:uid="{00000000-0005-0000-0000-000085120000}"/>
    <cellStyle name="20% - Ênfase6 2 3 13" xfId="4743" xr:uid="{00000000-0005-0000-0000-000086120000}"/>
    <cellStyle name="20% - Ênfase6 2 3 14" xfId="4744" xr:uid="{00000000-0005-0000-0000-000087120000}"/>
    <cellStyle name="20% - Ênfase6 2 3 15" xfId="4745" xr:uid="{00000000-0005-0000-0000-000088120000}"/>
    <cellStyle name="20% - Ênfase6 2 3 16" xfId="4746" xr:uid="{00000000-0005-0000-0000-000089120000}"/>
    <cellStyle name="20% - Ênfase6 2 3 17" xfId="4747" xr:uid="{00000000-0005-0000-0000-00008A120000}"/>
    <cellStyle name="20% - Ênfase6 2 3 18" xfId="4748" xr:uid="{00000000-0005-0000-0000-00008B120000}"/>
    <cellStyle name="20% - Ênfase6 2 3 2" xfId="4749" xr:uid="{00000000-0005-0000-0000-00008C120000}"/>
    <cellStyle name="20% - Ênfase6 2 3 2 10" xfId="4750" xr:uid="{00000000-0005-0000-0000-00008D120000}"/>
    <cellStyle name="20% - Ênfase6 2 3 2 11" xfId="4751" xr:uid="{00000000-0005-0000-0000-00008E120000}"/>
    <cellStyle name="20% - Ênfase6 2 3 2 12" xfId="4752" xr:uid="{00000000-0005-0000-0000-00008F120000}"/>
    <cellStyle name="20% - Ênfase6 2 3 2 13" xfId="4753" xr:uid="{00000000-0005-0000-0000-000090120000}"/>
    <cellStyle name="20% - Ênfase6 2 3 2 14" xfId="4754" xr:uid="{00000000-0005-0000-0000-000091120000}"/>
    <cellStyle name="20% - Ênfase6 2 3 2 15" xfId="4755" xr:uid="{00000000-0005-0000-0000-000092120000}"/>
    <cellStyle name="20% - Ênfase6 2 3 2 2" xfId="4756" xr:uid="{00000000-0005-0000-0000-000093120000}"/>
    <cellStyle name="20% - Ênfase6 2 3 2 3" xfId="4757" xr:uid="{00000000-0005-0000-0000-000094120000}"/>
    <cellStyle name="20% - Ênfase6 2 3 2 4" xfId="4758" xr:uid="{00000000-0005-0000-0000-000095120000}"/>
    <cellStyle name="20% - Ênfase6 2 3 2 5" xfId="4759" xr:uid="{00000000-0005-0000-0000-000096120000}"/>
    <cellStyle name="20% - Ênfase6 2 3 2 6" xfId="4760" xr:uid="{00000000-0005-0000-0000-000097120000}"/>
    <cellStyle name="20% - Ênfase6 2 3 2 7" xfId="4761" xr:uid="{00000000-0005-0000-0000-000098120000}"/>
    <cellStyle name="20% - Ênfase6 2 3 2 8" xfId="4762" xr:uid="{00000000-0005-0000-0000-000099120000}"/>
    <cellStyle name="20% - Ênfase6 2 3 2 9" xfId="4763" xr:uid="{00000000-0005-0000-0000-00009A120000}"/>
    <cellStyle name="20% - Ênfase6 2 3 3" xfId="4764" xr:uid="{00000000-0005-0000-0000-00009B120000}"/>
    <cellStyle name="20% - Ênfase6 2 3 4" xfId="4765" xr:uid="{00000000-0005-0000-0000-00009C120000}"/>
    <cellStyle name="20% - Ênfase6 2 3 5" xfId="4766" xr:uid="{00000000-0005-0000-0000-00009D120000}"/>
    <cellStyle name="20% - Ênfase6 2 3 6" xfId="4767" xr:uid="{00000000-0005-0000-0000-00009E120000}"/>
    <cellStyle name="20% - Ênfase6 2 3 7" xfId="4768" xr:uid="{00000000-0005-0000-0000-00009F120000}"/>
    <cellStyle name="20% - Ênfase6 2 3 8" xfId="4769" xr:uid="{00000000-0005-0000-0000-0000A0120000}"/>
    <cellStyle name="20% - Ênfase6 2 3 9" xfId="4770" xr:uid="{00000000-0005-0000-0000-0000A1120000}"/>
    <cellStyle name="20% - Ênfase6 2 4" xfId="4771" xr:uid="{00000000-0005-0000-0000-0000A2120000}"/>
    <cellStyle name="20% - Ênfase6 2 5" xfId="4772" xr:uid="{00000000-0005-0000-0000-0000A3120000}"/>
    <cellStyle name="20% - Ênfase6 2 6" xfId="4773" xr:uid="{00000000-0005-0000-0000-0000A4120000}"/>
    <cellStyle name="20% - Ênfase6 2 7" xfId="4774" xr:uid="{00000000-0005-0000-0000-0000A5120000}"/>
    <cellStyle name="20% - Ênfase6 2 8" xfId="4775" xr:uid="{00000000-0005-0000-0000-0000A6120000}"/>
    <cellStyle name="20% - Ênfase6 2 9" xfId="4776" xr:uid="{00000000-0005-0000-0000-0000A7120000}"/>
    <cellStyle name="20% - Ênfase6 20" xfId="4777" xr:uid="{00000000-0005-0000-0000-0000A8120000}"/>
    <cellStyle name="20% - Ênfase6 20 10" xfId="4778" xr:uid="{00000000-0005-0000-0000-0000A9120000}"/>
    <cellStyle name="20% - Ênfase6 20 11" xfId="4779" xr:uid="{00000000-0005-0000-0000-0000AA120000}"/>
    <cellStyle name="20% - Ênfase6 20 12" xfId="4780" xr:uid="{00000000-0005-0000-0000-0000AB120000}"/>
    <cellStyle name="20% - Ênfase6 20 13" xfId="4781" xr:uid="{00000000-0005-0000-0000-0000AC120000}"/>
    <cellStyle name="20% - Ênfase6 20 14" xfId="4782" xr:uid="{00000000-0005-0000-0000-0000AD120000}"/>
    <cellStyle name="20% - Ênfase6 20 15" xfId="4783" xr:uid="{00000000-0005-0000-0000-0000AE120000}"/>
    <cellStyle name="20% - Ênfase6 20 16" xfId="4784" xr:uid="{00000000-0005-0000-0000-0000AF120000}"/>
    <cellStyle name="20% - Ênfase6 20 17" xfId="4785" xr:uid="{00000000-0005-0000-0000-0000B0120000}"/>
    <cellStyle name="20% - Ênfase6 20 18" xfId="4786" xr:uid="{00000000-0005-0000-0000-0000B1120000}"/>
    <cellStyle name="20% - Ênfase6 20 19" xfId="4787" xr:uid="{00000000-0005-0000-0000-0000B2120000}"/>
    <cellStyle name="20% - Ênfase6 20 2" xfId="4788" xr:uid="{00000000-0005-0000-0000-0000B3120000}"/>
    <cellStyle name="20% - Ênfase6 20 20" xfId="4789" xr:uid="{00000000-0005-0000-0000-0000B4120000}"/>
    <cellStyle name="20% - Ênfase6 20 21" xfId="4790" xr:uid="{00000000-0005-0000-0000-0000B5120000}"/>
    <cellStyle name="20% - Ênfase6 20 22" xfId="4791" xr:uid="{00000000-0005-0000-0000-0000B6120000}"/>
    <cellStyle name="20% - Ênfase6 20 23" xfId="4792" xr:uid="{00000000-0005-0000-0000-0000B7120000}"/>
    <cellStyle name="20% - Ênfase6 20 3" xfId="4793" xr:uid="{00000000-0005-0000-0000-0000B8120000}"/>
    <cellStyle name="20% - Ênfase6 20 4" xfId="4794" xr:uid="{00000000-0005-0000-0000-0000B9120000}"/>
    <cellStyle name="20% - Ênfase6 20 5" xfId="4795" xr:uid="{00000000-0005-0000-0000-0000BA120000}"/>
    <cellStyle name="20% - Ênfase6 20 6" xfId="4796" xr:uid="{00000000-0005-0000-0000-0000BB120000}"/>
    <cellStyle name="20% - Ênfase6 20 7" xfId="4797" xr:uid="{00000000-0005-0000-0000-0000BC120000}"/>
    <cellStyle name="20% - Ênfase6 20 8" xfId="4798" xr:uid="{00000000-0005-0000-0000-0000BD120000}"/>
    <cellStyle name="20% - Ênfase6 20 9" xfId="4799" xr:uid="{00000000-0005-0000-0000-0000BE120000}"/>
    <cellStyle name="20% - Ênfase6 21" xfId="4800" xr:uid="{00000000-0005-0000-0000-0000BF120000}"/>
    <cellStyle name="20% - Ênfase6 21 10" xfId="4801" xr:uid="{00000000-0005-0000-0000-0000C0120000}"/>
    <cellStyle name="20% - Ênfase6 21 11" xfId="4802" xr:uid="{00000000-0005-0000-0000-0000C1120000}"/>
    <cellStyle name="20% - Ênfase6 21 12" xfId="4803" xr:uid="{00000000-0005-0000-0000-0000C2120000}"/>
    <cellStyle name="20% - Ênfase6 21 13" xfId="4804" xr:uid="{00000000-0005-0000-0000-0000C3120000}"/>
    <cellStyle name="20% - Ênfase6 21 14" xfId="4805" xr:uid="{00000000-0005-0000-0000-0000C4120000}"/>
    <cellStyle name="20% - Ênfase6 21 15" xfId="4806" xr:uid="{00000000-0005-0000-0000-0000C5120000}"/>
    <cellStyle name="20% - Ênfase6 21 16" xfId="4807" xr:uid="{00000000-0005-0000-0000-0000C6120000}"/>
    <cellStyle name="20% - Ênfase6 21 17" xfId="4808" xr:uid="{00000000-0005-0000-0000-0000C7120000}"/>
    <cellStyle name="20% - Ênfase6 21 18" xfId="4809" xr:uid="{00000000-0005-0000-0000-0000C8120000}"/>
    <cellStyle name="20% - Ênfase6 21 2" xfId="4810" xr:uid="{00000000-0005-0000-0000-0000C9120000}"/>
    <cellStyle name="20% - Ênfase6 21 2 10" xfId="4811" xr:uid="{00000000-0005-0000-0000-0000CA120000}"/>
    <cellStyle name="20% - Ênfase6 21 2 11" xfId="4812" xr:uid="{00000000-0005-0000-0000-0000CB120000}"/>
    <cellStyle name="20% - Ênfase6 21 2 12" xfId="4813" xr:uid="{00000000-0005-0000-0000-0000CC120000}"/>
    <cellStyle name="20% - Ênfase6 21 2 13" xfId="4814" xr:uid="{00000000-0005-0000-0000-0000CD120000}"/>
    <cellStyle name="20% - Ênfase6 21 2 14" xfId="4815" xr:uid="{00000000-0005-0000-0000-0000CE120000}"/>
    <cellStyle name="20% - Ênfase6 21 2 15" xfId="4816" xr:uid="{00000000-0005-0000-0000-0000CF120000}"/>
    <cellStyle name="20% - Ênfase6 21 2 2" xfId="4817" xr:uid="{00000000-0005-0000-0000-0000D0120000}"/>
    <cellStyle name="20% - Ênfase6 21 2 3" xfId="4818" xr:uid="{00000000-0005-0000-0000-0000D1120000}"/>
    <cellStyle name="20% - Ênfase6 21 2 4" xfId="4819" xr:uid="{00000000-0005-0000-0000-0000D2120000}"/>
    <cellStyle name="20% - Ênfase6 21 2 5" xfId="4820" xr:uid="{00000000-0005-0000-0000-0000D3120000}"/>
    <cellStyle name="20% - Ênfase6 21 2 6" xfId="4821" xr:uid="{00000000-0005-0000-0000-0000D4120000}"/>
    <cellStyle name="20% - Ênfase6 21 2 7" xfId="4822" xr:uid="{00000000-0005-0000-0000-0000D5120000}"/>
    <cellStyle name="20% - Ênfase6 21 2 8" xfId="4823" xr:uid="{00000000-0005-0000-0000-0000D6120000}"/>
    <cellStyle name="20% - Ênfase6 21 2 9" xfId="4824" xr:uid="{00000000-0005-0000-0000-0000D7120000}"/>
    <cellStyle name="20% - Ênfase6 21 3" xfId="4825" xr:uid="{00000000-0005-0000-0000-0000D8120000}"/>
    <cellStyle name="20% - Ênfase6 21 4" xfId="4826" xr:uid="{00000000-0005-0000-0000-0000D9120000}"/>
    <cellStyle name="20% - Ênfase6 21 5" xfId="4827" xr:uid="{00000000-0005-0000-0000-0000DA120000}"/>
    <cellStyle name="20% - Ênfase6 21 6" xfId="4828" xr:uid="{00000000-0005-0000-0000-0000DB120000}"/>
    <cellStyle name="20% - Ênfase6 21 7" xfId="4829" xr:uid="{00000000-0005-0000-0000-0000DC120000}"/>
    <cellStyle name="20% - Ênfase6 21 8" xfId="4830" xr:uid="{00000000-0005-0000-0000-0000DD120000}"/>
    <cellStyle name="20% - Ênfase6 21 9" xfId="4831" xr:uid="{00000000-0005-0000-0000-0000DE120000}"/>
    <cellStyle name="20% - Ênfase6 22" xfId="4832" xr:uid="{00000000-0005-0000-0000-0000DF120000}"/>
    <cellStyle name="20% - Ênfase6 22 10" xfId="4833" xr:uid="{00000000-0005-0000-0000-0000E0120000}"/>
    <cellStyle name="20% - Ênfase6 22 11" xfId="4834" xr:uid="{00000000-0005-0000-0000-0000E1120000}"/>
    <cellStyle name="20% - Ênfase6 22 12" xfId="4835" xr:uid="{00000000-0005-0000-0000-0000E2120000}"/>
    <cellStyle name="20% - Ênfase6 22 13" xfId="4836" xr:uid="{00000000-0005-0000-0000-0000E3120000}"/>
    <cellStyle name="20% - Ênfase6 22 14" xfId="4837" xr:uid="{00000000-0005-0000-0000-0000E4120000}"/>
    <cellStyle name="20% - Ênfase6 22 15" xfId="4838" xr:uid="{00000000-0005-0000-0000-0000E5120000}"/>
    <cellStyle name="20% - Ênfase6 22 2" xfId="4839" xr:uid="{00000000-0005-0000-0000-0000E6120000}"/>
    <cellStyle name="20% - Ênfase6 22 3" xfId="4840" xr:uid="{00000000-0005-0000-0000-0000E7120000}"/>
    <cellStyle name="20% - Ênfase6 22 4" xfId="4841" xr:uid="{00000000-0005-0000-0000-0000E8120000}"/>
    <cellStyle name="20% - Ênfase6 22 5" xfId="4842" xr:uid="{00000000-0005-0000-0000-0000E9120000}"/>
    <cellStyle name="20% - Ênfase6 22 6" xfId="4843" xr:uid="{00000000-0005-0000-0000-0000EA120000}"/>
    <cellStyle name="20% - Ênfase6 22 7" xfId="4844" xr:uid="{00000000-0005-0000-0000-0000EB120000}"/>
    <cellStyle name="20% - Ênfase6 22 8" xfId="4845" xr:uid="{00000000-0005-0000-0000-0000EC120000}"/>
    <cellStyle name="20% - Ênfase6 22 9" xfId="4846" xr:uid="{00000000-0005-0000-0000-0000ED120000}"/>
    <cellStyle name="20% - Ênfase6 23" xfId="4847" xr:uid="{00000000-0005-0000-0000-0000EE120000}"/>
    <cellStyle name="20% - Ênfase6 23 10" xfId="4848" xr:uid="{00000000-0005-0000-0000-0000EF120000}"/>
    <cellStyle name="20% - Ênfase6 23 11" xfId="4849" xr:uid="{00000000-0005-0000-0000-0000F0120000}"/>
    <cellStyle name="20% - Ênfase6 23 12" xfId="4850" xr:uid="{00000000-0005-0000-0000-0000F1120000}"/>
    <cellStyle name="20% - Ênfase6 23 13" xfId="4851" xr:uid="{00000000-0005-0000-0000-0000F2120000}"/>
    <cellStyle name="20% - Ênfase6 23 14" xfId="4852" xr:uid="{00000000-0005-0000-0000-0000F3120000}"/>
    <cellStyle name="20% - Ênfase6 23 15" xfId="4853" xr:uid="{00000000-0005-0000-0000-0000F4120000}"/>
    <cellStyle name="20% - Ênfase6 23 2" xfId="4854" xr:uid="{00000000-0005-0000-0000-0000F5120000}"/>
    <cellStyle name="20% - Ênfase6 23 3" xfId="4855" xr:uid="{00000000-0005-0000-0000-0000F6120000}"/>
    <cellStyle name="20% - Ênfase6 23 4" xfId="4856" xr:uid="{00000000-0005-0000-0000-0000F7120000}"/>
    <cellStyle name="20% - Ênfase6 23 5" xfId="4857" xr:uid="{00000000-0005-0000-0000-0000F8120000}"/>
    <cellStyle name="20% - Ênfase6 23 6" xfId="4858" xr:uid="{00000000-0005-0000-0000-0000F9120000}"/>
    <cellStyle name="20% - Ênfase6 23 7" xfId="4859" xr:uid="{00000000-0005-0000-0000-0000FA120000}"/>
    <cellStyle name="20% - Ênfase6 23 8" xfId="4860" xr:uid="{00000000-0005-0000-0000-0000FB120000}"/>
    <cellStyle name="20% - Ênfase6 23 9" xfId="4861" xr:uid="{00000000-0005-0000-0000-0000FC120000}"/>
    <cellStyle name="20% - Ênfase6 24" xfId="4862" xr:uid="{00000000-0005-0000-0000-0000FD120000}"/>
    <cellStyle name="20% - Ênfase6 24 10" xfId="4863" xr:uid="{00000000-0005-0000-0000-0000FE120000}"/>
    <cellStyle name="20% - Ênfase6 24 11" xfId="4864" xr:uid="{00000000-0005-0000-0000-0000FF120000}"/>
    <cellStyle name="20% - Ênfase6 24 12" xfId="4865" xr:uid="{00000000-0005-0000-0000-000000130000}"/>
    <cellStyle name="20% - Ênfase6 24 13" xfId="4866" xr:uid="{00000000-0005-0000-0000-000001130000}"/>
    <cellStyle name="20% - Ênfase6 24 14" xfId="4867" xr:uid="{00000000-0005-0000-0000-000002130000}"/>
    <cellStyle name="20% - Ênfase6 24 15" xfId="4868" xr:uid="{00000000-0005-0000-0000-000003130000}"/>
    <cellStyle name="20% - Ênfase6 24 2" xfId="4869" xr:uid="{00000000-0005-0000-0000-000004130000}"/>
    <cellStyle name="20% - Ênfase6 24 3" xfId="4870" xr:uid="{00000000-0005-0000-0000-000005130000}"/>
    <cellStyle name="20% - Ênfase6 24 4" xfId="4871" xr:uid="{00000000-0005-0000-0000-000006130000}"/>
    <cellStyle name="20% - Ênfase6 24 5" xfId="4872" xr:uid="{00000000-0005-0000-0000-000007130000}"/>
    <cellStyle name="20% - Ênfase6 24 6" xfId="4873" xr:uid="{00000000-0005-0000-0000-000008130000}"/>
    <cellStyle name="20% - Ênfase6 24 7" xfId="4874" xr:uid="{00000000-0005-0000-0000-000009130000}"/>
    <cellStyle name="20% - Ênfase6 24 8" xfId="4875" xr:uid="{00000000-0005-0000-0000-00000A130000}"/>
    <cellStyle name="20% - Ênfase6 24 9" xfId="4876" xr:uid="{00000000-0005-0000-0000-00000B130000}"/>
    <cellStyle name="20% - Ênfase6 25" xfId="4877" xr:uid="{00000000-0005-0000-0000-00000C130000}"/>
    <cellStyle name="20% - Ênfase6 25 10" xfId="4878" xr:uid="{00000000-0005-0000-0000-00000D130000}"/>
    <cellStyle name="20% - Ênfase6 25 11" xfId="4879" xr:uid="{00000000-0005-0000-0000-00000E130000}"/>
    <cellStyle name="20% - Ênfase6 25 12" xfId="4880" xr:uid="{00000000-0005-0000-0000-00000F130000}"/>
    <cellStyle name="20% - Ênfase6 25 13" xfId="4881" xr:uid="{00000000-0005-0000-0000-000010130000}"/>
    <cellStyle name="20% - Ênfase6 25 14" xfId="4882" xr:uid="{00000000-0005-0000-0000-000011130000}"/>
    <cellStyle name="20% - Ênfase6 25 15" xfId="4883" xr:uid="{00000000-0005-0000-0000-000012130000}"/>
    <cellStyle name="20% - Ênfase6 25 2" xfId="4884" xr:uid="{00000000-0005-0000-0000-000013130000}"/>
    <cellStyle name="20% - Ênfase6 25 3" xfId="4885" xr:uid="{00000000-0005-0000-0000-000014130000}"/>
    <cellStyle name="20% - Ênfase6 25 4" xfId="4886" xr:uid="{00000000-0005-0000-0000-000015130000}"/>
    <cellStyle name="20% - Ênfase6 25 5" xfId="4887" xr:uid="{00000000-0005-0000-0000-000016130000}"/>
    <cellStyle name="20% - Ênfase6 25 6" xfId="4888" xr:uid="{00000000-0005-0000-0000-000017130000}"/>
    <cellStyle name="20% - Ênfase6 25 7" xfId="4889" xr:uid="{00000000-0005-0000-0000-000018130000}"/>
    <cellStyle name="20% - Ênfase6 25 8" xfId="4890" xr:uid="{00000000-0005-0000-0000-000019130000}"/>
    <cellStyle name="20% - Ênfase6 25 9" xfId="4891" xr:uid="{00000000-0005-0000-0000-00001A130000}"/>
    <cellStyle name="20% - Ênfase6 26" xfId="4892" xr:uid="{00000000-0005-0000-0000-00001B130000}"/>
    <cellStyle name="20% - Ênfase6 26 10" xfId="4893" xr:uid="{00000000-0005-0000-0000-00001C130000}"/>
    <cellStyle name="20% - Ênfase6 26 11" xfId="4894" xr:uid="{00000000-0005-0000-0000-00001D130000}"/>
    <cellStyle name="20% - Ênfase6 26 12" xfId="4895" xr:uid="{00000000-0005-0000-0000-00001E130000}"/>
    <cellStyle name="20% - Ênfase6 26 13" xfId="4896" xr:uid="{00000000-0005-0000-0000-00001F130000}"/>
    <cellStyle name="20% - Ênfase6 26 14" xfId="4897" xr:uid="{00000000-0005-0000-0000-000020130000}"/>
    <cellStyle name="20% - Ênfase6 26 15" xfId="4898" xr:uid="{00000000-0005-0000-0000-000021130000}"/>
    <cellStyle name="20% - Ênfase6 26 2" xfId="4899" xr:uid="{00000000-0005-0000-0000-000022130000}"/>
    <cellStyle name="20% - Ênfase6 26 3" xfId="4900" xr:uid="{00000000-0005-0000-0000-000023130000}"/>
    <cellStyle name="20% - Ênfase6 26 4" xfId="4901" xr:uid="{00000000-0005-0000-0000-000024130000}"/>
    <cellStyle name="20% - Ênfase6 26 5" xfId="4902" xr:uid="{00000000-0005-0000-0000-000025130000}"/>
    <cellStyle name="20% - Ênfase6 26 6" xfId="4903" xr:uid="{00000000-0005-0000-0000-000026130000}"/>
    <cellStyle name="20% - Ênfase6 26 7" xfId="4904" xr:uid="{00000000-0005-0000-0000-000027130000}"/>
    <cellStyle name="20% - Ênfase6 26 8" xfId="4905" xr:uid="{00000000-0005-0000-0000-000028130000}"/>
    <cellStyle name="20% - Ênfase6 26 9" xfId="4906" xr:uid="{00000000-0005-0000-0000-000029130000}"/>
    <cellStyle name="20% - Ênfase6 27" xfId="4907" xr:uid="{00000000-0005-0000-0000-00002A130000}"/>
    <cellStyle name="20% - Ênfase6 27 10" xfId="4908" xr:uid="{00000000-0005-0000-0000-00002B130000}"/>
    <cellStyle name="20% - Ênfase6 27 11" xfId="4909" xr:uid="{00000000-0005-0000-0000-00002C130000}"/>
    <cellStyle name="20% - Ênfase6 27 12" xfId="4910" xr:uid="{00000000-0005-0000-0000-00002D130000}"/>
    <cellStyle name="20% - Ênfase6 27 13" xfId="4911" xr:uid="{00000000-0005-0000-0000-00002E130000}"/>
    <cellStyle name="20% - Ênfase6 27 14" xfId="4912" xr:uid="{00000000-0005-0000-0000-00002F130000}"/>
    <cellStyle name="20% - Ênfase6 27 15" xfId="4913" xr:uid="{00000000-0005-0000-0000-000030130000}"/>
    <cellStyle name="20% - Ênfase6 27 2" xfId="4914" xr:uid="{00000000-0005-0000-0000-000031130000}"/>
    <cellStyle name="20% - Ênfase6 27 3" xfId="4915" xr:uid="{00000000-0005-0000-0000-000032130000}"/>
    <cellStyle name="20% - Ênfase6 27 4" xfId="4916" xr:uid="{00000000-0005-0000-0000-000033130000}"/>
    <cellStyle name="20% - Ênfase6 27 5" xfId="4917" xr:uid="{00000000-0005-0000-0000-000034130000}"/>
    <cellStyle name="20% - Ênfase6 27 6" xfId="4918" xr:uid="{00000000-0005-0000-0000-000035130000}"/>
    <cellStyle name="20% - Ênfase6 27 7" xfId="4919" xr:uid="{00000000-0005-0000-0000-000036130000}"/>
    <cellStyle name="20% - Ênfase6 27 8" xfId="4920" xr:uid="{00000000-0005-0000-0000-000037130000}"/>
    <cellStyle name="20% - Ênfase6 27 9" xfId="4921" xr:uid="{00000000-0005-0000-0000-000038130000}"/>
    <cellStyle name="20% - Ênfase6 28" xfId="4922" xr:uid="{00000000-0005-0000-0000-000039130000}"/>
    <cellStyle name="20% - Ênfase6 28 10" xfId="4923" xr:uid="{00000000-0005-0000-0000-00003A130000}"/>
    <cellStyle name="20% - Ênfase6 28 11" xfId="4924" xr:uid="{00000000-0005-0000-0000-00003B130000}"/>
    <cellStyle name="20% - Ênfase6 28 12" xfId="4925" xr:uid="{00000000-0005-0000-0000-00003C130000}"/>
    <cellStyle name="20% - Ênfase6 28 13" xfId="4926" xr:uid="{00000000-0005-0000-0000-00003D130000}"/>
    <cellStyle name="20% - Ênfase6 28 14" xfId="4927" xr:uid="{00000000-0005-0000-0000-00003E130000}"/>
    <cellStyle name="20% - Ênfase6 28 15" xfId="4928" xr:uid="{00000000-0005-0000-0000-00003F130000}"/>
    <cellStyle name="20% - Ênfase6 28 2" xfId="4929" xr:uid="{00000000-0005-0000-0000-000040130000}"/>
    <cellStyle name="20% - Ênfase6 28 3" xfId="4930" xr:uid="{00000000-0005-0000-0000-000041130000}"/>
    <cellStyle name="20% - Ênfase6 28 4" xfId="4931" xr:uid="{00000000-0005-0000-0000-000042130000}"/>
    <cellStyle name="20% - Ênfase6 28 5" xfId="4932" xr:uid="{00000000-0005-0000-0000-000043130000}"/>
    <cellStyle name="20% - Ênfase6 28 6" xfId="4933" xr:uid="{00000000-0005-0000-0000-000044130000}"/>
    <cellStyle name="20% - Ênfase6 28 7" xfId="4934" xr:uid="{00000000-0005-0000-0000-000045130000}"/>
    <cellStyle name="20% - Ênfase6 28 8" xfId="4935" xr:uid="{00000000-0005-0000-0000-000046130000}"/>
    <cellStyle name="20% - Ênfase6 28 9" xfId="4936" xr:uid="{00000000-0005-0000-0000-000047130000}"/>
    <cellStyle name="20% - Ênfase6 29" xfId="4937" xr:uid="{00000000-0005-0000-0000-000048130000}"/>
    <cellStyle name="20% - Ênfase6 29 10" xfId="4938" xr:uid="{00000000-0005-0000-0000-000049130000}"/>
    <cellStyle name="20% - Ênfase6 29 11" xfId="4939" xr:uid="{00000000-0005-0000-0000-00004A130000}"/>
    <cellStyle name="20% - Ênfase6 29 12" xfId="4940" xr:uid="{00000000-0005-0000-0000-00004B130000}"/>
    <cellStyle name="20% - Ênfase6 29 13" xfId="4941" xr:uid="{00000000-0005-0000-0000-00004C130000}"/>
    <cellStyle name="20% - Ênfase6 29 14" xfId="4942" xr:uid="{00000000-0005-0000-0000-00004D130000}"/>
    <cellStyle name="20% - Ênfase6 29 15" xfId="4943" xr:uid="{00000000-0005-0000-0000-00004E130000}"/>
    <cellStyle name="20% - Ênfase6 29 2" xfId="4944" xr:uid="{00000000-0005-0000-0000-00004F130000}"/>
    <cellStyle name="20% - Ênfase6 29 3" xfId="4945" xr:uid="{00000000-0005-0000-0000-000050130000}"/>
    <cellStyle name="20% - Ênfase6 29 4" xfId="4946" xr:uid="{00000000-0005-0000-0000-000051130000}"/>
    <cellStyle name="20% - Ênfase6 29 5" xfId="4947" xr:uid="{00000000-0005-0000-0000-000052130000}"/>
    <cellStyle name="20% - Ênfase6 29 6" xfId="4948" xr:uid="{00000000-0005-0000-0000-000053130000}"/>
    <cellStyle name="20% - Ênfase6 29 7" xfId="4949" xr:uid="{00000000-0005-0000-0000-000054130000}"/>
    <cellStyle name="20% - Ênfase6 29 8" xfId="4950" xr:uid="{00000000-0005-0000-0000-000055130000}"/>
    <cellStyle name="20% - Ênfase6 29 9" xfId="4951" xr:uid="{00000000-0005-0000-0000-000056130000}"/>
    <cellStyle name="20% - Ênfase6 3" xfId="4952" xr:uid="{00000000-0005-0000-0000-000057130000}"/>
    <cellStyle name="20% - Ênfase6 3 10" xfId="4953" xr:uid="{00000000-0005-0000-0000-000058130000}"/>
    <cellStyle name="20% - Ênfase6 3 11" xfId="4954" xr:uid="{00000000-0005-0000-0000-000059130000}"/>
    <cellStyle name="20% - Ênfase6 3 12" xfId="4955" xr:uid="{00000000-0005-0000-0000-00005A130000}"/>
    <cellStyle name="20% - Ênfase6 3 13" xfId="4956" xr:uid="{00000000-0005-0000-0000-00005B130000}"/>
    <cellStyle name="20% - Ênfase6 3 14" xfId="4957" xr:uid="{00000000-0005-0000-0000-00005C130000}"/>
    <cellStyle name="20% - Ênfase6 3 15" xfId="4958" xr:uid="{00000000-0005-0000-0000-00005D130000}"/>
    <cellStyle name="20% - Ênfase6 3 16" xfId="4959" xr:uid="{00000000-0005-0000-0000-00005E130000}"/>
    <cellStyle name="20% - Ênfase6 3 17" xfId="4960" xr:uid="{00000000-0005-0000-0000-00005F130000}"/>
    <cellStyle name="20% - Ênfase6 3 18" xfId="4961" xr:uid="{00000000-0005-0000-0000-000060130000}"/>
    <cellStyle name="20% - Ênfase6 3 19" xfId="4962" xr:uid="{00000000-0005-0000-0000-000061130000}"/>
    <cellStyle name="20% - Ênfase6 3 2" xfId="4963" xr:uid="{00000000-0005-0000-0000-000062130000}"/>
    <cellStyle name="20% - Ênfase6 3 20" xfId="4964" xr:uid="{00000000-0005-0000-0000-000063130000}"/>
    <cellStyle name="20% - Ênfase6 3 21" xfId="4965" xr:uid="{00000000-0005-0000-0000-000064130000}"/>
    <cellStyle name="20% - Ênfase6 3 22" xfId="4966" xr:uid="{00000000-0005-0000-0000-000065130000}"/>
    <cellStyle name="20% - Ênfase6 3 23" xfId="4967" xr:uid="{00000000-0005-0000-0000-000066130000}"/>
    <cellStyle name="20% - Ênfase6 3 24" xfId="35563" xr:uid="{00000000-0005-0000-0000-000067130000}"/>
    <cellStyle name="20% - Ênfase6 3 3" xfId="4968" xr:uid="{00000000-0005-0000-0000-000068130000}"/>
    <cellStyle name="20% - Ênfase6 3 4" xfId="4969" xr:uid="{00000000-0005-0000-0000-000069130000}"/>
    <cellStyle name="20% - Ênfase6 3 5" xfId="4970" xr:uid="{00000000-0005-0000-0000-00006A130000}"/>
    <cellStyle name="20% - Ênfase6 3 6" xfId="4971" xr:uid="{00000000-0005-0000-0000-00006B130000}"/>
    <cellStyle name="20% - Ênfase6 3 7" xfId="4972" xr:uid="{00000000-0005-0000-0000-00006C130000}"/>
    <cellStyle name="20% - Ênfase6 3 8" xfId="4973" xr:uid="{00000000-0005-0000-0000-00006D130000}"/>
    <cellStyle name="20% - Ênfase6 3 9" xfId="4974" xr:uid="{00000000-0005-0000-0000-00006E130000}"/>
    <cellStyle name="20% - Ênfase6 30" xfId="4975" xr:uid="{00000000-0005-0000-0000-00006F130000}"/>
    <cellStyle name="20% - Ênfase6 31" xfId="4976" xr:uid="{00000000-0005-0000-0000-000070130000}"/>
    <cellStyle name="20% - Ênfase6 32" xfId="4977" xr:uid="{00000000-0005-0000-0000-000071130000}"/>
    <cellStyle name="20% - Ênfase6 33" xfId="4978" xr:uid="{00000000-0005-0000-0000-000072130000}"/>
    <cellStyle name="20% - Ênfase6 34" xfId="4979" xr:uid="{00000000-0005-0000-0000-000073130000}"/>
    <cellStyle name="20% - Ênfase6 35" xfId="4980" xr:uid="{00000000-0005-0000-0000-000074130000}"/>
    <cellStyle name="20% - Ênfase6 36" xfId="4981" xr:uid="{00000000-0005-0000-0000-000075130000}"/>
    <cellStyle name="20% - Ênfase6 37" xfId="4982" xr:uid="{00000000-0005-0000-0000-000076130000}"/>
    <cellStyle name="20% - Ênfase6 38" xfId="4983" xr:uid="{00000000-0005-0000-0000-000077130000}"/>
    <cellStyle name="20% - Ênfase6 39" xfId="4984" xr:uid="{00000000-0005-0000-0000-000078130000}"/>
    <cellStyle name="20% - Ênfase6 4" xfId="4985" xr:uid="{00000000-0005-0000-0000-000079130000}"/>
    <cellStyle name="20% - Ênfase6 4 10" xfId="4986" xr:uid="{00000000-0005-0000-0000-00007A130000}"/>
    <cellStyle name="20% - Ênfase6 4 11" xfId="4987" xr:uid="{00000000-0005-0000-0000-00007B130000}"/>
    <cellStyle name="20% - Ênfase6 4 12" xfId="4988" xr:uid="{00000000-0005-0000-0000-00007C130000}"/>
    <cellStyle name="20% - Ênfase6 4 13" xfId="4989" xr:uid="{00000000-0005-0000-0000-00007D130000}"/>
    <cellStyle name="20% - Ênfase6 4 14" xfId="4990" xr:uid="{00000000-0005-0000-0000-00007E130000}"/>
    <cellStyle name="20% - Ênfase6 4 15" xfId="4991" xr:uid="{00000000-0005-0000-0000-00007F130000}"/>
    <cellStyle name="20% - Ênfase6 4 16" xfId="4992" xr:uid="{00000000-0005-0000-0000-000080130000}"/>
    <cellStyle name="20% - Ênfase6 4 17" xfId="4993" xr:uid="{00000000-0005-0000-0000-000081130000}"/>
    <cellStyle name="20% - Ênfase6 4 18" xfId="4994" xr:uid="{00000000-0005-0000-0000-000082130000}"/>
    <cellStyle name="20% - Ênfase6 4 19" xfId="4995" xr:uid="{00000000-0005-0000-0000-000083130000}"/>
    <cellStyle name="20% - Ênfase6 4 2" xfId="4996" xr:uid="{00000000-0005-0000-0000-000084130000}"/>
    <cellStyle name="20% - Ênfase6 4 20" xfId="4997" xr:uid="{00000000-0005-0000-0000-000085130000}"/>
    <cellStyle name="20% - Ênfase6 4 21" xfId="4998" xr:uid="{00000000-0005-0000-0000-000086130000}"/>
    <cellStyle name="20% - Ênfase6 4 22" xfId="4999" xr:uid="{00000000-0005-0000-0000-000087130000}"/>
    <cellStyle name="20% - Ênfase6 4 23" xfId="5000" xr:uid="{00000000-0005-0000-0000-000088130000}"/>
    <cellStyle name="20% - Ênfase6 4 3" xfId="5001" xr:uid="{00000000-0005-0000-0000-000089130000}"/>
    <cellStyle name="20% - Ênfase6 4 4" xfId="5002" xr:uid="{00000000-0005-0000-0000-00008A130000}"/>
    <cellStyle name="20% - Ênfase6 4 5" xfId="5003" xr:uid="{00000000-0005-0000-0000-00008B130000}"/>
    <cellStyle name="20% - Ênfase6 4 6" xfId="5004" xr:uid="{00000000-0005-0000-0000-00008C130000}"/>
    <cellStyle name="20% - Ênfase6 4 7" xfId="5005" xr:uid="{00000000-0005-0000-0000-00008D130000}"/>
    <cellStyle name="20% - Ênfase6 4 8" xfId="5006" xr:uid="{00000000-0005-0000-0000-00008E130000}"/>
    <cellStyle name="20% - Ênfase6 4 9" xfId="5007" xr:uid="{00000000-0005-0000-0000-00008F130000}"/>
    <cellStyle name="20% - Ênfase6 40" xfId="5008" xr:uid="{00000000-0005-0000-0000-000090130000}"/>
    <cellStyle name="20% - Ênfase6 41" xfId="5009" xr:uid="{00000000-0005-0000-0000-000091130000}"/>
    <cellStyle name="20% - Ênfase6 42" xfId="5010" xr:uid="{00000000-0005-0000-0000-000092130000}"/>
    <cellStyle name="20% - Ênfase6 43" xfId="5011" xr:uid="{00000000-0005-0000-0000-000093130000}"/>
    <cellStyle name="20% - Ênfase6 44" xfId="5012" xr:uid="{00000000-0005-0000-0000-000094130000}"/>
    <cellStyle name="20% - Ênfase6 45" xfId="5013" xr:uid="{00000000-0005-0000-0000-000095130000}"/>
    <cellStyle name="20% - Ênfase6 46" xfId="5014" xr:uid="{00000000-0005-0000-0000-000096130000}"/>
    <cellStyle name="20% - Ênfase6 47" xfId="5015" xr:uid="{00000000-0005-0000-0000-000097130000}"/>
    <cellStyle name="20% - Ênfase6 48" xfId="5016" xr:uid="{00000000-0005-0000-0000-000098130000}"/>
    <cellStyle name="20% - Ênfase6 5" xfId="5017" xr:uid="{00000000-0005-0000-0000-000099130000}"/>
    <cellStyle name="20% - Ênfase6 5 10" xfId="5018" xr:uid="{00000000-0005-0000-0000-00009A130000}"/>
    <cellStyle name="20% - Ênfase6 5 11" xfId="5019" xr:uid="{00000000-0005-0000-0000-00009B130000}"/>
    <cellStyle name="20% - Ênfase6 5 12" xfId="5020" xr:uid="{00000000-0005-0000-0000-00009C130000}"/>
    <cellStyle name="20% - Ênfase6 5 13" xfId="5021" xr:uid="{00000000-0005-0000-0000-00009D130000}"/>
    <cellStyle name="20% - Ênfase6 5 14" xfId="5022" xr:uid="{00000000-0005-0000-0000-00009E130000}"/>
    <cellStyle name="20% - Ênfase6 5 15" xfId="5023" xr:uid="{00000000-0005-0000-0000-00009F130000}"/>
    <cellStyle name="20% - Ênfase6 5 16" xfId="5024" xr:uid="{00000000-0005-0000-0000-0000A0130000}"/>
    <cellStyle name="20% - Ênfase6 5 17" xfId="5025" xr:uid="{00000000-0005-0000-0000-0000A1130000}"/>
    <cellStyle name="20% - Ênfase6 5 18" xfId="5026" xr:uid="{00000000-0005-0000-0000-0000A2130000}"/>
    <cellStyle name="20% - Ênfase6 5 19" xfId="5027" xr:uid="{00000000-0005-0000-0000-0000A3130000}"/>
    <cellStyle name="20% - Ênfase6 5 2" xfId="5028" xr:uid="{00000000-0005-0000-0000-0000A4130000}"/>
    <cellStyle name="20% - Ênfase6 5 20" xfId="5029" xr:uid="{00000000-0005-0000-0000-0000A5130000}"/>
    <cellStyle name="20% - Ênfase6 5 21" xfId="5030" xr:uid="{00000000-0005-0000-0000-0000A6130000}"/>
    <cellStyle name="20% - Ênfase6 5 22" xfId="5031" xr:uid="{00000000-0005-0000-0000-0000A7130000}"/>
    <cellStyle name="20% - Ênfase6 5 23" xfId="5032" xr:uid="{00000000-0005-0000-0000-0000A8130000}"/>
    <cellStyle name="20% - Ênfase6 5 3" xfId="5033" xr:uid="{00000000-0005-0000-0000-0000A9130000}"/>
    <cellStyle name="20% - Ênfase6 5 4" xfId="5034" xr:uid="{00000000-0005-0000-0000-0000AA130000}"/>
    <cellStyle name="20% - Ênfase6 5 5" xfId="5035" xr:uid="{00000000-0005-0000-0000-0000AB130000}"/>
    <cellStyle name="20% - Ênfase6 5 6" xfId="5036" xr:uid="{00000000-0005-0000-0000-0000AC130000}"/>
    <cellStyle name="20% - Ênfase6 5 7" xfId="5037" xr:uid="{00000000-0005-0000-0000-0000AD130000}"/>
    <cellStyle name="20% - Ênfase6 5 8" xfId="5038" xr:uid="{00000000-0005-0000-0000-0000AE130000}"/>
    <cellStyle name="20% - Ênfase6 5 9" xfId="5039" xr:uid="{00000000-0005-0000-0000-0000AF130000}"/>
    <cellStyle name="20% - Ênfase6 6" xfId="5040" xr:uid="{00000000-0005-0000-0000-0000B0130000}"/>
    <cellStyle name="20% - Ênfase6 6 10" xfId="5041" xr:uid="{00000000-0005-0000-0000-0000B1130000}"/>
    <cellStyle name="20% - Ênfase6 6 11" xfId="5042" xr:uid="{00000000-0005-0000-0000-0000B2130000}"/>
    <cellStyle name="20% - Ênfase6 6 12" xfId="5043" xr:uid="{00000000-0005-0000-0000-0000B3130000}"/>
    <cellStyle name="20% - Ênfase6 6 13" xfId="5044" xr:uid="{00000000-0005-0000-0000-0000B4130000}"/>
    <cellStyle name="20% - Ênfase6 6 14" xfId="5045" xr:uid="{00000000-0005-0000-0000-0000B5130000}"/>
    <cellStyle name="20% - Ênfase6 6 15" xfId="5046" xr:uid="{00000000-0005-0000-0000-0000B6130000}"/>
    <cellStyle name="20% - Ênfase6 6 16" xfId="5047" xr:uid="{00000000-0005-0000-0000-0000B7130000}"/>
    <cellStyle name="20% - Ênfase6 6 17" xfId="5048" xr:uid="{00000000-0005-0000-0000-0000B8130000}"/>
    <cellStyle name="20% - Ênfase6 6 18" xfId="5049" xr:uid="{00000000-0005-0000-0000-0000B9130000}"/>
    <cellStyle name="20% - Ênfase6 6 19" xfId="5050" xr:uid="{00000000-0005-0000-0000-0000BA130000}"/>
    <cellStyle name="20% - Ênfase6 6 2" xfId="5051" xr:uid="{00000000-0005-0000-0000-0000BB130000}"/>
    <cellStyle name="20% - Ênfase6 6 20" xfId="5052" xr:uid="{00000000-0005-0000-0000-0000BC130000}"/>
    <cellStyle name="20% - Ênfase6 6 21" xfId="5053" xr:uid="{00000000-0005-0000-0000-0000BD130000}"/>
    <cellStyle name="20% - Ênfase6 6 22" xfId="5054" xr:uid="{00000000-0005-0000-0000-0000BE130000}"/>
    <cellStyle name="20% - Ênfase6 6 23" xfId="5055" xr:uid="{00000000-0005-0000-0000-0000BF130000}"/>
    <cellStyle name="20% - Ênfase6 6 3" xfId="5056" xr:uid="{00000000-0005-0000-0000-0000C0130000}"/>
    <cellStyle name="20% - Ênfase6 6 4" xfId="5057" xr:uid="{00000000-0005-0000-0000-0000C1130000}"/>
    <cellStyle name="20% - Ênfase6 6 5" xfId="5058" xr:uid="{00000000-0005-0000-0000-0000C2130000}"/>
    <cellStyle name="20% - Ênfase6 6 6" xfId="5059" xr:uid="{00000000-0005-0000-0000-0000C3130000}"/>
    <cellStyle name="20% - Ênfase6 6 7" xfId="5060" xr:uid="{00000000-0005-0000-0000-0000C4130000}"/>
    <cellStyle name="20% - Ênfase6 6 8" xfId="5061" xr:uid="{00000000-0005-0000-0000-0000C5130000}"/>
    <cellStyle name="20% - Ênfase6 6 9" xfId="5062" xr:uid="{00000000-0005-0000-0000-0000C6130000}"/>
    <cellStyle name="20% - Ênfase6 7" xfId="5063" xr:uid="{00000000-0005-0000-0000-0000C7130000}"/>
    <cellStyle name="20% - Ênfase6 7 10" xfId="5064" xr:uid="{00000000-0005-0000-0000-0000C8130000}"/>
    <cellStyle name="20% - Ênfase6 7 11" xfId="5065" xr:uid="{00000000-0005-0000-0000-0000C9130000}"/>
    <cellStyle name="20% - Ênfase6 7 12" xfId="5066" xr:uid="{00000000-0005-0000-0000-0000CA130000}"/>
    <cellStyle name="20% - Ênfase6 7 13" xfId="5067" xr:uid="{00000000-0005-0000-0000-0000CB130000}"/>
    <cellStyle name="20% - Ênfase6 7 14" xfId="5068" xr:uid="{00000000-0005-0000-0000-0000CC130000}"/>
    <cellStyle name="20% - Ênfase6 7 15" xfId="5069" xr:uid="{00000000-0005-0000-0000-0000CD130000}"/>
    <cellStyle name="20% - Ênfase6 7 16" xfId="5070" xr:uid="{00000000-0005-0000-0000-0000CE130000}"/>
    <cellStyle name="20% - Ênfase6 7 17" xfId="5071" xr:uid="{00000000-0005-0000-0000-0000CF130000}"/>
    <cellStyle name="20% - Ênfase6 7 18" xfId="5072" xr:uid="{00000000-0005-0000-0000-0000D0130000}"/>
    <cellStyle name="20% - Ênfase6 7 19" xfId="5073" xr:uid="{00000000-0005-0000-0000-0000D1130000}"/>
    <cellStyle name="20% - Ênfase6 7 2" xfId="5074" xr:uid="{00000000-0005-0000-0000-0000D2130000}"/>
    <cellStyle name="20% - Ênfase6 7 20" xfId="5075" xr:uid="{00000000-0005-0000-0000-0000D3130000}"/>
    <cellStyle name="20% - Ênfase6 7 21" xfId="5076" xr:uid="{00000000-0005-0000-0000-0000D4130000}"/>
    <cellStyle name="20% - Ênfase6 7 22" xfId="5077" xr:uid="{00000000-0005-0000-0000-0000D5130000}"/>
    <cellStyle name="20% - Ênfase6 7 23" xfId="5078" xr:uid="{00000000-0005-0000-0000-0000D6130000}"/>
    <cellStyle name="20% - Ênfase6 7 3" xfId="5079" xr:uid="{00000000-0005-0000-0000-0000D7130000}"/>
    <cellStyle name="20% - Ênfase6 7 4" xfId="5080" xr:uid="{00000000-0005-0000-0000-0000D8130000}"/>
    <cellStyle name="20% - Ênfase6 7 5" xfId="5081" xr:uid="{00000000-0005-0000-0000-0000D9130000}"/>
    <cellStyle name="20% - Ênfase6 7 6" xfId="5082" xr:uid="{00000000-0005-0000-0000-0000DA130000}"/>
    <cellStyle name="20% - Ênfase6 7 7" xfId="5083" xr:uid="{00000000-0005-0000-0000-0000DB130000}"/>
    <cellStyle name="20% - Ênfase6 7 8" xfId="5084" xr:uid="{00000000-0005-0000-0000-0000DC130000}"/>
    <cellStyle name="20% - Ênfase6 7 9" xfId="5085" xr:uid="{00000000-0005-0000-0000-0000DD130000}"/>
    <cellStyle name="20% - Ênfase6 8" xfId="5086" xr:uid="{00000000-0005-0000-0000-0000DE130000}"/>
    <cellStyle name="20% - Ênfase6 8 10" xfId="5087" xr:uid="{00000000-0005-0000-0000-0000DF130000}"/>
    <cellStyle name="20% - Ênfase6 8 11" xfId="5088" xr:uid="{00000000-0005-0000-0000-0000E0130000}"/>
    <cellStyle name="20% - Ênfase6 8 12" xfId="5089" xr:uid="{00000000-0005-0000-0000-0000E1130000}"/>
    <cellStyle name="20% - Ênfase6 8 13" xfId="5090" xr:uid="{00000000-0005-0000-0000-0000E2130000}"/>
    <cellStyle name="20% - Ênfase6 8 14" xfId="5091" xr:uid="{00000000-0005-0000-0000-0000E3130000}"/>
    <cellStyle name="20% - Ênfase6 8 15" xfId="5092" xr:uid="{00000000-0005-0000-0000-0000E4130000}"/>
    <cellStyle name="20% - Ênfase6 8 16" xfId="5093" xr:uid="{00000000-0005-0000-0000-0000E5130000}"/>
    <cellStyle name="20% - Ênfase6 8 17" xfId="5094" xr:uid="{00000000-0005-0000-0000-0000E6130000}"/>
    <cellStyle name="20% - Ênfase6 8 18" xfId="5095" xr:uid="{00000000-0005-0000-0000-0000E7130000}"/>
    <cellStyle name="20% - Ênfase6 8 19" xfId="5096" xr:uid="{00000000-0005-0000-0000-0000E8130000}"/>
    <cellStyle name="20% - Ênfase6 8 2" xfId="5097" xr:uid="{00000000-0005-0000-0000-0000E9130000}"/>
    <cellStyle name="20% - Ênfase6 8 20" xfId="5098" xr:uid="{00000000-0005-0000-0000-0000EA130000}"/>
    <cellStyle name="20% - Ênfase6 8 21" xfId="5099" xr:uid="{00000000-0005-0000-0000-0000EB130000}"/>
    <cellStyle name="20% - Ênfase6 8 22" xfId="5100" xr:uid="{00000000-0005-0000-0000-0000EC130000}"/>
    <cellStyle name="20% - Ênfase6 8 23" xfId="5101" xr:uid="{00000000-0005-0000-0000-0000ED130000}"/>
    <cellStyle name="20% - Ênfase6 8 3" xfId="5102" xr:uid="{00000000-0005-0000-0000-0000EE130000}"/>
    <cellStyle name="20% - Ênfase6 8 4" xfId="5103" xr:uid="{00000000-0005-0000-0000-0000EF130000}"/>
    <cellStyle name="20% - Ênfase6 8 5" xfId="5104" xr:uid="{00000000-0005-0000-0000-0000F0130000}"/>
    <cellStyle name="20% - Ênfase6 8 6" xfId="5105" xr:uid="{00000000-0005-0000-0000-0000F1130000}"/>
    <cellStyle name="20% - Ênfase6 8 7" xfId="5106" xr:uid="{00000000-0005-0000-0000-0000F2130000}"/>
    <cellStyle name="20% - Ênfase6 8 8" xfId="5107" xr:uid="{00000000-0005-0000-0000-0000F3130000}"/>
    <cellStyle name="20% - Ênfase6 8 9" xfId="5108" xr:uid="{00000000-0005-0000-0000-0000F4130000}"/>
    <cellStyle name="20% - Ênfase6 9" xfId="5109" xr:uid="{00000000-0005-0000-0000-0000F5130000}"/>
    <cellStyle name="20% - Ênfase6 9 10" xfId="5110" xr:uid="{00000000-0005-0000-0000-0000F6130000}"/>
    <cellStyle name="20% - Ênfase6 9 11" xfId="5111" xr:uid="{00000000-0005-0000-0000-0000F7130000}"/>
    <cellStyle name="20% - Ênfase6 9 12" xfId="5112" xr:uid="{00000000-0005-0000-0000-0000F8130000}"/>
    <cellStyle name="20% - Ênfase6 9 13" xfId="5113" xr:uid="{00000000-0005-0000-0000-0000F9130000}"/>
    <cellStyle name="20% - Ênfase6 9 14" xfId="5114" xr:uid="{00000000-0005-0000-0000-0000FA130000}"/>
    <cellStyle name="20% - Ênfase6 9 15" xfId="5115" xr:uid="{00000000-0005-0000-0000-0000FB130000}"/>
    <cellStyle name="20% - Ênfase6 9 16" xfId="5116" xr:uid="{00000000-0005-0000-0000-0000FC130000}"/>
    <cellStyle name="20% - Ênfase6 9 17" xfId="5117" xr:uid="{00000000-0005-0000-0000-0000FD130000}"/>
    <cellStyle name="20% - Ênfase6 9 18" xfId="5118" xr:uid="{00000000-0005-0000-0000-0000FE130000}"/>
    <cellStyle name="20% - Ênfase6 9 19" xfId="5119" xr:uid="{00000000-0005-0000-0000-0000FF130000}"/>
    <cellStyle name="20% - Ênfase6 9 2" xfId="5120" xr:uid="{00000000-0005-0000-0000-000000140000}"/>
    <cellStyle name="20% - Ênfase6 9 20" xfId="5121" xr:uid="{00000000-0005-0000-0000-000001140000}"/>
    <cellStyle name="20% - Ênfase6 9 21" xfId="5122" xr:uid="{00000000-0005-0000-0000-000002140000}"/>
    <cellStyle name="20% - Ênfase6 9 22" xfId="5123" xr:uid="{00000000-0005-0000-0000-000003140000}"/>
    <cellStyle name="20% - Ênfase6 9 23" xfId="5124" xr:uid="{00000000-0005-0000-0000-000004140000}"/>
    <cellStyle name="20% - Ênfase6 9 3" xfId="5125" xr:uid="{00000000-0005-0000-0000-000005140000}"/>
    <cellStyle name="20% - Ênfase6 9 4" xfId="5126" xr:uid="{00000000-0005-0000-0000-000006140000}"/>
    <cellStyle name="20% - Ênfase6 9 5" xfId="5127" xr:uid="{00000000-0005-0000-0000-000007140000}"/>
    <cellStyle name="20% - Ênfase6 9 6" xfId="5128" xr:uid="{00000000-0005-0000-0000-000008140000}"/>
    <cellStyle name="20% - Ênfase6 9 7" xfId="5129" xr:uid="{00000000-0005-0000-0000-000009140000}"/>
    <cellStyle name="20% - Ênfase6 9 8" xfId="5130" xr:uid="{00000000-0005-0000-0000-00000A140000}"/>
    <cellStyle name="20% - Ênfase6 9 9" xfId="5131" xr:uid="{00000000-0005-0000-0000-00000B140000}"/>
    <cellStyle name="3232" xfId="5132" xr:uid="{00000000-0005-0000-0000-00000C140000}"/>
    <cellStyle name="3232 10" xfId="5133" xr:uid="{00000000-0005-0000-0000-00000D140000}"/>
    <cellStyle name="3232 11" xfId="5134" xr:uid="{00000000-0005-0000-0000-00000E140000}"/>
    <cellStyle name="3232 12" xfId="5135" xr:uid="{00000000-0005-0000-0000-00000F140000}"/>
    <cellStyle name="3232 13" xfId="5136" xr:uid="{00000000-0005-0000-0000-000010140000}"/>
    <cellStyle name="3232 14" xfId="5137" xr:uid="{00000000-0005-0000-0000-000011140000}"/>
    <cellStyle name="3232 15" xfId="5138" xr:uid="{00000000-0005-0000-0000-000012140000}"/>
    <cellStyle name="3232 16" xfId="5139" xr:uid="{00000000-0005-0000-0000-000013140000}"/>
    <cellStyle name="3232 17" xfId="5140" xr:uid="{00000000-0005-0000-0000-000014140000}"/>
    <cellStyle name="3232 18" xfId="5141" xr:uid="{00000000-0005-0000-0000-000015140000}"/>
    <cellStyle name="3232 19" xfId="5142" xr:uid="{00000000-0005-0000-0000-000016140000}"/>
    <cellStyle name="3232 2" xfId="5143" xr:uid="{00000000-0005-0000-0000-000017140000}"/>
    <cellStyle name="3232 2 2" xfId="5144" xr:uid="{00000000-0005-0000-0000-000018140000}"/>
    <cellStyle name="3232 2 3" xfId="5145" xr:uid="{00000000-0005-0000-0000-000019140000}"/>
    <cellStyle name="3232 2 4" xfId="5146" xr:uid="{00000000-0005-0000-0000-00001A140000}"/>
    <cellStyle name="3232 2 5" xfId="5147" xr:uid="{00000000-0005-0000-0000-00001B140000}"/>
    <cellStyle name="3232 2 6" xfId="5148" xr:uid="{00000000-0005-0000-0000-00001C140000}"/>
    <cellStyle name="3232 20" xfId="5149" xr:uid="{00000000-0005-0000-0000-00001D140000}"/>
    <cellStyle name="3232 21" xfId="5150" xr:uid="{00000000-0005-0000-0000-00001E140000}"/>
    <cellStyle name="3232 22" xfId="5151" xr:uid="{00000000-0005-0000-0000-00001F140000}"/>
    <cellStyle name="3232 23" xfId="5152" xr:uid="{00000000-0005-0000-0000-000020140000}"/>
    <cellStyle name="3232 24" xfId="5153" xr:uid="{00000000-0005-0000-0000-000021140000}"/>
    <cellStyle name="3232 25" xfId="5154" xr:uid="{00000000-0005-0000-0000-000022140000}"/>
    <cellStyle name="3232 3" xfId="5155" xr:uid="{00000000-0005-0000-0000-000023140000}"/>
    <cellStyle name="3232 4" xfId="5156" xr:uid="{00000000-0005-0000-0000-000024140000}"/>
    <cellStyle name="3232 5" xfId="5157" xr:uid="{00000000-0005-0000-0000-000025140000}"/>
    <cellStyle name="3232 6" xfId="5158" xr:uid="{00000000-0005-0000-0000-000026140000}"/>
    <cellStyle name="3232 7" xfId="5159" xr:uid="{00000000-0005-0000-0000-000027140000}"/>
    <cellStyle name="3232 8" xfId="5160" xr:uid="{00000000-0005-0000-0000-000028140000}"/>
    <cellStyle name="3232 9" xfId="5161" xr:uid="{00000000-0005-0000-0000-000029140000}"/>
    <cellStyle name="3232_Base Excel_Release 3T08_MASTER" xfId="5162" xr:uid="{00000000-0005-0000-0000-00002A140000}"/>
    <cellStyle name="40% - Accent1" xfId="5163" xr:uid="{00000000-0005-0000-0000-00002B140000}"/>
    <cellStyle name="40% - Accent1 10" xfId="5164" xr:uid="{00000000-0005-0000-0000-00002C140000}"/>
    <cellStyle name="40% - Accent1 11" xfId="5165" xr:uid="{00000000-0005-0000-0000-00002D140000}"/>
    <cellStyle name="40% - Accent1 12" xfId="5166" xr:uid="{00000000-0005-0000-0000-00002E140000}"/>
    <cellStyle name="40% - Accent1 13" xfId="5167" xr:uid="{00000000-0005-0000-0000-00002F140000}"/>
    <cellStyle name="40% - Accent1 14" xfId="5168" xr:uid="{00000000-0005-0000-0000-000030140000}"/>
    <cellStyle name="40% - Accent1 15" xfId="5169" xr:uid="{00000000-0005-0000-0000-000031140000}"/>
    <cellStyle name="40% - Accent1 16" xfId="5170" xr:uid="{00000000-0005-0000-0000-000032140000}"/>
    <cellStyle name="40% - Accent1 17" xfId="5171" xr:uid="{00000000-0005-0000-0000-000033140000}"/>
    <cellStyle name="40% - Accent1 18" xfId="5172" xr:uid="{00000000-0005-0000-0000-000034140000}"/>
    <cellStyle name="40% - Accent1 19" xfId="5173" xr:uid="{00000000-0005-0000-0000-000035140000}"/>
    <cellStyle name="40% - Accent1 2" xfId="5174" xr:uid="{00000000-0005-0000-0000-000036140000}"/>
    <cellStyle name="40% - Accent1 20" xfId="5175" xr:uid="{00000000-0005-0000-0000-000037140000}"/>
    <cellStyle name="40% - Accent1 21" xfId="5176" xr:uid="{00000000-0005-0000-0000-000038140000}"/>
    <cellStyle name="40% - Accent1 22" xfId="5177" xr:uid="{00000000-0005-0000-0000-000039140000}"/>
    <cellStyle name="40% - Accent1 23" xfId="5178" xr:uid="{00000000-0005-0000-0000-00003A140000}"/>
    <cellStyle name="40% - Accent1 24" xfId="5179" xr:uid="{00000000-0005-0000-0000-00003B140000}"/>
    <cellStyle name="40% - Accent1 25" xfId="5180" xr:uid="{00000000-0005-0000-0000-00003C140000}"/>
    <cellStyle name="40% - Accent1 3" xfId="5181" xr:uid="{00000000-0005-0000-0000-00003D140000}"/>
    <cellStyle name="40% - Accent1 4" xfId="5182" xr:uid="{00000000-0005-0000-0000-00003E140000}"/>
    <cellStyle name="40% - Accent1 5" xfId="5183" xr:uid="{00000000-0005-0000-0000-00003F140000}"/>
    <cellStyle name="40% - Accent1 6" xfId="5184" xr:uid="{00000000-0005-0000-0000-000040140000}"/>
    <cellStyle name="40% - Accent1 7" xfId="5185" xr:uid="{00000000-0005-0000-0000-000041140000}"/>
    <cellStyle name="40% - Accent1 8" xfId="5186" xr:uid="{00000000-0005-0000-0000-000042140000}"/>
    <cellStyle name="40% - Accent1 9" xfId="5187" xr:uid="{00000000-0005-0000-0000-000043140000}"/>
    <cellStyle name="40% - Accent1_Base Excel_Release 3T08_MASTER" xfId="5188" xr:uid="{00000000-0005-0000-0000-000044140000}"/>
    <cellStyle name="40% - Accent2" xfId="5189" xr:uid="{00000000-0005-0000-0000-000045140000}"/>
    <cellStyle name="40% - Accent2 10" xfId="5190" xr:uid="{00000000-0005-0000-0000-000046140000}"/>
    <cellStyle name="40% - Accent2 11" xfId="5191" xr:uid="{00000000-0005-0000-0000-000047140000}"/>
    <cellStyle name="40% - Accent2 12" xfId="5192" xr:uid="{00000000-0005-0000-0000-000048140000}"/>
    <cellStyle name="40% - Accent2 13" xfId="5193" xr:uid="{00000000-0005-0000-0000-000049140000}"/>
    <cellStyle name="40% - Accent2 14" xfId="5194" xr:uid="{00000000-0005-0000-0000-00004A140000}"/>
    <cellStyle name="40% - Accent2 15" xfId="5195" xr:uid="{00000000-0005-0000-0000-00004B140000}"/>
    <cellStyle name="40% - Accent2 16" xfId="5196" xr:uid="{00000000-0005-0000-0000-00004C140000}"/>
    <cellStyle name="40% - Accent2 17" xfId="5197" xr:uid="{00000000-0005-0000-0000-00004D140000}"/>
    <cellStyle name="40% - Accent2 18" xfId="5198" xr:uid="{00000000-0005-0000-0000-00004E140000}"/>
    <cellStyle name="40% - Accent2 19" xfId="5199" xr:uid="{00000000-0005-0000-0000-00004F140000}"/>
    <cellStyle name="40% - Accent2 2" xfId="5200" xr:uid="{00000000-0005-0000-0000-000050140000}"/>
    <cellStyle name="40% - Accent2 20" xfId="5201" xr:uid="{00000000-0005-0000-0000-000051140000}"/>
    <cellStyle name="40% - Accent2 21" xfId="5202" xr:uid="{00000000-0005-0000-0000-000052140000}"/>
    <cellStyle name="40% - Accent2 22" xfId="5203" xr:uid="{00000000-0005-0000-0000-000053140000}"/>
    <cellStyle name="40% - Accent2 23" xfId="5204" xr:uid="{00000000-0005-0000-0000-000054140000}"/>
    <cellStyle name="40% - Accent2 24" xfId="5205" xr:uid="{00000000-0005-0000-0000-000055140000}"/>
    <cellStyle name="40% - Accent2 25" xfId="5206" xr:uid="{00000000-0005-0000-0000-000056140000}"/>
    <cellStyle name="40% - Accent2 3" xfId="5207" xr:uid="{00000000-0005-0000-0000-000057140000}"/>
    <cellStyle name="40% - Accent2 4" xfId="5208" xr:uid="{00000000-0005-0000-0000-000058140000}"/>
    <cellStyle name="40% - Accent2 5" xfId="5209" xr:uid="{00000000-0005-0000-0000-000059140000}"/>
    <cellStyle name="40% - Accent2 6" xfId="5210" xr:uid="{00000000-0005-0000-0000-00005A140000}"/>
    <cellStyle name="40% - Accent2 7" xfId="5211" xr:uid="{00000000-0005-0000-0000-00005B140000}"/>
    <cellStyle name="40% - Accent2 8" xfId="5212" xr:uid="{00000000-0005-0000-0000-00005C140000}"/>
    <cellStyle name="40% - Accent2 9" xfId="5213" xr:uid="{00000000-0005-0000-0000-00005D140000}"/>
    <cellStyle name="40% - Accent2_Base Excel_Release 3T08_MASTER" xfId="5214" xr:uid="{00000000-0005-0000-0000-00005E140000}"/>
    <cellStyle name="40% - Accent3" xfId="5215" xr:uid="{00000000-0005-0000-0000-00005F140000}"/>
    <cellStyle name="40% - Accent3 10" xfId="5216" xr:uid="{00000000-0005-0000-0000-000060140000}"/>
    <cellStyle name="40% - Accent3 11" xfId="5217" xr:uid="{00000000-0005-0000-0000-000061140000}"/>
    <cellStyle name="40% - Accent3 12" xfId="5218" xr:uid="{00000000-0005-0000-0000-000062140000}"/>
    <cellStyle name="40% - Accent3 13" xfId="5219" xr:uid="{00000000-0005-0000-0000-000063140000}"/>
    <cellStyle name="40% - Accent3 14" xfId="5220" xr:uid="{00000000-0005-0000-0000-000064140000}"/>
    <cellStyle name="40% - Accent3 15" xfId="5221" xr:uid="{00000000-0005-0000-0000-000065140000}"/>
    <cellStyle name="40% - Accent3 16" xfId="5222" xr:uid="{00000000-0005-0000-0000-000066140000}"/>
    <cellStyle name="40% - Accent3 17" xfId="5223" xr:uid="{00000000-0005-0000-0000-000067140000}"/>
    <cellStyle name="40% - Accent3 18" xfId="5224" xr:uid="{00000000-0005-0000-0000-000068140000}"/>
    <cellStyle name="40% - Accent3 19" xfId="5225" xr:uid="{00000000-0005-0000-0000-000069140000}"/>
    <cellStyle name="40% - Accent3 2" xfId="5226" xr:uid="{00000000-0005-0000-0000-00006A140000}"/>
    <cellStyle name="40% - Accent3 20" xfId="5227" xr:uid="{00000000-0005-0000-0000-00006B140000}"/>
    <cellStyle name="40% - Accent3 21" xfId="5228" xr:uid="{00000000-0005-0000-0000-00006C140000}"/>
    <cellStyle name="40% - Accent3 22" xfId="5229" xr:uid="{00000000-0005-0000-0000-00006D140000}"/>
    <cellStyle name="40% - Accent3 23" xfId="5230" xr:uid="{00000000-0005-0000-0000-00006E140000}"/>
    <cellStyle name="40% - Accent3 24" xfId="5231" xr:uid="{00000000-0005-0000-0000-00006F140000}"/>
    <cellStyle name="40% - Accent3 25" xfId="5232" xr:uid="{00000000-0005-0000-0000-000070140000}"/>
    <cellStyle name="40% - Accent3 3" xfId="5233" xr:uid="{00000000-0005-0000-0000-000071140000}"/>
    <cellStyle name="40% - Accent3 4" xfId="5234" xr:uid="{00000000-0005-0000-0000-000072140000}"/>
    <cellStyle name="40% - Accent3 5" xfId="5235" xr:uid="{00000000-0005-0000-0000-000073140000}"/>
    <cellStyle name="40% - Accent3 6" xfId="5236" xr:uid="{00000000-0005-0000-0000-000074140000}"/>
    <cellStyle name="40% - Accent3 7" xfId="5237" xr:uid="{00000000-0005-0000-0000-000075140000}"/>
    <cellStyle name="40% - Accent3 8" xfId="5238" xr:uid="{00000000-0005-0000-0000-000076140000}"/>
    <cellStyle name="40% - Accent3 9" xfId="5239" xr:uid="{00000000-0005-0000-0000-000077140000}"/>
    <cellStyle name="40% - Accent3_Base Excel_Release 3T08_MASTER" xfId="5240" xr:uid="{00000000-0005-0000-0000-000078140000}"/>
    <cellStyle name="40% - Accent4" xfId="5241" xr:uid="{00000000-0005-0000-0000-000079140000}"/>
    <cellStyle name="40% - Accent4 10" xfId="5242" xr:uid="{00000000-0005-0000-0000-00007A140000}"/>
    <cellStyle name="40% - Accent4 11" xfId="5243" xr:uid="{00000000-0005-0000-0000-00007B140000}"/>
    <cellStyle name="40% - Accent4 12" xfId="5244" xr:uid="{00000000-0005-0000-0000-00007C140000}"/>
    <cellStyle name="40% - Accent4 13" xfId="5245" xr:uid="{00000000-0005-0000-0000-00007D140000}"/>
    <cellStyle name="40% - Accent4 14" xfId="5246" xr:uid="{00000000-0005-0000-0000-00007E140000}"/>
    <cellStyle name="40% - Accent4 15" xfId="5247" xr:uid="{00000000-0005-0000-0000-00007F140000}"/>
    <cellStyle name="40% - Accent4 16" xfId="5248" xr:uid="{00000000-0005-0000-0000-000080140000}"/>
    <cellStyle name="40% - Accent4 17" xfId="5249" xr:uid="{00000000-0005-0000-0000-000081140000}"/>
    <cellStyle name="40% - Accent4 18" xfId="5250" xr:uid="{00000000-0005-0000-0000-000082140000}"/>
    <cellStyle name="40% - Accent4 19" xfId="5251" xr:uid="{00000000-0005-0000-0000-000083140000}"/>
    <cellStyle name="40% - Accent4 2" xfId="5252" xr:uid="{00000000-0005-0000-0000-000084140000}"/>
    <cellStyle name="40% - Accent4 20" xfId="5253" xr:uid="{00000000-0005-0000-0000-000085140000}"/>
    <cellStyle name="40% - Accent4 21" xfId="5254" xr:uid="{00000000-0005-0000-0000-000086140000}"/>
    <cellStyle name="40% - Accent4 22" xfId="5255" xr:uid="{00000000-0005-0000-0000-000087140000}"/>
    <cellStyle name="40% - Accent4 23" xfId="5256" xr:uid="{00000000-0005-0000-0000-000088140000}"/>
    <cellStyle name="40% - Accent4 24" xfId="5257" xr:uid="{00000000-0005-0000-0000-000089140000}"/>
    <cellStyle name="40% - Accent4 25" xfId="5258" xr:uid="{00000000-0005-0000-0000-00008A140000}"/>
    <cellStyle name="40% - Accent4 3" xfId="5259" xr:uid="{00000000-0005-0000-0000-00008B140000}"/>
    <cellStyle name="40% - Accent4 4" xfId="5260" xr:uid="{00000000-0005-0000-0000-00008C140000}"/>
    <cellStyle name="40% - Accent4 5" xfId="5261" xr:uid="{00000000-0005-0000-0000-00008D140000}"/>
    <cellStyle name="40% - Accent4 6" xfId="5262" xr:uid="{00000000-0005-0000-0000-00008E140000}"/>
    <cellStyle name="40% - Accent4 7" xfId="5263" xr:uid="{00000000-0005-0000-0000-00008F140000}"/>
    <cellStyle name="40% - Accent4 8" xfId="5264" xr:uid="{00000000-0005-0000-0000-000090140000}"/>
    <cellStyle name="40% - Accent4 9" xfId="5265" xr:uid="{00000000-0005-0000-0000-000091140000}"/>
    <cellStyle name="40% - Accent4_Base Excel_Release 3T08_MASTER" xfId="5266" xr:uid="{00000000-0005-0000-0000-000092140000}"/>
    <cellStyle name="40% - Accent5" xfId="5267" xr:uid="{00000000-0005-0000-0000-000093140000}"/>
    <cellStyle name="40% - Accent5 10" xfId="5268" xr:uid="{00000000-0005-0000-0000-000094140000}"/>
    <cellStyle name="40% - Accent5 11" xfId="5269" xr:uid="{00000000-0005-0000-0000-000095140000}"/>
    <cellStyle name="40% - Accent5 12" xfId="5270" xr:uid="{00000000-0005-0000-0000-000096140000}"/>
    <cellStyle name="40% - Accent5 13" xfId="5271" xr:uid="{00000000-0005-0000-0000-000097140000}"/>
    <cellStyle name="40% - Accent5 14" xfId="5272" xr:uid="{00000000-0005-0000-0000-000098140000}"/>
    <cellStyle name="40% - Accent5 15" xfId="5273" xr:uid="{00000000-0005-0000-0000-000099140000}"/>
    <cellStyle name="40% - Accent5 16" xfId="5274" xr:uid="{00000000-0005-0000-0000-00009A140000}"/>
    <cellStyle name="40% - Accent5 17" xfId="5275" xr:uid="{00000000-0005-0000-0000-00009B140000}"/>
    <cellStyle name="40% - Accent5 18" xfId="5276" xr:uid="{00000000-0005-0000-0000-00009C140000}"/>
    <cellStyle name="40% - Accent5 19" xfId="5277" xr:uid="{00000000-0005-0000-0000-00009D140000}"/>
    <cellStyle name="40% - Accent5 2" xfId="5278" xr:uid="{00000000-0005-0000-0000-00009E140000}"/>
    <cellStyle name="40% - Accent5 20" xfId="5279" xr:uid="{00000000-0005-0000-0000-00009F140000}"/>
    <cellStyle name="40% - Accent5 21" xfId="5280" xr:uid="{00000000-0005-0000-0000-0000A0140000}"/>
    <cellStyle name="40% - Accent5 22" xfId="5281" xr:uid="{00000000-0005-0000-0000-0000A1140000}"/>
    <cellStyle name="40% - Accent5 23" xfId="5282" xr:uid="{00000000-0005-0000-0000-0000A2140000}"/>
    <cellStyle name="40% - Accent5 24" xfId="5283" xr:uid="{00000000-0005-0000-0000-0000A3140000}"/>
    <cellStyle name="40% - Accent5 25" xfId="5284" xr:uid="{00000000-0005-0000-0000-0000A4140000}"/>
    <cellStyle name="40% - Accent5 3" xfId="5285" xr:uid="{00000000-0005-0000-0000-0000A5140000}"/>
    <cellStyle name="40% - Accent5 4" xfId="5286" xr:uid="{00000000-0005-0000-0000-0000A6140000}"/>
    <cellStyle name="40% - Accent5 5" xfId="5287" xr:uid="{00000000-0005-0000-0000-0000A7140000}"/>
    <cellStyle name="40% - Accent5 6" xfId="5288" xr:uid="{00000000-0005-0000-0000-0000A8140000}"/>
    <cellStyle name="40% - Accent5 7" xfId="5289" xr:uid="{00000000-0005-0000-0000-0000A9140000}"/>
    <cellStyle name="40% - Accent5 8" xfId="5290" xr:uid="{00000000-0005-0000-0000-0000AA140000}"/>
    <cellStyle name="40% - Accent5 9" xfId="5291" xr:uid="{00000000-0005-0000-0000-0000AB140000}"/>
    <cellStyle name="40% - Accent5_Base Excel_Release 3T08_MASTER" xfId="5292" xr:uid="{00000000-0005-0000-0000-0000AC140000}"/>
    <cellStyle name="40% - Accent6" xfId="5293" xr:uid="{00000000-0005-0000-0000-0000AD140000}"/>
    <cellStyle name="40% - Accent6 10" xfId="5294" xr:uid="{00000000-0005-0000-0000-0000AE140000}"/>
    <cellStyle name="40% - Accent6 11" xfId="5295" xr:uid="{00000000-0005-0000-0000-0000AF140000}"/>
    <cellStyle name="40% - Accent6 12" xfId="5296" xr:uid="{00000000-0005-0000-0000-0000B0140000}"/>
    <cellStyle name="40% - Accent6 13" xfId="5297" xr:uid="{00000000-0005-0000-0000-0000B1140000}"/>
    <cellStyle name="40% - Accent6 14" xfId="5298" xr:uid="{00000000-0005-0000-0000-0000B2140000}"/>
    <cellStyle name="40% - Accent6 15" xfId="5299" xr:uid="{00000000-0005-0000-0000-0000B3140000}"/>
    <cellStyle name="40% - Accent6 16" xfId="5300" xr:uid="{00000000-0005-0000-0000-0000B4140000}"/>
    <cellStyle name="40% - Accent6 17" xfId="5301" xr:uid="{00000000-0005-0000-0000-0000B5140000}"/>
    <cellStyle name="40% - Accent6 18" xfId="5302" xr:uid="{00000000-0005-0000-0000-0000B6140000}"/>
    <cellStyle name="40% - Accent6 19" xfId="5303" xr:uid="{00000000-0005-0000-0000-0000B7140000}"/>
    <cellStyle name="40% - Accent6 2" xfId="5304" xr:uid="{00000000-0005-0000-0000-0000B8140000}"/>
    <cellStyle name="40% - Accent6 20" xfId="5305" xr:uid="{00000000-0005-0000-0000-0000B9140000}"/>
    <cellStyle name="40% - Accent6 21" xfId="5306" xr:uid="{00000000-0005-0000-0000-0000BA140000}"/>
    <cellStyle name="40% - Accent6 22" xfId="5307" xr:uid="{00000000-0005-0000-0000-0000BB140000}"/>
    <cellStyle name="40% - Accent6 23" xfId="5308" xr:uid="{00000000-0005-0000-0000-0000BC140000}"/>
    <cellStyle name="40% - Accent6 24" xfId="5309" xr:uid="{00000000-0005-0000-0000-0000BD140000}"/>
    <cellStyle name="40% - Accent6 25" xfId="5310" xr:uid="{00000000-0005-0000-0000-0000BE140000}"/>
    <cellStyle name="40% - Accent6 3" xfId="5311" xr:uid="{00000000-0005-0000-0000-0000BF140000}"/>
    <cellStyle name="40% - Accent6 4" xfId="5312" xr:uid="{00000000-0005-0000-0000-0000C0140000}"/>
    <cellStyle name="40% - Accent6 5" xfId="5313" xr:uid="{00000000-0005-0000-0000-0000C1140000}"/>
    <cellStyle name="40% - Accent6 6" xfId="5314" xr:uid="{00000000-0005-0000-0000-0000C2140000}"/>
    <cellStyle name="40% - Accent6 7" xfId="5315" xr:uid="{00000000-0005-0000-0000-0000C3140000}"/>
    <cellStyle name="40% - Accent6 8" xfId="5316" xr:uid="{00000000-0005-0000-0000-0000C4140000}"/>
    <cellStyle name="40% - Accent6 9" xfId="5317" xr:uid="{00000000-0005-0000-0000-0000C5140000}"/>
    <cellStyle name="40% - Accent6_Base Excel_Release 3T08_MASTER" xfId="5318" xr:uid="{00000000-0005-0000-0000-0000C6140000}"/>
    <cellStyle name="40% - Ênfase1 10" xfId="5319" xr:uid="{00000000-0005-0000-0000-0000C7140000}"/>
    <cellStyle name="40% - Ênfase1 10 10" xfId="5320" xr:uid="{00000000-0005-0000-0000-0000C8140000}"/>
    <cellStyle name="40% - Ênfase1 10 11" xfId="5321" xr:uid="{00000000-0005-0000-0000-0000C9140000}"/>
    <cellStyle name="40% - Ênfase1 10 12" xfId="5322" xr:uid="{00000000-0005-0000-0000-0000CA140000}"/>
    <cellStyle name="40% - Ênfase1 10 13" xfId="5323" xr:uid="{00000000-0005-0000-0000-0000CB140000}"/>
    <cellStyle name="40% - Ênfase1 10 14" xfId="5324" xr:uid="{00000000-0005-0000-0000-0000CC140000}"/>
    <cellStyle name="40% - Ênfase1 10 15" xfId="5325" xr:uid="{00000000-0005-0000-0000-0000CD140000}"/>
    <cellStyle name="40% - Ênfase1 10 16" xfId="5326" xr:uid="{00000000-0005-0000-0000-0000CE140000}"/>
    <cellStyle name="40% - Ênfase1 10 17" xfId="5327" xr:uid="{00000000-0005-0000-0000-0000CF140000}"/>
    <cellStyle name="40% - Ênfase1 10 18" xfId="5328" xr:uid="{00000000-0005-0000-0000-0000D0140000}"/>
    <cellStyle name="40% - Ênfase1 10 19" xfId="5329" xr:uid="{00000000-0005-0000-0000-0000D1140000}"/>
    <cellStyle name="40% - Ênfase1 10 2" xfId="5330" xr:uid="{00000000-0005-0000-0000-0000D2140000}"/>
    <cellStyle name="40% - Ênfase1 10 20" xfId="5331" xr:uid="{00000000-0005-0000-0000-0000D3140000}"/>
    <cellStyle name="40% - Ênfase1 10 21" xfId="5332" xr:uid="{00000000-0005-0000-0000-0000D4140000}"/>
    <cellStyle name="40% - Ênfase1 10 22" xfId="5333" xr:uid="{00000000-0005-0000-0000-0000D5140000}"/>
    <cellStyle name="40% - Ênfase1 10 23" xfId="5334" xr:uid="{00000000-0005-0000-0000-0000D6140000}"/>
    <cellStyle name="40% - Ênfase1 10 3" xfId="5335" xr:uid="{00000000-0005-0000-0000-0000D7140000}"/>
    <cellStyle name="40% - Ênfase1 10 4" xfId="5336" xr:uid="{00000000-0005-0000-0000-0000D8140000}"/>
    <cellStyle name="40% - Ênfase1 10 5" xfId="5337" xr:uid="{00000000-0005-0000-0000-0000D9140000}"/>
    <cellStyle name="40% - Ênfase1 10 6" xfId="5338" xr:uid="{00000000-0005-0000-0000-0000DA140000}"/>
    <cellStyle name="40% - Ênfase1 10 7" xfId="5339" xr:uid="{00000000-0005-0000-0000-0000DB140000}"/>
    <cellStyle name="40% - Ênfase1 10 8" xfId="5340" xr:uid="{00000000-0005-0000-0000-0000DC140000}"/>
    <cellStyle name="40% - Ênfase1 10 9" xfId="5341" xr:uid="{00000000-0005-0000-0000-0000DD140000}"/>
    <cellStyle name="40% - Ênfase1 11" xfId="5342" xr:uid="{00000000-0005-0000-0000-0000DE140000}"/>
    <cellStyle name="40% - Ênfase1 11 10" xfId="5343" xr:uid="{00000000-0005-0000-0000-0000DF140000}"/>
    <cellStyle name="40% - Ênfase1 11 11" xfId="5344" xr:uid="{00000000-0005-0000-0000-0000E0140000}"/>
    <cellStyle name="40% - Ênfase1 11 12" xfId="5345" xr:uid="{00000000-0005-0000-0000-0000E1140000}"/>
    <cellStyle name="40% - Ênfase1 11 13" xfId="5346" xr:uid="{00000000-0005-0000-0000-0000E2140000}"/>
    <cellStyle name="40% - Ênfase1 11 14" xfId="5347" xr:uid="{00000000-0005-0000-0000-0000E3140000}"/>
    <cellStyle name="40% - Ênfase1 11 15" xfId="5348" xr:uid="{00000000-0005-0000-0000-0000E4140000}"/>
    <cellStyle name="40% - Ênfase1 11 16" xfId="5349" xr:uid="{00000000-0005-0000-0000-0000E5140000}"/>
    <cellStyle name="40% - Ênfase1 11 17" xfId="5350" xr:uid="{00000000-0005-0000-0000-0000E6140000}"/>
    <cellStyle name="40% - Ênfase1 11 18" xfId="5351" xr:uid="{00000000-0005-0000-0000-0000E7140000}"/>
    <cellStyle name="40% - Ênfase1 11 19" xfId="5352" xr:uid="{00000000-0005-0000-0000-0000E8140000}"/>
    <cellStyle name="40% - Ênfase1 11 2" xfId="5353" xr:uid="{00000000-0005-0000-0000-0000E9140000}"/>
    <cellStyle name="40% - Ênfase1 11 20" xfId="5354" xr:uid="{00000000-0005-0000-0000-0000EA140000}"/>
    <cellStyle name="40% - Ênfase1 11 21" xfId="5355" xr:uid="{00000000-0005-0000-0000-0000EB140000}"/>
    <cellStyle name="40% - Ênfase1 11 22" xfId="5356" xr:uid="{00000000-0005-0000-0000-0000EC140000}"/>
    <cellStyle name="40% - Ênfase1 11 23" xfId="5357" xr:uid="{00000000-0005-0000-0000-0000ED140000}"/>
    <cellStyle name="40% - Ênfase1 11 3" xfId="5358" xr:uid="{00000000-0005-0000-0000-0000EE140000}"/>
    <cellStyle name="40% - Ênfase1 11 4" xfId="5359" xr:uid="{00000000-0005-0000-0000-0000EF140000}"/>
    <cellStyle name="40% - Ênfase1 11 5" xfId="5360" xr:uid="{00000000-0005-0000-0000-0000F0140000}"/>
    <cellStyle name="40% - Ênfase1 11 6" xfId="5361" xr:uid="{00000000-0005-0000-0000-0000F1140000}"/>
    <cellStyle name="40% - Ênfase1 11 7" xfId="5362" xr:uid="{00000000-0005-0000-0000-0000F2140000}"/>
    <cellStyle name="40% - Ênfase1 11 8" xfId="5363" xr:uid="{00000000-0005-0000-0000-0000F3140000}"/>
    <cellStyle name="40% - Ênfase1 11 9" xfId="5364" xr:uid="{00000000-0005-0000-0000-0000F4140000}"/>
    <cellStyle name="40% - Ênfase1 12" xfId="5365" xr:uid="{00000000-0005-0000-0000-0000F5140000}"/>
    <cellStyle name="40% - Ênfase1 12 10" xfId="5366" xr:uid="{00000000-0005-0000-0000-0000F6140000}"/>
    <cellStyle name="40% - Ênfase1 12 11" xfId="5367" xr:uid="{00000000-0005-0000-0000-0000F7140000}"/>
    <cellStyle name="40% - Ênfase1 12 12" xfId="5368" xr:uid="{00000000-0005-0000-0000-0000F8140000}"/>
    <cellStyle name="40% - Ênfase1 12 13" xfId="5369" xr:uid="{00000000-0005-0000-0000-0000F9140000}"/>
    <cellStyle name="40% - Ênfase1 12 14" xfId="5370" xr:uid="{00000000-0005-0000-0000-0000FA140000}"/>
    <cellStyle name="40% - Ênfase1 12 15" xfId="5371" xr:uid="{00000000-0005-0000-0000-0000FB140000}"/>
    <cellStyle name="40% - Ênfase1 12 16" xfId="5372" xr:uid="{00000000-0005-0000-0000-0000FC140000}"/>
    <cellStyle name="40% - Ênfase1 12 17" xfId="5373" xr:uid="{00000000-0005-0000-0000-0000FD140000}"/>
    <cellStyle name="40% - Ênfase1 12 18" xfId="5374" xr:uid="{00000000-0005-0000-0000-0000FE140000}"/>
    <cellStyle name="40% - Ênfase1 12 19" xfId="5375" xr:uid="{00000000-0005-0000-0000-0000FF140000}"/>
    <cellStyle name="40% - Ênfase1 12 2" xfId="5376" xr:uid="{00000000-0005-0000-0000-000000150000}"/>
    <cellStyle name="40% - Ênfase1 12 20" xfId="5377" xr:uid="{00000000-0005-0000-0000-000001150000}"/>
    <cellStyle name="40% - Ênfase1 12 21" xfId="5378" xr:uid="{00000000-0005-0000-0000-000002150000}"/>
    <cellStyle name="40% - Ênfase1 12 22" xfId="5379" xr:uid="{00000000-0005-0000-0000-000003150000}"/>
    <cellStyle name="40% - Ênfase1 12 23" xfId="5380" xr:uid="{00000000-0005-0000-0000-000004150000}"/>
    <cellStyle name="40% - Ênfase1 12 3" xfId="5381" xr:uid="{00000000-0005-0000-0000-000005150000}"/>
    <cellStyle name="40% - Ênfase1 12 4" xfId="5382" xr:uid="{00000000-0005-0000-0000-000006150000}"/>
    <cellStyle name="40% - Ênfase1 12 5" xfId="5383" xr:uid="{00000000-0005-0000-0000-000007150000}"/>
    <cellStyle name="40% - Ênfase1 12 6" xfId="5384" xr:uid="{00000000-0005-0000-0000-000008150000}"/>
    <cellStyle name="40% - Ênfase1 12 7" xfId="5385" xr:uid="{00000000-0005-0000-0000-000009150000}"/>
    <cellStyle name="40% - Ênfase1 12 8" xfId="5386" xr:uid="{00000000-0005-0000-0000-00000A150000}"/>
    <cellStyle name="40% - Ênfase1 12 9" xfId="5387" xr:uid="{00000000-0005-0000-0000-00000B150000}"/>
    <cellStyle name="40% - Ênfase1 13" xfId="5388" xr:uid="{00000000-0005-0000-0000-00000C150000}"/>
    <cellStyle name="40% - Ênfase1 13 10" xfId="5389" xr:uid="{00000000-0005-0000-0000-00000D150000}"/>
    <cellStyle name="40% - Ênfase1 13 11" xfId="5390" xr:uid="{00000000-0005-0000-0000-00000E150000}"/>
    <cellStyle name="40% - Ênfase1 13 12" xfId="5391" xr:uid="{00000000-0005-0000-0000-00000F150000}"/>
    <cellStyle name="40% - Ênfase1 13 13" xfId="5392" xr:uid="{00000000-0005-0000-0000-000010150000}"/>
    <cellStyle name="40% - Ênfase1 13 14" xfId="5393" xr:uid="{00000000-0005-0000-0000-000011150000}"/>
    <cellStyle name="40% - Ênfase1 13 15" xfId="5394" xr:uid="{00000000-0005-0000-0000-000012150000}"/>
    <cellStyle name="40% - Ênfase1 13 16" xfId="5395" xr:uid="{00000000-0005-0000-0000-000013150000}"/>
    <cellStyle name="40% - Ênfase1 13 17" xfId="5396" xr:uid="{00000000-0005-0000-0000-000014150000}"/>
    <cellStyle name="40% - Ênfase1 13 18" xfId="5397" xr:uid="{00000000-0005-0000-0000-000015150000}"/>
    <cellStyle name="40% - Ênfase1 13 19" xfId="5398" xr:uid="{00000000-0005-0000-0000-000016150000}"/>
    <cellStyle name="40% - Ênfase1 13 2" xfId="5399" xr:uid="{00000000-0005-0000-0000-000017150000}"/>
    <cellStyle name="40% - Ênfase1 13 20" xfId="5400" xr:uid="{00000000-0005-0000-0000-000018150000}"/>
    <cellStyle name="40% - Ênfase1 13 21" xfId="5401" xr:uid="{00000000-0005-0000-0000-000019150000}"/>
    <cellStyle name="40% - Ênfase1 13 22" xfId="5402" xr:uid="{00000000-0005-0000-0000-00001A150000}"/>
    <cellStyle name="40% - Ênfase1 13 23" xfId="5403" xr:uid="{00000000-0005-0000-0000-00001B150000}"/>
    <cellStyle name="40% - Ênfase1 13 3" xfId="5404" xr:uid="{00000000-0005-0000-0000-00001C150000}"/>
    <cellStyle name="40% - Ênfase1 13 4" xfId="5405" xr:uid="{00000000-0005-0000-0000-00001D150000}"/>
    <cellStyle name="40% - Ênfase1 13 5" xfId="5406" xr:uid="{00000000-0005-0000-0000-00001E150000}"/>
    <cellStyle name="40% - Ênfase1 13 6" xfId="5407" xr:uid="{00000000-0005-0000-0000-00001F150000}"/>
    <cellStyle name="40% - Ênfase1 13 7" xfId="5408" xr:uid="{00000000-0005-0000-0000-000020150000}"/>
    <cellStyle name="40% - Ênfase1 13 8" xfId="5409" xr:uid="{00000000-0005-0000-0000-000021150000}"/>
    <cellStyle name="40% - Ênfase1 13 9" xfId="5410" xr:uid="{00000000-0005-0000-0000-000022150000}"/>
    <cellStyle name="40% - Ênfase1 14" xfId="5411" xr:uid="{00000000-0005-0000-0000-000023150000}"/>
    <cellStyle name="40% - Ênfase1 14 10" xfId="5412" xr:uid="{00000000-0005-0000-0000-000024150000}"/>
    <cellStyle name="40% - Ênfase1 14 11" xfId="5413" xr:uid="{00000000-0005-0000-0000-000025150000}"/>
    <cellStyle name="40% - Ênfase1 14 12" xfId="5414" xr:uid="{00000000-0005-0000-0000-000026150000}"/>
    <cellStyle name="40% - Ênfase1 14 13" xfId="5415" xr:uid="{00000000-0005-0000-0000-000027150000}"/>
    <cellStyle name="40% - Ênfase1 14 14" xfId="5416" xr:uid="{00000000-0005-0000-0000-000028150000}"/>
    <cellStyle name="40% - Ênfase1 14 15" xfId="5417" xr:uid="{00000000-0005-0000-0000-000029150000}"/>
    <cellStyle name="40% - Ênfase1 14 16" xfId="5418" xr:uid="{00000000-0005-0000-0000-00002A150000}"/>
    <cellStyle name="40% - Ênfase1 14 17" xfId="5419" xr:uid="{00000000-0005-0000-0000-00002B150000}"/>
    <cellStyle name="40% - Ênfase1 14 18" xfId="5420" xr:uid="{00000000-0005-0000-0000-00002C150000}"/>
    <cellStyle name="40% - Ênfase1 14 19" xfId="5421" xr:uid="{00000000-0005-0000-0000-00002D150000}"/>
    <cellStyle name="40% - Ênfase1 14 2" xfId="5422" xr:uid="{00000000-0005-0000-0000-00002E150000}"/>
    <cellStyle name="40% - Ênfase1 14 20" xfId="5423" xr:uid="{00000000-0005-0000-0000-00002F150000}"/>
    <cellStyle name="40% - Ênfase1 14 21" xfId="5424" xr:uid="{00000000-0005-0000-0000-000030150000}"/>
    <cellStyle name="40% - Ênfase1 14 22" xfId="5425" xr:uid="{00000000-0005-0000-0000-000031150000}"/>
    <cellStyle name="40% - Ênfase1 14 23" xfId="5426" xr:uid="{00000000-0005-0000-0000-000032150000}"/>
    <cellStyle name="40% - Ênfase1 14 3" xfId="5427" xr:uid="{00000000-0005-0000-0000-000033150000}"/>
    <cellStyle name="40% - Ênfase1 14 4" xfId="5428" xr:uid="{00000000-0005-0000-0000-000034150000}"/>
    <cellStyle name="40% - Ênfase1 14 5" xfId="5429" xr:uid="{00000000-0005-0000-0000-000035150000}"/>
    <cellStyle name="40% - Ênfase1 14 6" xfId="5430" xr:uid="{00000000-0005-0000-0000-000036150000}"/>
    <cellStyle name="40% - Ênfase1 14 7" xfId="5431" xr:uid="{00000000-0005-0000-0000-000037150000}"/>
    <cellStyle name="40% - Ênfase1 14 8" xfId="5432" xr:uid="{00000000-0005-0000-0000-000038150000}"/>
    <cellStyle name="40% - Ênfase1 14 9" xfId="5433" xr:uid="{00000000-0005-0000-0000-000039150000}"/>
    <cellStyle name="40% - Ênfase1 15" xfId="5434" xr:uid="{00000000-0005-0000-0000-00003A150000}"/>
    <cellStyle name="40% - Ênfase1 15 10" xfId="5435" xr:uid="{00000000-0005-0000-0000-00003B150000}"/>
    <cellStyle name="40% - Ênfase1 15 11" xfId="5436" xr:uid="{00000000-0005-0000-0000-00003C150000}"/>
    <cellStyle name="40% - Ênfase1 15 12" xfId="5437" xr:uid="{00000000-0005-0000-0000-00003D150000}"/>
    <cellStyle name="40% - Ênfase1 15 13" xfId="5438" xr:uid="{00000000-0005-0000-0000-00003E150000}"/>
    <cellStyle name="40% - Ênfase1 15 14" xfId="5439" xr:uid="{00000000-0005-0000-0000-00003F150000}"/>
    <cellStyle name="40% - Ênfase1 15 15" xfId="5440" xr:uid="{00000000-0005-0000-0000-000040150000}"/>
    <cellStyle name="40% - Ênfase1 15 16" xfId="5441" xr:uid="{00000000-0005-0000-0000-000041150000}"/>
    <cellStyle name="40% - Ênfase1 15 17" xfId="5442" xr:uid="{00000000-0005-0000-0000-000042150000}"/>
    <cellStyle name="40% - Ênfase1 15 18" xfId="5443" xr:uid="{00000000-0005-0000-0000-000043150000}"/>
    <cellStyle name="40% - Ênfase1 15 19" xfId="5444" xr:uid="{00000000-0005-0000-0000-000044150000}"/>
    <cellStyle name="40% - Ênfase1 15 2" xfId="5445" xr:uid="{00000000-0005-0000-0000-000045150000}"/>
    <cellStyle name="40% - Ênfase1 15 20" xfId="5446" xr:uid="{00000000-0005-0000-0000-000046150000}"/>
    <cellStyle name="40% - Ênfase1 15 21" xfId="5447" xr:uid="{00000000-0005-0000-0000-000047150000}"/>
    <cellStyle name="40% - Ênfase1 15 22" xfId="5448" xr:uid="{00000000-0005-0000-0000-000048150000}"/>
    <cellStyle name="40% - Ênfase1 15 23" xfId="5449" xr:uid="{00000000-0005-0000-0000-000049150000}"/>
    <cellStyle name="40% - Ênfase1 15 3" xfId="5450" xr:uid="{00000000-0005-0000-0000-00004A150000}"/>
    <cellStyle name="40% - Ênfase1 15 4" xfId="5451" xr:uid="{00000000-0005-0000-0000-00004B150000}"/>
    <cellStyle name="40% - Ênfase1 15 5" xfId="5452" xr:uid="{00000000-0005-0000-0000-00004C150000}"/>
    <cellStyle name="40% - Ênfase1 15 6" xfId="5453" xr:uid="{00000000-0005-0000-0000-00004D150000}"/>
    <cellStyle name="40% - Ênfase1 15 7" xfId="5454" xr:uid="{00000000-0005-0000-0000-00004E150000}"/>
    <cellStyle name="40% - Ênfase1 15 8" xfId="5455" xr:uid="{00000000-0005-0000-0000-00004F150000}"/>
    <cellStyle name="40% - Ênfase1 15 9" xfId="5456" xr:uid="{00000000-0005-0000-0000-000050150000}"/>
    <cellStyle name="40% - Ênfase1 16" xfId="5457" xr:uid="{00000000-0005-0000-0000-000051150000}"/>
    <cellStyle name="40% - Ênfase1 16 10" xfId="5458" xr:uid="{00000000-0005-0000-0000-000052150000}"/>
    <cellStyle name="40% - Ênfase1 16 11" xfId="5459" xr:uid="{00000000-0005-0000-0000-000053150000}"/>
    <cellStyle name="40% - Ênfase1 16 12" xfId="5460" xr:uid="{00000000-0005-0000-0000-000054150000}"/>
    <cellStyle name="40% - Ênfase1 16 13" xfId="5461" xr:uid="{00000000-0005-0000-0000-000055150000}"/>
    <cellStyle name="40% - Ênfase1 16 14" xfId="5462" xr:uid="{00000000-0005-0000-0000-000056150000}"/>
    <cellStyle name="40% - Ênfase1 16 15" xfId="5463" xr:uid="{00000000-0005-0000-0000-000057150000}"/>
    <cellStyle name="40% - Ênfase1 16 16" xfId="5464" xr:uid="{00000000-0005-0000-0000-000058150000}"/>
    <cellStyle name="40% - Ênfase1 16 17" xfId="5465" xr:uid="{00000000-0005-0000-0000-000059150000}"/>
    <cellStyle name="40% - Ênfase1 16 18" xfId="5466" xr:uid="{00000000-0005-0000-0000-00005A150000}"/>
    <cellStyle name="40% - Ênfase1 16 19" xfId="5467" xr:uid="{00000000-0005-0000-0000-00005B150000}"/>
    <cellStyle name="40% - Ênfase1 16 2" xfId="5468" xr:uid="{00000000-0005-0000-0000-00005C150000}"/>
    <cellStyle name="40% - Ênfase1 16 20" xfId="5469" xr:uid="{00000000-0005-0000-0000-00005D150000}"/>
    <cellStyle name="40% - Ênfase1 16 21" xfId="5470" xr:uid="{00000000-0005-0000-0000-00005E150000}"/>
    <cellStyle name="40% - Ênfase1 16 22" xfId="5471" xr:uid="{00000000-0005-0000-0000-00005F150000}"/>
    <cellStyle name="40% - Ênfase1 16 23" xfId="5472" xr:uid="{00000000-0005-0000-0000-000060150000}"/>
    <cellStyle name="40% - Ênfase1 16 3" xfId="5473" xr:uid="{00000000-0005-0000-0000-000061150000}"/>
    <cellStyle name="40% - Ênfase1 16 4" xfId="5474" xr:uid="{00000000-0005-0000-0000-000062150000}"/>
    <cellStyle name="40% - Ênfase1 16 5" xfId="5475" xr:uid="{00000000-0005-0000-0000-000063150000}"/>
    <cellStyle name="40% - Ênfase1 16 6" xfId="5476" xr:uid="{00000000-0005-0000-0000-000064150000}"/>
    <cellStyle name="40% - Ênfase1 16 7" xfId="5477" xr:uid="{00000000-0005-0000-0000-000065150000}"/>
    <cellStyle name="40% - Ênfase1 16 8" xfId="5478" xr:uid="{00000000-0005-0000-0000-000066150000}"/>
    <cellStyle name="40% - Ênfase1 16 9" xfId="5479" xr:uid="{00000000-0005-0000-0000-000067150000}"/>
    <cellStyle name="40% - Ênfase1 17" xfId="5480" xr:uid="{00000000-0005-0000-0000-000068150000}"/>
    <cellStyle name="40% - Ênfase1 17 10" xfId="5481" xr:uid="{00000000-0005-0000-0000-000069150000}"/>
    <cellStyle name="40% - Ênfase1 17 11" xfId="5482" xr:uid="{00000000-0005-0000-0000-00006A150000}"/>
    <cellStyle name="40% - Ênfase1 17 12" xfId="5483" xr:uid="{00000000-0005-0000-0000-00006B150000}"/>
    <cellStyle name="40% - Ênfase1 17 13" xfId="5484" xr:uid="{00000000-0005-0000-0000-00006C150000}"/>
    <cellStyle name="40% - Ênfase1 17 14" xfId="5485" xr:uid="{00000000-0005-0000-0000-00006D150000}"/>
    <cellStyle name="40% - Ênfase1 17 15" xfId="5486" xr:uid="{00000000-0005-0000-0000-00006E150000}"/>
    <cellStyle name="40% - Ênfase1 17 16" xfId="5487" xr:uid="{00000000-0005-0000-0000-00006F150000}"/>
    <cellStyle name="40% - Ênfase1 17 17" xfId="5488" xr:uid="{00000000-0005-0000-0000-000070150000}"/>
    <cellStyle name="40% - Ênfase1 17 18" xfId="5489" xr:uid="{00000000-0005-0000-0000-000071150000}"/>
    <cellStyle name="40% - Ênfase1 17 19" xfId="5490" xr:uid="{00000000-0005-0000-0000-000072150000}"/>
    <cellStyle name="40% - Ênfase1 17 2" xfId="5491" xr:uid="{00000000-0005-0000-0000-000073150000}"/>
    <cellStyle name="40% - Ênfase1 17 20" xfId="5492" xr:uid="{00000000-0005-0000-0000-000074150000}"/>
    <cellStyle name="40% - Ênfase1 17 21" xfId="5493" xr:uid="{00000000-0005-0000-0000-000075150000}"/>
    <cellStyle name="40% - Ênfase1 17 22" xfId="5494" xr:uid="{00000000-0005-0000-0000-000076150000}"/>
    <cellStyle name="40% - Ênfase1 17 23" xfId="5495" xr:uid="{00000000-0005-0000-0000-000077150000}"/>
    <cellStyle name="40% - Ênfase1 17 3" xfId="5496" xr:uid="{00000000-0005-0000-0000-000078150000}"/>
    <cellStyle name="40% - Ênfase1 17 4" xfId="5497" xr:uid="{00000000-0005-0000-0000-000079150000}"/>
    <cellStyle name="40% - Ênfase1 17 5" xfId="5498" xr:uid="{00000000-0005-0000-0000-00007A150000}"/>
    <cellStyle name="40% - Ênfase1 17 6" xfId="5499" xr:uid="{00000000-0005-0000-0000-00007B150000}"/>
    <cellStyle name="40% - Ênfase1 17 7" xfId="5500" xr:uid="{00000000-0005-0000-0000-00007C150000}"/>
    <cellStyle name="40% - Ênfase1 17 8" xfId="5501" xr:uid="{00000000-0005-0000-0000-00007D150000}"/>
    <cellStyle name="40% - Ênfase1 17 9" xfId="5502" xr:uid="{00000000-0005-0000-0000-00007E150000}"/>
    <cellStyle name="40% - Ênfase1 18" xfId="5503" xr:uid="{00000000-0005-0000-0000-00007F150000}"/>
    <cellStyle name="40% - Ênfase1 18 10" xfId="5504" xr:uid="{00000000-0005-0000-0000-000080150000}"/>
    <cellStyle name="40% - Ênfase1 18 11" xfId="5505" xr:uid="{00000000-0005-0000-0000-000081150000}"/>
    <cellStyle name="40% - Ênfase1 18 12" xfId="5506" xr:uid="{00000000-0005-0000-0000-000082150000}"/>
    <cellStyle name="40% - Ênfase1 18 13" xfId="5507" xr:uid="{00000000-0005-0000-0000-000083150000}"/>
    <cellStyle name="40% - Ênfase1 18 14" xfId="5508" xr:uid="{00000000-0005-0000-0000-000084150000}"/>
    <cellStyle name="40% - Ênfase1 18 15" xfId="5509" xr:uid="{00000000-0005-0000-0000-000085150000}"/>
    <cellStyle name="40% - Ênfase1 18 16" xfId="5510" xr:uid="{00000000-0005-0000-0000-000086150000}"/>
    <cellStyle name="40% - Ênfase1 18 17" xfId="5511" xr:uid="{00000000-0005-0000-0000-000087150000}"/>
    <cellStyle name="40% - Ênfase1 18 18" xfId="5512" xr:uid="{00000000-0005-0000-0000-000088150000}"/>
    <cellStyle name="40% - Ênfase1 18 19" xfId="5513" xr:uid="{00000000-0005-0000-0000-000089150000}"/>
    <cellStyle name="40% - Ênfase1 18 2" xfId="5514" xr:uid="{00000000-0005-0000-0000-00008A150000}"/>
    <cellStyle name="40% - Ênfase1 18 20" xfId="5515" xr:uid="{00000000-0005-0000-0000-00008B150000}"/>
    <cellStyle name="40% - Ênfase1 18 21" xfId="5516" xr:uid="{00000000-0005-0000-0000-00008C150000}"/>
    <cellStyle name="40% - Ênfase1 18 22" xfId="5517" xr:uid="{00000000-0005-0000-0000-00008D150000}"/>
    <cellStyle name="40% - Ênfase1 18 23" xfId="5518" xr:uid="{00000000-0005-0000-0000-00008E150000}"/>
    <cellStyle name="40% - Ênfase1 18 3" xfId="5519" xr:uid="{00000000-0005-0000-0000-00008F150000}"/>
    <cellStyle name="40% - Ênfase1 18 4" xfId="5520" xr:uid="{00000000-0005-0000-0000-000090150000}"/>
    <cellStyle name="40% - Ênfase1 18 5" xfId="5521" xr:uid="{00000000-0005-0000-0000-000091150000}"/>
    <cellStyle name="40% - Ênfase1 18 6" xfId="5522" xr:uid="{00000000-0005-0000-0000-000092150000}"/>
    <cellStyle name="40% - Ênfase1 18 7" xfId="5523" xr:uid="{00000000-0005-0000-0000-000093150000}"/>
    <cellStyle name="40% - Ênfase1 18 8" xfId="5524" xr:uid="{00000000-0005-0000-0000-000094150000}"/>
    <cellStyle name="40% - Ênfase1 18 9" xfId="5525" xr:uid="{00000000-0005-0000-0000-000095150000}"/>
    <cellStyle name="40% - Ênfase1 19" xfId="5526" xr:uid="{00000000-0005-0000-0000-000096150000}"/>
    <cellStyle name="40% - Ênfase1 19 10" xfId="5527" xr:uid="{00000000-0005-0000-0000-000097150000}"/>
    <cellStyle name="40% - Ênfase1 19 11" xfId="5528" xr:uid="{00000000-0005-0000-0000-000098150000}"/>
    <cellStyle name="40% - Ênfase1 19 12" xfId="5529" xr:uid="{00000000-0005-0000-0000-000099150000}"/>
    <cellStyle name="40% - Ênfase1 19 13" xfId="5530" xr:uid="{00000000-0005-0000-0000-00009A150000}"/>
    <cellStyle name="40% - Ênfase1 19 14" xfId="5531" xr:uid="{00000000-0005-0000-0000-00009B150000}"/>
    <cellStyle name="40% - Ênfase1 19 15" xfId="5532" xr:uid="{00000000-0005-0000-0000-00009C150000}"/>
    <cellStyle name="40% - Ênfase1 19 16" xfId="5533" xr:uid="{00000000-0005-0000-0000-00009D150000}"/>
    <cellStyle name="40% - Ênfase1 19 17" xfId="5534" xr:uid="{00000000-0005-0000-0000-00009E150000}"/>
    <cellStyle name="40% - Ênfase1 19 18" xfId="5535" xr:uid="{00000000-0005-0000-0000-00009F150000}"/>
    <cellStyle name="40% - Ênfase1 19 19" xfId="5536" xr:uid="{00000000-0005-0000-0000-0000A0150000}"/>
    <cellStyle name="40% - Ênfase1 19 2" xfId="5537" xr:uid="{00000000-0005-0000-0000-0000A1150000}"/>
    <cellStyle name="40% - Ênfase1 19 20" xfId="5538" xr:uid="{00000000-0005-0000-0000-0000A2150000}"/>
    <cellStyle name="40% - Ênfase1 19 21" xfId="5539" xr:uid="{00000000-0005-0000-0000-0000A3150000}"/>
    <cellStyle name="40% - Ênfase1 19 22" xfId="5540" xr:uid="{00000000-0005-0000-0000-0000A4150000}"/>
    <cellStyle name="40% - Ênfase1 19 23" xfId="5541" xr:uid="{00000000-0005-0000-0000-0000A5150000}"/>
    <cellStyle name="40% - Ênfase1 19 3" xfId="5542" xr:uid="{00000000-0005-0000-0000-0000A6150000}"/>
    <cellStyle name="40% - Ênfase1 19 4" xfId="5543" xr:uid="{00000000-0005-0000-0000-0000A7150000}"/>
    <cellStyle name="40% - Ênfase1 19 5" xfId="5544" xr:uid="{00000000-0005-0000-0000-0000A8150000}"/>
    <cellStyle name="40% - Ênfase1 19 6" xfId="5545" xr:uid="{00000000-0005-0000-0000-0000A9150000}"/>
    <cellStyle name="40% - Ênfase1 19 7" xfId="5546" xr:uid="{00000000-0005-0000-0000-0000AA150000}"/>
    <cellStyle name="40% - Ênfase1 19 8" xfId="5547" xr:uid="{00000000-0005-0000-0000-0000AB150000}"/>
    <cellStyle name="40% - Ênfase1 19 9" xfId="5548" xr:uid="{00000000-0005-0000-0000-0000AC150000}"/>
    <cellStyle name="40% - Ênfase1 2" xfId="5549" xr:uid="{00000000-0005-0000-0000-0000AD150000}"/>
    <cellStyle name="40% - Ênfase1 2 10" xfId="5550" xr:uid="{00000000-0005-0000-0000-0000AE150000}"/>
    <cellStyle name="40% - Ênfase1 2 11" xfId="5551" xr:uid="{00000000-0005-0000-0000-0000AF150000}"/>
    <cellStyle name="40% - Ênfase1 2 11 10" xfId="5552" xr:uid="{00000000-0005-0000-0000-0000B0150000}"/>
    <cellStyle name="40% - Ênfase1 2 11 11" xfId="5553" xr:uid="{00000000-0005-0000-0000-0000B1150000}"/>
    <cellStyle name="40% - Ênfase1 2 11 12" xfId="5554" xr:uid="{00000000-0005-0000-0000-0000B2150000}"/>
    <cellStyle name="40% - Ênfase1 2 11 13" xfId="5555" xr:uid="{00000000-0005-0000-0000-0000B3150000}"/>
    <cellStyle name="40% - Ênfase1 2 11 14" xfId="5556" xr:uid="{00000000-0005-0000-0000-0000B4150000}"/>
    <cellStyle name="40% - Ênfase1 2 11 15" xfId="5557" xr:uid="{00000000-0005-0000-0000-0000B5150000}"/>
    <cellStyle name="40% - Ênfase1 2 11 2" xfId="5558" xr:uid="{00000000-0005-0000-0000-0000B6150000}"/>
    <cellStyle name="40% - Ênfase1 2 11 3" xfId="5559" xr:uid="{00000000-0005-0000-0000-0000B7150000}"/>
    <cellStyle name="40% - Ênfase1 2 11 4" xfId="5560" xr:uid="{00000000-0005-0000-0000-0000B8150000}"/>
    <cellStyle name="40% - Ênfase1 2 11 5" xfId="5561" xr:uid="{00000000-0005-0000-0000-0000B9150000}"/>
    <cellStyle name="40% - Ênfase1 2 11 6" xfId="5562" xr:uid="{00000000-0005-0000-0000-0000BA150000}"/>
    <cellStyle name="40% - Ênfase1 2 11 7" xfId="5563" xr:uid="{00000000-0005-0000-0000-0000BB150000}"/>
    <cellStyle name="40% - Ênfase1 2 11 8" xfId="5564" xr:uid="{00000000-0005-0000-0000-0000BC150000}"/>
    <cellStyle name="40% - Ênfase1 2 11 9" xfId="5565" xr:uid="{00000000-0005-0000-0000-0000BD150000}"/>
    <cellStyle name="40% - Ênfase1 2 12" xfId="5566" xr:uid="{00000000-0005-0000-0000-0000BE150000}"/>
    <cellStyle name="40% - Ênfase1 2 13" xfId="5567" xr:uid="{00000000-0005-0000-0000-0000BF150000}"/>
    <cellStyle name="40% - Ênfase1 2 14" xfId="5568" xr:uid="{00000000-0005-0000-0000-0000C0150000}"/>
    <cellStyle name="40% - Ênfase1 2 15" xfId="5569" xr:uid="{00000000-0005-0000-0000-0000C1150000}"/>
    <cellStyle name="40% - Ênfase1 2 16" xfId="5570" xr:uid="{00000000-0005-0000-0000-0000C2150000}"/>
    <cellStyle name="40% - Ênfase1 2 17" xfId="5571" xr:uid="{00000000-0005-0000-0000-0000C3150000}"/>
    <cellStyle name="40% - Ênfase1 2 18" xfId="5572" xr:uid="{00000000-0005-0000-0000-0000C4150000}"/>
    <cellStyle name="40% - Ênfase1 2 19" xfId="5573" xr:uid="{00000000-0005-0000-0000-0000C5150000}"/>
    <cellStyle name="40% - Ênfase1 2 2" xfId="5574" xr:uid="{00000000-0005-0000-0000-0000C6150000}"/>
    <cellStyle name="40% - Ênfase1 2 2 10" xfId="5575" xr:uid="{00000000-0005-0000-0000-0000C7150000}"/>
    <cellStyle name="40% - Ênfase1 2 2 10 10" xfId="5576" xr:uid="{00000000-0005-0000-0000-0000C8150000}"/>
    <cellStyle name="40% - Ênfase1 2 2 10 11" xfId="5577" xr:uid="{00000000-0005-0000-0000-0000C9150000}"/>
    <cellStyle name="40% - Ênfase1 2 2 10 12" xfId="5578" xr:uid="{00000000-0005-0000-0000-0000CA150000}"/>
    <cellStyle name="40% - Ênfase1 2 2 10 13" xfId="5579" xr:uid="{00000000-0005-0000-0000-0000CB150000}"/>
    <cellStyle name="40% - Ênfase1 2 2 10 14" xfId="5580" xr:uid="{00000000-0005-0000-0000-0000CC150000}"/>
    <cellStyle name="40% - Ênfase1 2 2 10 15" xfId="5581" xr:uid="{00000000-0005-0000-0000-0000CD150000}"/>
    <cellStyle name="40% - Ênfase1 2 2 10 2" xfId="5582" xr:uid="{00000000-0005-0000-0000-0000CE150000}"/>
    <cellStyle name="40% - Ênfase1 2 2 10 3" xfId="5583" xr:uid="{00000000-0005-0000-0000-0000CF150000}"/>
    <cellStyle name="40% - Ênfase1 2 2 10 4" xfId="5584" xr:uid="{00000000-0005-0000-0000-0000D0150000}"/>
    <cellStyle name="40% - Ênfase1 2 2 10 5" xfId="5585" xr:uid="{00000000-0005-0000-0000-0000D1150000}"/>
    <cellStyle name="40% - Ênfase1 2 2 10 6" xfId="5586" xr:uid="{00000000-0005-0000-0000-0000D2150000}"/>
    <cellStyle name="40% - Ênfase1 2 2 10 7" xfId="5587" xr:uid="{00000000-0005-0000-0000-0000D3150000}"/>
    <cellStyle name="40% - Ênfase1 2 2 10 8" xfId="5588" xr:uid="{00000000-0005-0000-0000-0000D4150000}"/>
    <cellStyle name="40% - Ênfase1 2 2 10 9" xfId="5589" xr:uid="{00000000-0005-0000-0000-0000D5150000}"/>
    <cellStyle name="40% - Ênfase1 2 2 11" xfId="5590" xr:uid="{00000000-0005-0000-0000-0000D6150000}"/>
    <cellStyle name="40% - Ênfase1 2 2 12" xfId="5591" xr:uid="{00000000-0005-0000-0000-0000D7150000}"/>
    <cellStyle name="40% - Ênfase1 2 2 13" xfId="5592" xr:uid="{00000000-0005-0000-0000-0000D8150000}"/>
    <cellStyle name="40% - Ênfase1 2 2 14" xfId="5593" xr:uid="{00000000-0005-0000-0000-0000D9150000}"/>
    <cellStyle name="40% - Ênfase1 2 2 15" xfId="5594" xr:uid="{00000000-0005-0000-0000-0000DA150000}"/>
    <cellStyle name="40% - Ênfase1 2 2 16" xfId="5595" xr:uid="{00000000-0005-0000-0000-0000DB150000}"/>
    <cellStyle name="40% - Ênfase1 2 2 17" xfId="5596" xr:uid="{00000000-0005-0000-0000-0000DC150000}"/>
    <cellStyle name="40% - Ênfase1 2 2 18" xfId="5597" xr:uid="{00000000-0005-0000-0000-0000DD150000}"/>
    <cellStyle name="40% - Ênfase1 2 2 19" xfId="5598" xr:uid="{00000000-0005-0000-0000-0000DE150000}"/>
    <cellStyle name="40% - Ênfase1 2 2 2" xfId="5599" xr:uid="{00000000-0005-0000-0000-0000DF150000}"/>
    <cellStyle name="40% - Ênfase1 2 2 2 10" xfId="5600" xr:uid="{00000000-0005-0000-0000-0000E0150000}"/>
    <cellStyle name="40% - Ênfase1 2 2 2 10 10" xfId="5601" xr:uid="{00000000-0005-0000-0000-0000E1150000}"/>
    <cellStyle name="40% - Ênfase1 2 2 2 10 11" xfId="5602" xr:uid="{00000000-0005-0000-0000-0000E2150000}"/>
    <cellStyle name="40% - Ênfase1 2 2 2 10 12" xfId="5603" xr:uid="{00000000-0005-0000-0000-0000E3150000}"/>
    <cellStyle name="40% - Ênfase1 2 2 2 10 13" xfId="5604" xr:uid="{00000000-0005-0000-0000-0000E4150000}"/>
    <cellStyle name="40% - Ênfase1 2 2 2 10 14" xfId="5605" xr:uid="{00000000-0005-0000-0000-0000E5150000}"/>
    <cellStyle name="40% - Ênfase1 2 2 2 10 15" xfId="5606" xr:uid="{00000000-0005-0000-0000-0000E6150000}"/>
    <cellStyle name="40% - Ênfase1 2 2 2 10 2" xfId="5607" xr:uid="{00000000-0005-0000-0000-0000E7150000}"/>
    <cellStyle name="40% - Ênfase1 2 2 2 10 3" xfId="5608" xr:uid="{00000000-0005-0000-0000-0000E8150000}"/>
    <cellStyle name="40% - Ênfase1 2 2 2 10 4" xfId="5609" xr:uid="{00000000-0005-0000-0000-0000E9150000}"/>
    <cellStyle name="40% - Ênfase1 2 2 2 10 5" xfId="5610" xr:uid="{00000000-0005-0000-0000-0000EA150000}"/>
    <cellStyle name="40% - Ênfase1 2 2 2 10 6" xfId="5611" xr:uid="{00000000-0005-0000-0000-0000EB150000}"/>
    <cellStyle name="40% - Ênfase1 2 2 2 10 7" xfId="5612" xr:uid="{00000000-0005-0000-0000-0000EC150000}"/>
    <cellStyle name="40% - Ênfase1 2 2 2 10 8" xfId="5613" xr:uid="{00000000-0005-0000-0000-0000ED150000}"/>
    <cellStyle name="40% - Ênfase1 2 2 2 10 9" xfId="5614" xr:uid="{00000000-0005-0000-0000-0000EE150000}"/>
    <cellStyle name="40% - Ênfase1 2 2 2 11" xfId="5615" xr:uid="{00000000-0005-0000-0000-0000EF150000}"/>
    <cellStyle name="40% - Ênfase1 2 2 2 12" xfId="5616" xr:uid="{00000000-0005-0000-0000-0000F0150000}"/>
    <cellStyle name="40% - Ênfase1 2 2 2 13" xfId="5617" xr:uid="{00000000-0005-0000-0000-0000F1150000}"/>
    <cellStyle name="40% - Ênfase1 2 2 2 14" xfId="5618" xr:uid="{00000000-0005-0000-0000-0000F2150000}"/>
    <cellStyle name="40% - Ênfase1 2 2 2 15" xfId="5619" xr:uid="{00000000-0005-0000-0000-0000F3150000}"/>
    <cellStyle name="40% - Ênfase1 2 2 2 16" xfId="5620" xr:uid="{00000000-0005-0000-0000-0000F4150000}"/>
    <cellStyle name="40% - Ênfase1 2 2 2 17" xfId="5621" xr:uid="{00000000-0005-0000-0000-0000F5150000}"/>
    <cellStyle name="40% - Ênfase1 2 2 2 18" xfId="5622" xr:uid="{00000000-0005-0000-0000-0000F6150000}"/>
    <cellStyle name="40% - Ênfase1 2 2 2 19" xfId="5623" xr:uid="{00000000-0005-0000-0000-0000F7150000}"/>
    <cellStyle name="40% - Ênfase1 2 2 2 2" xfId="5624" xr:uid="{00000000-0005-0000-0000-0000F8150000}"/>
    <cellStyle name="40% - Ênfase1 2 2 2 2 10" xfId="5625" xr:uid="{00000000-0005-0000-0000-0000F9150000}"/>
    <cellStyle name="40% - Ênfase1 2 2 2 2 11" xfId="5626" xr:uid="{00000000-0005-0000-0000-0000FA150000}"/>
    <cellStyle name="40% - Ênfase1 2 2 2 2 12" xfId="5627" xr:uid="{00000000-0005-0000-0000-0000FB150000}"/>
    <cellStyle name="40% - Ênfase1 2 2 2 2 13" xfId="5628" xr:uid="{00000000-0005-0000-0000-0000FC150000}"/>
    <cellStyle name="40% - Ênfase1 2 2 2 2 14" xfId="5629" xr:uid="{00000000-0005-0000-0000-0000FD150000}"/>
    <cellStyle name="40% - Ênfase1 2 2 2 2 15" xfId="5630" xr:uid="{00000000-0005-0000-0000-0000FE150000}"/>
    <cellStyle name="40% - Ênfase1 2 2 2 2 16" xfId="5631" xr:uid="{00000000-0005-0000-0000-0000FF150000}"/>
    <cellStyle name="40% - Ênfase1 2 2 2 2 17" xfId="5632" xr:uid="{00000000-0005-0000-0000-000000160000}"/>
    <cellStyle name="40% - Ênfase1 2 2 2 2 18" xfId="5633" xr:uid="{00000000-0005-0000-0000-000001160000}"/>
    <cellStyle name="40% - Ênfase1 2 2 2 2 2" xfId="5634" xr:uid="{00000000-0005-0000-0000-000002160000}"/>
    <cellStyle name="40% - Ênfase1 2 2 2 2 2 10" xfId="5635" xr:uid="{00000000-0005-0000-0000-000003160000}"/>
    <cellStyle name="40% - Ênfase1 2 2 2 2 2 11" xfId="5636" xr:uid="{00000000-0005-0000-0000-000004160000}"/>
    <cellStyle name="40% - Ênfase1 2 2 2 2 2 12" xfId="5637" xr:uid="{00000000-0005-0000-0000-000005160000}"/>
    <cellStyle name="40% - Ênfase1 2 2 2 2 2 13" xfId="5638" xr:uid="{00000000-0005-0000-0000-000006160000}"/>
    <cellStyle name="40% - Ênfase1 2 2 2 2 2 14" xfId="5639" xr:uid="{00000000-0005-0000-0000-000007160000}"/>
    <cellStyle name="40% - Ênfase1 2 2 2 2 2 15" xfId="5640" xr:uid="{00000000-0005-0000-0000-000008160000}"/>
    <cellStyle name="40% - Ênfase1 2 2 2 2 2 2" xfId="5641" xr:uid="{00000000-0005-0000-0000-000009160000}"/>
    <cellStyle name="40% - Ênfase1 2 2 2 2 2 3" xfId="5642" xr:uid="{00000000-0005-0000-0000-00000A160000}"/>
    <cellStyle name="40% - Ênfase1 2 2 2 2 2 4" xfId="5643" xr:uid="{00000000-0005-0000-0000-00000B160000}"/>
    <cellStyle name="40% - Ênfase1 2 2 2 2 2 5" xfId="5644" xr:uid="{00000000-0005-0000-0000-00000C160000}"/>
    <cellStyle name="40% - Ênfase1 2 2 2 2 2 6" xfId="5645" xr:uid="{00000000-0005-0000-0000-00000D160000}"/>
    <cellStyle name="40% - Ênfase1 2 2 2 2 2 7" xfId="5646" xr:uid="{00000000-0005-0000-0000-00000E160000}"/>
    <cellStyle name="40% - Ênfase1 2 2 2 2 2 8" xfId="5647" xr:uid="{00000000-0005-0000-0000-00000F160000}"/>
    <cellStyle name="40% - Ênfase1 2 2 2 2 2 9" xfId="5648" xr:uid="{00000000-0005-0000-0000-000010160000}"/>
    <cellStyle name="40% - Ênfase1 2 2 2 2 3" xfId="5649" xr:uid="{00000000-0005-0000-0000-000011160000}"/>
    <cellStyle name="40% - Ênfase1 2 2 2 2 4" xfId="5650" xr:uid="{00000000-0005-0000-0000-000012160000}"/>
    <cellStyle name="40% - Ênfase1 2 2 2 2 5" xfId="5651" xr:uid="{00000000-0005-0000-0000-000013160000}"/>
    <cellStyle name="40% - Ênfase1 2 2 2 2 6" xfId="5652" xr:uid="{00000000-0005-0000-0000-000014160000}"/>
    <cellStyle name="40% - Ênfase1 2 2 2 2 7" xfId="5653" xr:uid="{00000000-0005-0000-0000-000015160000}"/>
    <cellStyle name="40% - Ênfase1 2 2 2 2 8" xfId="5654" xr:uid="{00000000-0005-0000-0000-000016160000}"/>
    <cellStyle name="40% - Ênfase1 2 2 2 2 9" xfId="5655" xr:uid="{00000000-0005-0000-0000-000017160000}"/>
    <cellStyle name="40% - Ênfase1 2 2 2 20" xfId="5656" xr:uid="{00000000-0005-0000-0000-000018160000}"/>
    <cellStyle name="40% - Ênfase1 2 2 2 21" xfId="5657" xr:uid="{00000000-0005-0000-0000-000019160000}"/>
    <cellStyle name="40% - Ênfase1 2 2 2 22" xfId="5658" xr:uid="{00000000-0005-0000-0000-00001A160000}"/>
    <cellStyle name="40% - Ênfase1 2 2 2 23" xfId="5659" xr:uid="{00000000-0005-0000-0000-00001B160000}"/>
    <cellStyle name="40% - Ênfase1 2 2 2 24" xfId="5660" xr:uid="{00000000-0005-0000-0000-00001C160000}"/>
    <cellStyle name="40% - Ênfase1 2 2 2 25" xfId="5661" xr:uid="{00000000-0005-0000-0000-00001D160000}"/>
    <cellStyle name="40% - Ênfase1 2 2 2 3" xfId="5662" xr:uid="{00000000-0005-0000-0000-00001E160000}"/>
    <cellStyle name="40% - Ênfase1 2 2 2 4" xfId="5663" xr:uid="{00000000-0005-0000-0000-00001F160000}"/>
    <cellStyle name="40% - Ênfase1 2 2 2 5" xfId="5664" xr:uid="{00000000-0005-0000-0000-000020160000}"/>
    <cellStyle name="40% - Ênfase1 2 2 2 6" xfId="5665" xr:uid="{00000000-0005-0000-0000-000021160000}"/>
    <cellStyle name="40% - Ênfase1 2 2 2 7" xfId="5666" xr:uid="{00000000-0005-0000-0000-000022160000}"/>
    <cellStyle name="40% - Ênfase1 2 2 2 8" xfId="5667" xr:uid="{00000000-0005-0000-0000-000023160000}"/>
    <cellStyle name="40% - Ênfase1 2 2 2 9" xfId="5668" xr:uid="{00000000-0005-0000-0000-000024160000}"/>
    <cellStyle name="40% - Ênfase1 2 2 20" xfId="5669" xr:uid="{00000000-0005-0000-0000-000025160000}"/>
    <cellStyle name="40% - Ênfase1 2 2 21" xfId="5670" xr:uid="{00000000-0005-0000-0000-000026160000}"/>
    <cellStyle name="40% - Ênfase1 2 2 22" xfId="5671" xr:uid="{00000000-0005-0000-0000-000027160000}"/>
    <cellStyle name="40% - Ênfase1 2 2 23" xfId="5672" xr:uid="{00000000-0005-0000-0000-000028160000}"/>
    <cellStyle name="40% - Ênfase1 2 2 24" xfId="5673" xr:uid="{00000000-0005-0000-0000-000029160000}"/>
    <cellStyle name="40% - Ênfase1 2 2 25" xfId="5674" xr:uid="{00000000-0005-0000-0000-00002A160000}"/>
    <cellStyle name="40% - Ênfase1 2 2 3" xfId="5675" xr:uid="{00000000-0005-0000-0000-00002B160000}"/>
    <cellStyle name="40% - Ênfase1 2 2 3 10" xfId="5676" xr:uid="{00000000-0005-0000-0000-00002C160000}"/>
    <cellStyle name="40% - Ênfase1 2 2 3 11" xfId="5677" xr:uid="{00000000-0005-0000-0000-00002D160000}"/>
    <cellStyle name="40% - Ênfase1 2 2 3 12" xfId="5678" xr:uid="{00000000-0005-0000-0000-00002E160000}"/>
    <cellStyle name="40% - Ênfase1 2 2 3 13" xfId="5679" xr:uid="{00000000-0005-0000-0000-00002F160000}"/>
    <cellStyle name="40% - Ênfase1 2 2 3 14" xfId="5680" xr:uid="{00000000-0005-0000-0000-000030160000}"/>
    <cellStyle name="40% - Ênfase1 2 2 3 15" xfId="5681" xr:uid="{00000000-0005-0000-0000-000031160000}"/>
    <cellStyle name="40% - Ênfase1 2 2 3 16" xfId="5682" xr:uid="{00000000-0005-0000-0000-000032160000}"/>
    <cellStyle name="40% - Ênfase1 2 2 3 17" xfId="5683" xr:uid="{00000000-0005-0000-0000-000033160000}"/>
    <cellStyle name="40% - Ênfase1 2 2 3 18" xfId="5684" xr:uid="{00000000-0005-0000-0000-000034160000}"/>
    <cellStyle name="40% - Ênfase1 2 2 3 2" xfId="5685" xr:uid="{00000000-0005-0000-0000-000035160000}"/>
    <cellStyle name="40% - Ênfase1 2 2 3 2 10" xfId="5686" xr:uid="{00000000-0005-0000-0000-000036160000}"/>
    <cellStyle name="40% - Ênfase1 2 2 3 2 11" xfId="5687" xr:uid="{00000000-0005-0000-0000-000037160000}"/>
    <cellStyle name="40% - Ênfase1 2 2 3 2 12" xfId="5688" xr:uid="{00000000-0005-0000-0000-000038160000}"/>
    <cellStyle name="40% - Ênfase1 2 2 3 2 13" xfId="5689" xr:uid="{00000000-0005-0000-0000-000039160000}"/>
    <cellStyle name="40% - Ênfase1 2 2 3 2 14" xfId="5690" xr:uid="{00000000-0005-0000-0000-00003A160000}"/>
    <cellStyle name="40% - Ênfase1 2 2 3 2 15" xfId="5691" xr:uid="{00000000-0005-0000-0000-00003B160000}"/>
    <cellStyle name="40% - Ênfase1 2 2 3 2 2" xfId="5692" xr:uid="{00000000-0005-0000-0000-00003C160000}"/>
    <cellStyle name="40% - Ênfase1 2 2 3 2 3" xfId="5693" xr:uid="{00000000-0005-0000-0000-00003D160000}"/>
    <cellStyle name="40% - Ênfase1 2 2 3 2 4" xfId="5694" xr:uid="{00000000-0005-0000-0000-00003E160000}"/>
    <cellStyle name="40% - Ênfase1 2 2 3 2 5" xfId="5695" xr:uid="{00000000-0005-0000-0000-00003F160000}"/>
    <cellStyle name="40% - Ênfase1 2 2 3 2 6" xfId="5696" xr:uid="{00000000-0005-0000-0000-000040160000}"/>
    <cellStyle name="40% - Ênfase1 2 2 3 2 7" xfId="5697" xr:uid="{00000000-0005-0000-0000-000041160000}"/>
    <cellStyle name="40% - Ênfase1 2 2 3 2 8" xfId="5698" xr:uid="{00000000-0005-0000-0000-000042160000}"/>
    <cellStyle name="40% - Ênfase1 2 2 3 2 9" xfId="5699" xr:uid="{00000000-0005-0000-0000-000043160000}"/>
    <cellStyle name="40% - Ênfase1 2 2 3 3" xfId="5700" xr:uid="{00000000-0005-0000-0000-000044160000}"/>
    <cellStyle name="40% - Ênfase1 2 2 3 4" xfId="5701" xr:uid="{00000000-0005-0000-0000-000045160000}"/>
    <cellStyle name="40% - Ênfase1 2 2 3 5" xfId="5702" xr:uid="{00000000-0005-0000-0000-000046160000}"/>
    <cellStyle name="40% - Ênfase1 2 2 3 6" xfId="5703" xr:uid="{00000000-0005-0000-0000-000047160000}"/>
    <cellStyle name="40% - Ênfase1 2 2 3 7" xfId="5704" xr:uid="{00000000-0005-0000-0000-000048160000}"/>
    <cellStyle name="40% - Ênfase1 2 2 3 8" xfId="5705" xr:uid="{00000000-0005-0000-0000-000049160000}"/>
    <cellStyle name="40% - Ênfase1 2 2 3 9" xfId="5706" xr:uid="{00000000-0005-0000-0000-00004A160000}"/>
    <cellStyle name="40% - Ênfase1 2 2 4" xfId="5707" xr:uid="{00000000-0005-0000-0000-00004B160000}"/>
    <cellStyle name="40% - Ênfase1 2 2 5" xfId="5708" xr:uid="{00000000-0005-0000-0000-00004C160000}"/>
    <cellStyle name="40% - Ênfase1 2 2 6" xfId="5709" xr:uid="{00000000-0005-0000-0000-00004D160000}"/>
    <cellStyle name="40% - Ênfase1 2 2 7" xfId="5710" xr:uid="{00000000-0005-0000-0000-00004E160000}"/>
    <cellStyle name="40% - Ênfase1 2 2 8" xfId="5711" xr:uid="{00000000-0005-0000-0000-00004F160000}"/>
    <cellStyle name="40% - Ênfase1 2 2 9" xfId="5712" xr:uid="{00000000-0005-0000-0000-000050160000}"/>
    <cellStyle name="40% - Ênfase1 2 20" xfId="5713" xr:uid="{00000000-0005-0000-0000-000051160000}"/>
    <cellStyle name="40% - Ênfase1 2 21" xfId="5714" xr:uid="{00000000-0005-0000-0000-000052160000}"/>
    <cellStyle name="40% - Ênfase1 2 22" xfId="5715" xr:uid="{00000000-0005-0000-0000-000053160000}"/>
    <cellStyle name="40% - Ênfase1 2 23" xfId="5716" xr:uid="{00000000-0005-0000-0000-000054160000}"/>
    <cellStyle name="40% - Ênfase1 2 24" xfId="5717" xr:uid="{00000000-0005-0000-0000-000055160000}"/>
    <cellStyle name="40% - Ênfase1 2 25" xfId="5718" xr:uid="{00000000-0005-0000-0000-000056160000}"/>
    <cellStyle name="40% - Ênfase1 2 26" xfId="5719" xr:uid="{00000000-0005-0000-0000-000057160000}"/>
    <cellStyle name="40% - Ênfase1 2 27" xfId="35122" xr:uid="{00000000-0005-0000-0000-000058160000}"/>
    <cellStyle name="40% - Ênfase1 2 3" xfId="5720" xr:uid="{00000000-0005-0000-0000-000059160000}"/>
    <cellStyle name="40% - Ênfase1 2 3 10" xfId="5721" xr:uid="{00000000-0005-0000-0000-00005A160000}"/>
    <cellStyle name="40% - Ênfase1 2 3 11" xfId="5722" xr:uid="{00000000-0005-0000-0000-00005B160000}"/>
    <cellStyle name="40% - Ênfase1 2 3 12" xfId="5723" xr:uid="{00000000-0005-0000-0000-00005C160000}"/>
    <cellStyle name="40% - Ênfase1 2 3 13" xfId="5724" xr:uid="{00000000-0005-0000-0000-00005D160000}"/>
    <cellStyle name="40% - Ênfase1 2 3 14" xfId="5725" xr:uid="{00000000-0005-0000-0000-00005E160000}"/>
    <cellStyle name="40% - Ênfase1 2 3 15" xfId="5726" xr:uid="{00000000-0005-0000-0000-00005F160000}"/>
    <cellStyle name="40% - Ênfase1 2 3 16" xfId="5727" xr:uid="{00000000-0005-0000-0000-000060160000}"/>
    <cellStyle name="40% - Ênfase1 2 3 17" xfId="5728" xr:uid="{00000000-0005-0000-0000-000061160000}"/>
    <cellStyle name="40% - Ênfase1 2 3 18" xfId="5729" xr:uid="{00000000-0005-0000-0000-000062160000}"/>
    <cellStyle name="40% - Ênfase1 2 3 2" xfId="5730" xr:uid="{00000000-0005-0000-0000-000063160000}"/>
    <cellStyle name="40% - Ênfase1 2 3 2 10" xfId="5731" xr:uid="{00000000-0005-0000-0000-000064160000}"/>
    <cellStyle name="40% - Ênfase1 2 3 2 11" xfId="5732" xr:uid="{00000000-0005-0000-0000-000065160000}"/>
    <cellStyle name="40% - Ênfase1 2 3 2 12" xfId="5733" xr:uid="{00000000-0005-0000-0000-000066160000}"/>
    <cellStyle name="40% - Ênfase1 2 3 2 13" xfId="5734" xr:uid="{00000000-0005-0000-0000-000067160000}"/>
    <cellStyle name="40% - Ênfase1 2 3 2 14" xfId="5735" xr:uid="{00000000-0005-0000-0000-000068160000}"/>
    <cellStyle name="40% - Ênfase1 2 3 2 15" xfId="5736" xr:uid="{00000000-0005-0000-0000-000069160000}"/>
    <cellStyle name="40% - Ênfase1 2 3 2 2" xfId="5737" xr:uid="{00000000-0005-0000-0000-00006A160000}"/>
    <cellStyle name="40% - Ênfase1 2 3 2 3" xfId="5738" xr:uid="{00000000-0005-0000-0000-00006B160000}"/>
    <cellStyle name="40% - Ênfase1 2 3 2 4" xfId="5739" xr:uid="{00000000-0005-0000-0000-00006C160000}"/>
    <cellStyle name="40% - Ênfase1 2 3 2 5" xfId="5740" xr:uid="{00000000-0005-0000-0000-00006D160000}"/>
    <cellStyle name="40% - Ênfase1 2 3 2 6" xfId="5741" xr:uid="{00000000-0005-0000-0000-00006E160000}"/>
    <cellStyle name="40% - Ênfase1 2 3 2 7" xfId="5742" xr:uid="{00000000-0005-0000-0000-00006F160000}"/>
    <cellStyle name="40% - Ênfase1 2 3 2 8" xfId="5743" xr:uid="{00000000-0005-0000-0000-000070160000}"/>
    <cellStyle name="40% - Ênfase1 2 3 2 9" xfId="5744" xr:uid="{00000000-0005-0000-0000-000071160000}"/>
    <cellStyle name="40% - Ênfase1 2 3 3" xfId="5745" xr:uid="{00000000-0005-0000-0000-000072160000}"/>
    <cellStyle name="40% - Ênfase1 2 3 4" xfId="5746" xr:uid="{00000000-0005-0000-0000-000073160000}"/>
    <cellStyle name="40% - Ênfase1 2 3 5" xfId="5747" xr:uid="{00000000-0005-0000-0000-000074160000}"/>
    <cellStyle name="40% - Ênfase1 2 3 6" xfId="5748" xr:uid="{00000000-0005-0000-0000-000075160000}"/>
    <cellStyle name="40% - Ênfase1 2 3 7" xfId="5749" xr:uid="{00000000-0005-0000-0000-000076160000}"/>
    <cellStyle name="40% - Ênfase1 2 3 8" xfId="5750" xr:uid="{00000000-0005-0000-0000-000077160000}"/>
    <cellStyle name="40% - Ênfase1 2 3 9" xfId="5751" xr:uid="{00000000-0005-0000-0000-000078160000}"/>
    <cellStyle name="40% - Ênfase1 2 4" xfId="5752" xr:uid="{00000000-0005-0000-0000-000079160000}"/>
    <cellStyle name="40% - Ênfase1 2 5" xfId="5753" xr:uid="{00000000-0005-0000-0000-00007A160000}"/>
    <cellStyle name="40% - Ênfase1 2 6" xfId="5754" xr:uid="{00000000-0005-0000-0000-00007B160000}"/>
    <cellStyle name="40% - Ênfase1 2 7" xfId="5755" xr:uid="{00000000-0005-0000-0000-00007C160000}"/>
    <cellStyle name="40% - Ênfase1 2 8" xfId="5756" xr:uid="{00000000-0005-0000-0000-00007D160000}"/>
    <cellStyle name="40% - Ênfase1 2 9" xfId="5757" xr:uid="{00000000-0005-0000-0000-00007E160000}"/>
    <cellStyle name="40% - Ênfase1 20" xfId="5758" xr:uid="{00000000-0005-0000-0000-00007F160000}"/>
    <cellStyle name="40% - Ênfase1 20 10" xfId="5759" xr:uid="{00000000-0005-0000-0000-000080160000}"/>
    <cellStyle name="40% - Ênfase1 20 11" xfId="5760" xr:uid="{00000000-0005-0000-0000-000081160000}"/>
    <cellStyle name="40% - Ênfase1 20 12" xfId="5761" xr:uid="{00000000-0005-0000-0000-000082160000}"/>
    <cellStyle name="40% - Ênfase1 20 13" xfId="5762" xr:uid="{00000000-0005-0000-0000-000083160000}"/>
    <cellStyle name="40% - Ênfase1 20 14" xfId="5763" xr:uid="{00000000-0005-0000-0000-000084160000}"/>
    <cellStyle name="40% - Ênfase1 20 15" xfId="5764" xr:uid="{00000000-0005-0000-0000-000085160000}"/>
    <cellStyle name="40% - Ênfase1 20 16" xfId="5765" xr:uid="{00000000-0005-0000-0000-000086160000}"/>
    <cellStyle name="40% - Ênfase1 20 17" xfId="5766" xr:uid="{00000000-0005-0000-0000-000087160000}"/>
    <cellStyle name="40% - Ênfase1 20 18" xfId="5767" xr:uid="{00000000-0005-0000-0000-000088160000}"/>
    <cellStyle name="40% - Ênfase1 20 19" xfId="5768" xr:uid="{00000000-0005-0000-0000-000089160000}"/>
    <cellStyle name="40% - Ênfase1 20 2" xfId="5769" xr:uid="{00000000-0005-0000-0000-00008A160000}"/>
    <cellStyle name="40% - Ênfase1 20 20" xfId="5770" xr:uid="{00000000-0005-0000-0000-00008B160000}"/>
    <cellStyle name="40% - Ênfase1 20 21" xfId="5771" xr:uid="{00000000-0005-0000-0000-00008C160000}"/>
    <cellStyle name="40% - Ênfase1 20 22" xfId="5772" xr:uid="{00000000-0005-0000-0000-00008D160000}"/>
    <cellStyle name="40% - Ênfase1 20 23" xfId="5773" xr:uid="{00000000-0005-0000-0000-00008E160000}"/>
    <cellStyle name="40% - Ênfase1 20 3" xfId="5774" xr:uid="{00000000-0005-0000-0000-00008F160000}"/>
    <cellStyle name="40% - Ênfase1 20 4" xfId="5775" xr:uid="{00000000-0005-0000-0000-000090160000}"/>
    <cellStyle name="40% - Ênfase1 20 5" xfId="5776" xr:uid="{00000000-0005-0000-0000-000091160000}"/>
    <cellStyle name="40% - Ênfase1 20 6" xfId="5777" xr:uid="{00000000-0005-0000-0000-000092160000}"/>
    <cellStyle name="40% - Ênfase1 20 7" xfId="5778" xr:uid="{00000000-0005-0000-0000-000093160000}"/>
    <cellStyle name="40% - Ênfase1 20 8" xfId="5779" xr:uid="{00000000-0005-0000-0000-000094160000}"/>
    <cellStyle name="40% - Ênfase1 20 9" xfId="5780" xr:uid="{00000000-0005-0000-0000-000095160000}"/>
    <cellStyle name="40% - Ênfase1 21" xfId="5781" xr:uid="{00000000-0005-0000-0000-000096160000}"/>
    <cellStyle name="40% - Ênfase1 21 10" xfId="5782" xr:uid="{00000000-0005-0000-0000-000097160000}"/>
    <cellStyle name="40% - Ênfase1 21 11" xfId="5783" xr:uid="{00000000-0005-0000-0000-000098160000}"/>
    <cellStyle name="40% - Ênfase1 21 12" xfId="5784" xr:uid="{00000000-0005-0000-0000-000099160000}"/>
    <cellStyle name="40% - Ênfase1 21 13" xfId="5785" xr:uid="{00000000-0005-0000-0000-00009A160000}"/>
    <cellStyle name="40% - Ênfase1 21 14" xfId="5786" xr:uid="{00000000-0005-0000-0000-00009B160000}"/>
    <cellStyle name="40% - Ênfase1 21 15" xfId="5787" xr:uid="{00000000-0005-0000-0000-00009C160000}"/>
    <cellStyle name="40% - Ênfase1 21 16" xfId="5788" xr:uid="{00000000-0005-0000-0000-00009D160000}"/>
    <cellStyle name="40% - Ênfase1 21 17" xfId="5789" xr:uid="{00000000-0005-0000-0000-00009E160000}"/>
    <cellStyle name="40% - Ênfase1 21 18" xfId="5790" xr:uid="{00000000-0005-0000-0000-00009F160000}"/>
    <cellStyle name="40% - Ênfase1 21 2" xfId="5791" xr:uid="{00000000-0005-0000-0000-0000A0160000}"/>
    <cellStyle name="40% - Ênfase1 21 2 10" xfId="5792" xr:uid="{00000000-0005-0000-0000-0000A1160000}"/>
    <cellStyle name="40% - Ênfase1 21 2 11" xfId="5793" xr:uid="{00000000-0005-0000-0000-0000A2160000}"/>
    <cellStyle name="40% - Ênfase1 21 2 12" xfId="5794" xr:uid="{00000000-0005-0000-0000-0000A3160000}"/>
    <cellStyle name="40% - Ênfase1 21 2 13" xfId="5795" xr:uid="{00000000-0005-0000-0000-0000A4160000}"/>
    <cellStyle name="40% - Ênfase1 21 2 14" xfId="5796" xr:uid="{00000000-0005-0000-0000-0000A5160000}"/>
    <cellStyle name="40% - Ênfase1 21 2 15" xfId="5797" xr:uid="{00000000-0005-0000-0000-0000A6160000}"/>
    <cellStyle name="40% - Ênfase1 21 2 2" xfId="5798" xr:uid="{00000000-0005-0000-0000-0000A7160000}"/>
    <cellStyle name="40% - Ênfase1 21 2 3" xfId="5799" xr:uid="{00000000-0005-0000-0000-0000A8160000}"/>
    <cellStyle name="40% - Ênfase1 21 2 4" xfId="5800" xr:uid="{00000000-0005-0000-0000-0000A9160000}"/>
    <cellStyle name="40% - Ênfase1 21 2 5" xfId="5801" xr:uid="{00000000-0005-0000-0000-0000AA160000}"/>
    <cellStyle name="40% - Ênfase1 21 2 6" xfId="5802" xr:uid="{00000000-0005-0000-0000-0000AB160000}"/>
    <cellStyle name="40% - Ênfase1 21 2 7" xfId="5803" xr:uid="{00000000-0005-0000-0000-0000AC160000}"/>
    <cellStyle name="40% - Ênfase1 21 2 8" xfId="5804" xr:uid="{00000000-0005-0000-0000-0000AD160000}"/>
    <cellStyle name="40% - Ênfase1 21 2 9" xfId="5805" xr:uid="{00000000-0005-0000-0000-0000AE160000}"/>
    <cellStyle name="40% - Ênfase1 21 3" xfId="5806" xr:uid="{00000000-0005-0000-0000-0000AF160000}"/>
    <cellStyle name="40% - Ênfase1 21 4" xfId="5807" xr:uid="{00000000-0005-0000-0000-0000B0160000}"/>
    <cellStyle name="40% - Ênfase1 21 5" xfId="5808" xr:uid="{00000000-0005-0000-0000-0000B1160000}"/>
    <cellStyle name="40% - Ênfase1 21 6" xfId="5809" xr:uid="{00000000-0005-0000-0000-0000B2160000}"/>
    <cellStyle name="40% - Ênfase1 21 7" xfId="5810" xr:uid="{00000000-0005-0000-0000-0000B3160000}"/>
    <cellStyle name="40% - Ênfase1 21 8" xfId="5811" xr:uid="{00000000-0005-0000-0000-0000B4160000}"/>
    <cellStyle name="40% - Ênfase1 21 9" xfId="5812" xr:uid="{00000000-0005-0000-0000-0000B5160000}"/>
    <cellStyle name="40% - Ênfase1 22" xfId="5813" xr:uid="{00000000-0005-0000-0000-0000B6160000}"/>
    <cellStyle name="40% - Ênfase1 22 10" xfId="5814" xr:uid="{00000000-0005-0000-0000-0000B7160000}"/>
    <cellStyle name="40% - Ênfase1 22 11" xfId="5815" xr:uid="{00000000-0005-0000-0000-0000B8160000}"/>
    <cellStyle name="40% - Ênfase1 22 12" xfId="5816" xr:uid="{00000000-0005-0000-0000-0000B9160000}"/>
    <cellStyle name="40% - Ênfase1 22 13" xfId="5817" xr:uid="{00000000-0005-0000-0000-0000BA160000}"/>
    <cellStyle name="40% - Ênfase1 22 14" xfId="5818" xr:uid="{00000000-0005-0000-0000-0000BB160000}"/>
    <cellStyle name="40% - Ênfase1 22 15" xfId="5819" xr:uid="{00000000-0005-0000-0000-0000BC160000}"/>
    <cellStyle name="40% - Ênfase1 22 2" xfId="5820" xr:uid="{00000000-0005-0000-0000-0000BD160000}"/>
    <cellStyle name="40% - Ênfase1 22 3" xfId="5821" xr:uid="{00000000-0005-0000-0000-0000BE160000}"/>
    <cellStyle name="40% - Ênfase1 22 4" xfId="5822" xr:uid="{00000000-0005-0000-0000-0000BF160000}"/>
    <cellStyle name="40% - Ênfase1 22 5" xfId="5823" xr:uid="{00000000-0005-0000-0000-0000C0160000}"/>
    <cellStyle name="40% - Ênfase1 22 6" xfId="5824" xr:uid="{00000000-0005-0000-0000-0000C1160000}"/>
    <cellStyle name="40% - Ênfase1 22 7" xfId="5825" xr:uid="{00000000-0005-0000-0000-0000C2160000}"/>
    <cellStyle name="40% - Ênfase1 22 8" xfId="5826" xr:uid="{00000000-0005-0000-0000-0000C3160000}"/>
    <cellStyle name="40% - Ênfase1 22 9" xfId="5827" xr:uid="{00000000-0005-0000-0000-0000C4160000}"/>
    <cellStyle name="40% - Ênfase1 23" xfId="5828" xr:uid="{00000000-0005-0000-0000-0000C5160000}"/>
    <cellStyle name="40% - Ênfase1 23 10" xfId="5829" xr:uid="{00000000-0005-0000-0000-0000C6160000}"/>
    <cellStyle name="40% - Ênfase1 23 11" xfId="5830" xr:uid="{00000000-0005-0000-0000-0000C7160000}"/>
    <cellStyle name="40% - Ênfase1 23 12" xfId="5831" xr:uid="{00000000-0005-0000-0000-0000C8160000}"/>
    <cellStyle name="40% - Ênfase1 23 13" xfId="5832" xr:uid="{00000000-0005-0000-0000-0000C9160000}"/>
    <cellStyle name="40% - Ênfase1 23 14" xfId="5833" xr:uid="{00000000-0005-0000-0000-0000CA160000}"/>
    <cellStyle name="40% - Ênfase1 23 15" xfId="5834" xr:uid="{00000000-0005-0000-0000-0000CB160000}"/>
    <cellStyle name="40% - Ênfase1 23 2" xfId="5835" xr:uid="{00000000-0005-0000-0000-0000CC160000}"/>
    <cellStyle name="40% - Ênfase1 23 3" xfId="5836" xr:uid="{00000000-0005-0000-0000-0000CD160000}"/>
    <cellStyle name="40% - Ênfase1 23 4" xfId="5837" xr:uid="{00000000-0005-0000-0000-0000CE160000}"/>
    <cellStyle name="40% - Ênfase1 23 5" xfId="5838" xr:uid="{00000000-0005-0000-0000-0000CF160000}"/>
    <cellStyle name="40% - Ênfase1 23 6" xfId="5839" xr:uid="{00000000-0005-0000-0000-0000D0160000}"/>
    <cellStyle name="40% - Ênfase1 23 7" xfId="5840" xr:uid="{00000000-0005-0000-0000-0000D1160000}"/>
    <cellStyle name="40% - Ênfase1 23 8" xfId="5841" xr:uid="{00000000-0005-0000-0000-0000D2160000}"/>
    <cellStyle name="40% - Ênfase1 23 9" xfId="5842" xr:uid="{00000000-0005-0000-0000-0000D3160000}"/>
    <cellStyle name="40% - Ênfase1 24" xfId="5843" xr:uid="{00000000-0005-0000-0000-0000D4160000}"/>
    <cellStyle name="40% - Ênfase1 24 10" xfId="5844" xr:uid="{00000000-0005-0000-0000-0000D5160000}"/>
    <cellStyle name="40% - Ênfase1 24 11" xfId="5845" xr:uid="{00000000-0005-0000-0000-0000D6160000}"/>
    <cellStyle name="40% - Ênfase1 24 12" xfId="5846" xr:uid="{00000000-0005-0000-0000-0000D7160000}"/>
    <cellStyle name="40% - Ênfase1 24 13" xfId="5847" xr:uid="{00000000-0005-0000-0000-0000D8160000}"/>
    <cellStyle name="40% - Ênfase1 24 14" xfId="5848" xr:uid="{00000000-0005-0000-0000-0000D9160000}"/>
    <cellStyle name="40% - Ênfase1 24 15" xfId="5849" xr:uid="{00000000-0005-0000-0000-0000DA160000}"/>
    <cellStyle name="40% - Ênfase1 24 2" xfId="5850" xr:uid="{00000000-0005-0000-0000-0000DB160000}"/>
    <cellStyle name="40% - Ênfase1 24 3" xfId="5851" xr:uid="{00000000-0005-0000-0000-0000DC160000}"/>
    <cellStyle name="40% - Ênfase1 24 4" xfId="5852" xr:uid="{00000000-0005-0000-0000-0000DD160000}"/>
    <cellStyle name="40% - Ênfase1 24 5" xfId="5853" xr:uid="{00000000-0005-0000-0000-0000DE160000}"/>
    <cellStyle name="40% - Ênfase1 24 6" xfId="5854" xr:uid="{00000000-0005-0000-0000-0000DF160000}"/>
    <cellStyle name="40% - Ênfase1 24 7" xfId="5855" xr:uid="{00000000-0005-0000-0000-0000E0160000}"/>
    <cellStyle name="40% - Ênfase1 24 8" xfId="5856" xr:uid="{00000000-0005-0000-0000-0000E1160000}"/>
    <cellStyle name="40% - Ênfase1 24 9" xfId="5857" xr:uid="{00000000-0005-0000-0000-0000E2160000}"/>
    <cellStyle name="40% - Ênfase1 25" xfId="5858" xr:uid="{00000000-0005-0000-0000-0000E3160000}"/>
    <cellStyle name="40% - Ênfase1 25 10" xfId="5859" xr:uid="{00000000-0005-0000-0000-0000E4160000}"/>
    <cellStyle name="40% - Ênfase1 25 11" xfId="5860" xr:uid="{00000000-0005-0000-0000-0000E5160000}"/>
    <cellStyle name="40% - Ênfase1 25 12" xfId="5861" xr:uid="{00000000-0005-0000-0000-0000E6160000}"/>
    <cellStyle name="40% - Ênfase1 25 13" xfId="5862" xr:uid="{00000000-0005-0000-0000-0000E7160000}"/>
    <cellStyle name="40% - Ênfase1 25 14" xfId="5863" xr:uid="{00000000-0005-0000-0000-0000E8160000}"/>
    <cellStyle name="40% - Ênfase1 25 15" xfId="5864" xr:uid="{00000000-0005-0000-0000-0000E9160000}"/>
    <cellStyle name="40% - Ênfase1 25 2" xfId="5865" xr:uid="{00000000-0005-0000-0000-0000EA160000}"/>
    <cellStyle name="40% - Ênfase1 25 3" xfId="5866" xr:uid="{00000000-0005-0000-0000-0000EB160000}"/>
    <cellStyle name="40% - Ênfase1 25 4" xfId="5867" xr:uid="{00000000-0005-0000-0000-0000EC160000}"/>
    <cellStyle name="40% - Ênfase1 25 5" xfId="5868" xr:uid="{00000000-0005-0000-0000-0000ED160000}"/>
    <cellStyle name="40% - Ênfase1 25 6" xfId="5869" xr:uid="{00000000-0005-0000-0000-0000EE160000}"/>
    <cellStyle name="40% - Ênfase1 25 7" xfId="5870" xr:uid="{00000000-0005-0000-0000-0000EF160000}"/>
    <cellStyle name="40% - Ênfase1 25 8" xfId="5871" xr:uid="{00000000-0005-0000-0000-0000F0160000}"/>
    <cellStyle name="40% - Ênfase1 25 9" xfId="5872" xr:uid="{00000000-0005-0000-0000-0000F1160000}"/>
    <cellStyle name="40% - Ênfase1 26" xfId="5873" xr:uid="{00000000-0005-0000-0000-0000F2160000}"/>
    <cellStyle name="40% - Ênfase1 26 10" xfId="5874" xr:uid="{00000000-0005-0000-0000-0000F3160000}"/>
    <cellStyle name="40% - Ênfase1 26 11" xfId="5875" xr:uid="{00000000-0005-0000-0000-0000F4160000}"/>
    <cellStyle name="40% - Ênfase1 26 12" xfId="5876" xr:uid="{00000000-0005-0000-0000-0000F5160000}"/>
    <cellStyle name="40% - Ênfase1 26 13" xfId="5877" xr:uid="{00000000-0005-0000-0000-0000F6160000}"/>
    <cellStyle name="40% - Ênfase1 26 14" xfId="5878" xr:uid="{00000000-0005-0000-0000-0000F7160000}"/>
    <cellStyle name="40% - Ênfase1 26 15" xfId="5879" xr:uid="{00000000-0005-0000-0000-0000F8160000}"/>
    <cellStyle name="40% - Ênfase1 26 2" xfId="5880" xr:uid="{00000000-0005-0000-0000-0000F9160000}"/>
    <cellStyle name="40% - Ênfase1 26 3" xfId="5881" xr:uid="{00000000-0005-0000-0000-0000FA160000}"/>
    <cellStyle name="40% - Ênfase1 26 4" xfId="5882" xr:uid="{00000000-0005-0000-0000-0000FB160000}"/>
    <cellStyle name="40% - Ênfase1 26 5" xfId="5883" xr:uid="{00000000-0005-0000-0000-0000FC160000}"/>
    <cellStyle name="40% - Ênfase1 26 6" xfId="5884" xr:uid="{00000000-0005-0000-0000-0000FD160000}"/>
    <cellStyle name="40% - Ênfase1 26 7" xfId="5885" xr:uid="{00000000-0005-0000-0000-0000FE160000}"/>
    <cellStyle name="40% - Ênfase1 26 8" xfId="5886" xr:uid="{00000000-0005-0000-0000-0000FF160000}"/>
    <cellStyle name="40% - Ênfase1 26 9" xfId="5887" xr:uid="{00000000-0005-0000-0000-000000170000}"/>
    <cellStyle name="40% - Ênfase1 27" xfId="5888" xr:uid="{00000000-0005-0000-0000-000001170000}"/>
    <cellStyle name="40% - Ênfase1 27 10" xfId="5889" xr:uid="{00000000-0005-0000-0000-000002170000}"/>
    <cellStyle name="40% - Ênfase1 27 11" xfId="5890" xr:uid="{00000000-0005-0000-0000-000003170000}"/>
    <cellStyle name="40% - Ênfase1 27 12" xfId="5891" xr:uid="{00000000-0005-0000-0000-000004170000}"/>
    <cellStyle name="40% - Ênfase1 27 13" xfId="5892" xr:uid="{00000000-0005-0000-0000-000005170000}"/>
    <cellStyle name="40% - Ênfase1 27 14" xfId="5893" xr:uid="{00000000-0005-0000-0000-000006170000}"/>
    <cellStyle name="40% - Ênfase1 27 15" xfId="5894" xr:uid="{00000000-0005-0000-0000-000007170000}"/>
    <cellStyle name="40% - Ênfase1 27 2" xfId="5895" xr:uid="{00000000-0005-0000-0000-000008170000}"/>
    <cellStyle name="40% - Ênfase1 27 3" xfId="5896" xr:uid="{00000000-0005-0000-0000-000009170000}"/>
    <cellStyle name="40% - Ênfase1 27 4" xfId="5897" xr:uid="{00000000-0005-0000-0000-00000A170000}"/>
    <cellStyle name="40% - Ênfase1 27 5" xfId="5898" xr:uid="{00000000-0005-0000-0000-00000B170000}"/>
    <cellStyle name="40% - Ênfase1 27 6" xfId="5899" xr:uid="{00000000-0005-0000-0000-00000C170000}"/>
    <cellStyle name="40% - Ênfase1 27 7" xfId="5900" xr:uid="{00000000-0005-0000-0000-00000D170000}"/>
    <cellStyle name="40% - Ênfase1 27 8" xfId="5901" xr:uid="{00000000-0005-0000-0000-00000E170000}"/>
    <cellStyle name="40% - Ênfase1 27 9" xfId="5902" xr:uid="{00000000-0005-0000-0000-00000F170000}"/>
    <cellStyle name="40% - Ênfase1 28" xfId="5903" xr:uid="{00000000-0005-0000-0000-000010170000}"/>
    <cellStyle name="40% - Ênfase1 28 10" xfId="5904" xr:uid="{00000000-0005-0000-0000-000011170000}"/>
    <cellStyle name="40% - Ênfase1 28 11" xfId="5905" xr:uid="{00000000-0005-0000-0000-000012170000}"/>
    <cellStyle name="40% - Ênfase1 28 12" xfId="5906" xr:uid="{00000000-0005-0000-0000-000013170000}"/>
    <cellStyle name="40% - Ênfase1 28 13" xfId="5907" xr:uid="{00000000-0005-0000-0000-000014170000}"/>
    <cellStyle name="40% - Ênfase1 28 14" xfId="5908" xr:uid="{00000000-0005-0000-0000-000015170000}"/>
    <cellStyle name="40% - Ênfase1 28 15" xfId="5909" xr:uid="{00000000-0005-0000-0000-000016170000}"/>
    <cellStyle name="40% - Ênfase1 28 2" xfId="5910" xr:uid="{00000000-0005-0000-0000-000017170000}"/>
    <cellStyle name="40% - Ênfase1 28 3" xfId="5911" xr:uid="{00000000-0005-0000-0000-000018170000}"/>
    <cellStyle name="40% - Ênfase1 28 4" xfId="5912" xr:uid="{00000000-0005-0000-0000-000019170000}"/>
    <cellStyle name="40% - Ênfase1 28 5" xfId="5913" xr:uid="{00000000-0005-0000-0000-00001A170000}"/>
    <cellStyle name="40% - Ênfase1 28 6" xfId="5914" xr:uid="{00000000-0005-0000-0000-00001B170000}"/>
    <cellStyle name="40% - Ênfase1 28 7" xfId="5915" xr:uid="{00000000-0005-0000-0000-00001C170000}"/>
    <cellStyle name="40% - Ênfase1 28 8" xfId="5916" xr:uid="{00000000-0005-0000-0000-00001D170000}"/>
    <cellStyle name="40% - Ênfase1 28 9" xfId="5917" xr:uid="{00000000-0005-0000-0000-00001E170000}"/>
    <cellStyle name="40% - Ênfase1 29" xfId="5918" xr:uid="{00000000-0005-0000-0000-00001F170000}"/>
    <cellStyle name="40% - Ênfase1 29 10" xfId="5919" xr:uid="{00000000-0005-0000-0000-000020170000}"/>
    <cellStyle name="40% - Ênfase1 29 11" xfId="5920" xr:uid="{00000000-0005-0000-0000-000021170000}"/>
    <cellStyle name="40% - Ênfase1 29 12" xfId="5921" xr:uid="{00000000-0005-0000-0000-000022170000}"/>
    <cellStyle name="40% - Ênfase1 29 13" xfId="5922" xr:uid="{00000000-0005-0000-0000-000023170000}"/>
    <cellStyle name="40% - Ênfase1 29 14" xfId="5923" xr:uid="{00000000-0005-0000-0000-000024170000}"/>
    <cellStyle name="40% - Ênfase1 29 15" xfId="5924" xr:uid="{00000000-0005-0000-0000-000025170000}"/>
    <cellStyle name="40% - Ênfase1 29 2" xfId="5925" xr:uid="{00000000-0005-0000-0000-000026170000}"/>
    <cellStyle name="40% - Ênfase1 29 3" xfId="5926" xr:uid="{00000000-0005-0000-0000-000027170000}"/>
    <cellStyle name="40% - Ênfase1 29 4" xfId="5927" xr:uid="{00000000-0005-0000-0000-000028170000}"/>
    <cellStyle name="40% - Ênfase1 29 5" xfId="5928" xr:uid="{00000000-0005-0000-0000-000029170000}"/>
    <cellStyle name="40% - Ênfase1 29 6" xfId="5929" xr:uid="{00000000-0005-0000-0000-00002A170000}"/>
    <cellStyle name="40% - Ênfase1 29 7" xfId="5930" xr:uid="{00000000-0005-0000-0000-00002B170000}"/>
    <cellStyle name="40% - Ênfase1 29 8" xfId="5931" xr:uid="{00000000-0005-0000-0000-00002C170000}"/>
    <cellStyle name="40% - Ênfase1 29 9" xfId="5932" xr:uid="{00000000-0005-0000-0000-00002D170000}"/>
    <cellStyle name="40% - Ênfase1 3" xfId="5933" xr:uid="{00000000-0005-0000-0000-00002E170000}"/>
    <cellStyle name="40% - Ênfase1 3 10" xfId="5934" xr:uid="{00000000-0005-0000-0000-00002F170000}"/>
    <cellStyle name="40% - Ênfase1 3 11" xfId="5935" xr:uid="{00000000-0005-0000-0000-000030170000}"/>
    <cellStyle name="40% - Ênfase1 3 12" xfId="5936" xr:uid="{00000000-0005-0000-0000-000031170000}"/>
    <cellStyle name="40% - Ênfase1 3 13" xfId="5937" xr:uid="{00000000-0005-0000-0000-000032170000}"/>
    <cellStyle name="40% - Ênfase1 3 14" xfId="5938" xr:uid="{00000000-0005-0000-0000-000033170000}"/>
    <cellStyle name="40% - Ênfase1 3 15" xfId="5939" xr:uid="{00000000-0005-0000-0000-000034170000}"/>
    <cellStyle name="40% - Ênfase1 3 16" xfId="5940" xr:uid="{00000000-0005-0000-0000-000035170000}"/>
    <cellStyle name="40% - Ênfase1 3 17" xfId="5941" xr:uid="{00000000-0005-0000-0000-000036170000}"/>
    <cellStyle name="40% - Ênfase1 3 18" xfId="5942" xr:uid="{00000000-0005-0000-0000-000037170000}"/>
    <cellStyle name="40% - Ênfase1 3 19" xfId="5943" xr:uid="{00000000-0005-0000-0000-000038170000}"/>
    <cellStyle name="40% - Ênfase1 3 2" xfId="5944" xr:uid="{00000000-0005-0000-0000-000039170000}"/>
    <cellStyle name="40% - Ênfase1 3 20" xfId="5945" xr:uid="{00000000-0005-0000-0000-00003A170000}"/>
    <cellStyle name="40% - Ênfase1 3 21" xfId="5946" xr:uid="{00000000-0005-0000-0000-00003B170000}"/>
    <cellStyle name="40% - Ênfase1 3 22" xfId="5947" xr:uid="{00000000-0005-0000-0000-00003C170000}"/>
    <cellStyle name="40% - Ênfase1 3 23" xfId="5948" xr:uid="{00000000-0005-0000-0000-00003D170000}"/>
    <cellStyle name="40% - Ênfase1 3 24" xfId="35564" xr:uid="{00000000-0005-0000-0000-00003E170000}"/>
    <cellStyle name="40% - Ênfase1 3 3" xfId="5949" xr:uid="{00000000-0005-0000-0000-00003F170000}"/>
    <cellStyle name="40% - Ênfase1 3 4" xfId="5950" xr:uid="{00000000-0005-0000-0000-000040170000}"/>
    <cellStyle name="40% - Ênfase1 3 5" xfId="5951" xr:uid="{00000000-0005-0000-0000-000041170000}"/>
    <cellStyle name="40% - Ênfase1 3 6" xfId="5952" xr:uid="{00000000-0005-0000-0000-000042170000}"/>
    <cellStyle name="40% - Ênfase1 3 7" xfId="5953" xr:uid="{00000000-0005-0000-0000-000043170000}"/>
    <cellStyle name="40% - Ênfase1 3 8" xfId="5954" xr:uid="{00000000-0005-0000-0000-000044170000}"/>
    <cellStyle name="40% - Ênfase1 3 9" xfId="5955" xr:uid="{00000000-0005-0000-0000-000045170000}"/>
    <cellStyle name="40% - Ênfase1 30" xfId="5956" xr:uid="{00000000-0005-0000-0000-000046170000}"/>
    <cellStyle name="40% - Ênfase1 31" xfId="5957" xr:uid="{00000000-0005-0000-0000-000047170000}"/>
    <cellStyle name="40% - Ênfase1 32" xfId="5958" xr:uid="{00000000-0005-0000-0000-000048170000}"/>
    <cellStyle name="40% - Ênfase1 33" xfId="5959" xr:uid="{00000000-0005-0000-0000-000049170000}"/>
    <cellStyle name="40% - Ênfase1 34" xfId="5960" xr:uid="{00000000-0005-0000-0000-00004A170000}"/>
    <cellStyle name="40% - Ênfase1 35" xfId="5961" xr:uid="{00000000-0005-0000-0000-00004B170000}"/>
    <cellStyle name="40% - Ênfase1 36" xfId="5962" xr:uid="{00000000-0005-0000-0000-00004C170000}"/>
    <cellStyle name="40% - Ênfase1 37" xfId="5963" xr:uid="{00000000-0005-0000-0000-00004D170000}"/>
    <cellStyle name="40% - Ênfase1 38" xfId="5964" xr:uid="{00000000-0005-0000-0000-00004E170000}"/>
    <cellStyle name="40% - Ênfase1 39" xfId="5965" xr:uid="{00000000-0005-0000-0000-00004F170000}"/>
    <cellStyle name="40% - Ênfase1 4" xfId="5966" xr:uid="{00000000-0005-0000-0000-000050170000}"/>
    <cellStyle name="40% - Ênfase1 4 10" xfId="5967" xr:uid="{00000000-0005-0000-0000-000051170000}"/>
    <cellStyle name="40% - Ênfase1 4 11" xfId="5968" xr:uid="{00000000-0005-0000-0000-000052170000}"/>
    <cellStyle name="40% - Ênfase1 4 12" xfId="5969" xr:uid="{00000000-0005-0000-0000-000053170000}"/>
    <cellStyle name="40% - Ênfase1 4 13" xfId="5970" xr:uid="{00000000-0005-0000-0000-000054170000}"/>
    <cellStyle name="40% - Ênfase1 4 14" xfId="5971" xr:uid="{00000000-0005-0000-0000-000055170000}"/>
    <cellStyle name="40% - Ênfase1 4 15" xfId="5972" xr:uid="{00000000-0005-0000-0000-000056170000}"/>
    <cellStyle name="40% - Ênfase1 4 16" xfId="5973" xr:uid="{00000000-0005-0000-0000-000057170000}"/>
    <cellStyle name="40% - Ênfase1 4 17" xfId="5974" xr:uid="{00000000-0005-0000-0000-000058170000}"/>
    <cellStyle name="40% - Ênfase1 4 18" xfId="5975" xr:uid="{00000000-0005-0000-0000-000059170000}"/>
    <cellStyle name="40% - Ênfase1 4 19" xfId="5976" xr:uid="{00000000-0005-0000-0000-00005A170000}"/>
    <cellStyle name="40% - Ênfase1 4 2" xfId="5977" xr:uid="{00000000-0005-0000-0000-00005B170000}"/>
    <cellStyle name="40% - Ênfase1 4 20" xfId="5978" xr:uid="{00000000-0005-0000-0000-00005C170000}"/>
    <cellStyle name="40% - Ênfase1 4 21" xfId="5979" xr:uid="{00000000-0005-0000-0000-00005D170000}"/>
    <cellStyle name="40% - Ênfase1 4 22" xfId="5980" xr:uid="{00000000-0005-0000-0000-00005E170000}"/>
    <cellStyle name="40% - Ênfase1 4 23" xfId="5981" xr:uid="{00000000-0005-0000-0000-00005F170000}"/>
    <cellStyle name="40% - Ênfase1 4 3" xfId="5982" xr:uid="{00000000-0005-0000-0000-000060170000}"/>
    <cellStyle name="40% - Ênfase1 4 4" xfId="5983" xr:uid="{00000000-0005-0000-0000-000061170000}"/>
    <cellStyle name="40% - Ênfase1 4 5" xfId="5984" xr:uid="{00000000-0005-0000-0000-000062170000}"/>
    <cellStyle name="40% - Ênfase1 4 6" xfId="5985" xr:uid="{00000000-0005-0000-0000-000063170000}"/>
    <cellStyle name="40% - Ênfase1 4 7" xfId="5986" xr:uid="{00000000-0005-0000-0000-000064170000}"/>
    <cellStyle name="40% - Ênfase1 4 8" xfId="5987" xr:uid="{00000000-0005-0000-0000-000065170000}"/>
    <cellStyle name="40% - Ênfase1 4 9" xfId="5988" xr:uid="{00000000-0005-0000-0000-000066170000}"/>
    <cellStyle name="40% - Ênfase1 40" xfId="5989" xr:uid="{00000000-0005-0000-0000-000067170000}"/>
    <cellStyle name="40% - Ênfase1 41" xfId="5990" xr:uid="{00000000-0005-0000-0000-000068170000}"/>
    <cellStyle name="40% - Ênfase1 42" xfId="5991" xr:uid="{00000000-0005-0000-0000-000069170000}"/>
    <cellStyle name="40% - Ênfase1 43" xfId="5992" xr:uid="{00000000-0005-0000-0000-00006A170000}"/>
    <cellStyle name="40% - Ênfase1 44" xfId="5993" xr:uid="{00000000-0005-0000-0000-00006B170000}"/>
    <cellStyle name="40% - Ênfase1 45" xfId="5994" xr:uid="{00000000-0005-0000-0000-00006C170000}"/>
    <cellStyle name="40% - Ênfase1 46" xfId="5995" xr:uid="{00000000-0005-0000-0000-00006D170000}"/>
    <cellStyle name="40% - Ênfase1 47" xfId="5996" xr:uid="{00000000-0005-0000-0000-00006E170000}"/>
    <cellStyle name="40% - Ênfase1 48" xfId="5997" xr:uid="{00000000-0005-0000-0000-00006F170000}"/>
    <cellStyle name="40% - Ênfase1 5" xfId="5998" xr:uid="{00000000-0005-0000-0000-000070170000}"/>
    <cellStyle name="40% - Ênfase1 5 10" xfId="5999" xr:uid="{00000000-0005-0000-0000-000071170000}"/>
    <cellStyle name="40% - Ênfase1 5 11" xfId="6000" xr:uid="{00000000-0005-0000-0000-000072170000}"/>
    <cellStyle name="40% - Ênfase1 5 12" xfId="6001" xr:uid="{00000000-0005-0000-0000-000073170000}"/>
    <cellStyle name="40% - Ênfase1 5 13" xfId="6002" xr:uid="{00000000-0005-0000-0000-000074170000}"/>
    <cellStyle name="40% - Ênfase1 5 14" xfId="6003" xr:uid="{00000000-0005-0000-0000-000075170000}"/>
    <cellStyle name="40% - Ênfase1 5 15" xfId="6004" xr:uid="{00000000-0005-0000-0000-000076170000}"/>
    <cellStyle name="40% - Ênfase1 5 16" xfId="6005" xr:uid="{00000000-0005-0000-0000-000077170000}"/>
    <cellStyle name="40% - Ênfase1 5 17" xfId="6006" xr:uid="{00000000-0005-0000-0000-000078170000}"/>
    <cellStyle name="40% - Ênfase1 5 18" xfId="6007" xr:uid="{00000000-0005-0000-0000-000079170000}"/>
    <cellStyle name="40% - Ênfase1 5 19" xfId="6008" xr:uid="{00000000-0005-0000-0000-00007A170000}"/>
    <cellStyle name="40% - Ênfase1 5 2" xfId="6009" xr:uid="{00000000-0005-0000-0000-00007B170000}"/>
    <cellStyle name="40% - Ênfase1 5 20" xfId="6010" xr:uid="{00000000-0005-0000-0000-00007C170000}"/>
    <cellStyle name="40% - Ênfase1 5 21" xfId="6011" xr:uid="{00000000-0005-0000-0000-00007D170000}"/>
    <cellStyle name="40% - Ênfase1 5 22" xfId="6012" xr:uid="{00000000-0005-0000-0000-00007E170000}"/>
    <cellStyle name="40% - Ênfase1 5 23" xfId="6013" xr:uid="{00000000-0005-0000-0000-00007F170000}"/>
    <cellStyle name="40% - Ênfase1 5 3" xfId="6014" xr:uid="{00000000-0005-0000-0000-000080170000}"/>
    <cellStyle name="40% - Ênfase1 5 4" xfId="6015" xr:uid="{00000000-0005-0000-0000-000081170000}"/>
    <cellStyle name="40% - Ênfase1 5 5" xfId="6016" xr:uid="{00000000-0005-0000-0000-000082170000}"/>
    <cellStyle name="40% - Ênfase1 5 6" xfId="6017" xr:uid="{00000000-0005-0000-0000-000083170000}"/>
    <cellStyle name="40% - Ênfase1 5 7" xfId="6018" xr:uid="{00000000-0005-0000-0000-000084170000}"/>
    <cellStyle name="40% - Ênfase1 5 8" xfId="6019" xr:uid="{00000000-0005-0000-0000-000085170000}"/>
    <cellStyle name="40% - Ênfase1 5 9" xfId="6020" xr:uid="{00000000-0005-0000-0000-000086170000}"/>
    <cellStyle name="40% - Ênfase1 6" xfId="6021" xr:uid="{00000000-0005-0000-0000-000087170000}"/>
    <cellStyle name="40% - Ênfase1 6 10" xfId="6022" xr:uid="{00000000-0005-0000-0000-000088170000}"/>
    <cellStyle name="40% - Ênfase1 6 11" xfId="6023" xr:uid="{00000000-0005-0000-0000-000089170000}"/>
    <cellStyle name="40% - Ênfase1 6 12" xfId="6024" xr:uid="{00000000-0005-0000-0000-00008A170000}"/>
    <cellStyle name="40% - Ênfase1 6 13" xfId="6025" xr:uid="{00000000-0005-0000-0000-00008B170000}"/>
    <cellStyle name="40% - Ênfase1 6 14" xfId="6026" xr:uid="{00000000-0005-0000-0000-00008C170000}"/>
    <cellStyle name="40% - Ênfase1 6 15" xfId="6027" xr:uid="{00000000-0005-0000-0000-00008D170000}"/>
    <cellStyle name="40% - Ênfase1 6 16" xfId="6028" xr:uid="{00000000-0005-0000-0000-00008E170000}"/>
    <cellStyle name="40% - Ênfase1 6 17" xfId="6029" xr:uid="{00000000-0005-0000-0000-00008F170000}"/>
    <cellStyle name="40% - Ênfase1 6 18" xfId="6030" xr:uid="{00000000-0005-0000-0000-000090170000}"/>
    <cellStyle name="40% - Ênfase1 6 19" xfId="6031" xr:uid="{00000000-0005-0000-0000-000091170000}"/>
    <cellStyle name="40% - Ênfase1 6 2" xfId="6032" xr:uid="{00000000-0005-0000-0000-000092170000}"/>
    <cellStyle name="40% - Ênfase1 6 20" xfId="6033" xr:uid="{00000000-0005-0000-0000-000093170000}"/>
    <cellStyle name="40% - Ênfase1 6 21" xfId="6034" xr:uid="{00000000-0005-0000-0000-000094170000}"/>
    <cellStyle name="40% - Ênfase1 6 22" xfId="6035" xr:uid="{00000000-0005-0000-0000-000095170000}"/>
    <cellStyle name="40% - Ênfase1 6 23" xfId="6036" xr:uid="{00000000-0005-0000-0000-000096170000}"/>
    <cellStyle name="40% - Ênfase1 6 3" xfId="6037" xr:uid="{00000000-0005-0000-0000-000097170000}"/>
    <cellStyle name="40% - Ênfase1 6 4" xfId="6038" xr:uid="{00000000-0005-0000-0000-000098170000}"/>
    <cellStyle name="40% - Ênfase1 6 5" xfId="6039" xr:uid="{00000000-0005-0000-0000-000099170000}"/>
    <cellStyle name="40% - Ênfase1 6 6" xfId="6040" xr:uid="{00000000-0005-0000-0000-00009A170000}"/>
    <cellStyle name="40% - Ênfase1 6 7" xfId="6041" xr:uid="{00000000-0005-0000-0000-00009B170000}"/>
    <cellStyle name="40% - Ênfase1 6 8" xfId="6042" xr:uid="{00000000-0005-0000-0000-00009C170000}"/>
    <cellStyle name="40% - Ênfase1 6 9" xfId="6043" xr:uid="{00000000-0005-0000-0000-00009D170000}"/>
    <cellStyle name="40% - Ênfase1 7" xfId="6044" xr:uid="{00000000-0005-0000-0000-00009E170000}"/>
    <cellStyle name="40% - Ênfase1 7 10" xfId="6045" xr:uid="{00000000-0005-0000-0000-00009F170000}"/>
    <cellStyle name="40% - Ênfase1 7 11" xfId="6046" xr:uid="{00000000-0005-0000-0000-0000A0170000}"/>
    <cellStyle name="40% - Ênfase1 7 12" xfId="6047" xr:uid="{00000000-0005-0000-0000-0000A1170000}"/>
    <cellStyle name="40% - Ênfase1 7 13" xfId="6048" xr:uid="{00000000-0005-0000-0000-0000A2170000}"/>
    <cellStyle name="40% - Ênfase1 7 14" xfId="6049" xr:uid="{00000000-0005-0000-0000-0000A3170000}"/>
    <cellStyle name="40% - Ênfase1 7 15" xfId="6050" xr:uid="{00000000-0005-0000-0000-0000A4170000}"/>
    <cellStyle name="40% - Ênfase1 7 16" xfId="6051" xr:uid="{00000000-0005-0000-0000-0000A5170000}"/>
    <cellStyle name="40% - Ênfase1 7 17" xfId="6052" xr:uid="{00000000-0005-0000-0000-0000A6170000}"/>
    <cellStyle name="40% - Ênfase1 7 18" xfId="6053" xr:uid="{00000000-0005-0000-0000-0000A7170000}"/>
    <cellStyle name="40% - Ênfase1 7 19" xfId="6054" xr:uid="{00000000-0005-0000-0000-0000A8170000}"/>
    <cellStyle name="40% - Ênfase1 7 2" xfId="6055" xr:uid="{00000000-0005-0000-0000-0000A9170000}"/>
    <cellStyle name="40% - Ênfase1 7 20" xfId="6056" xr:uid="{00000000-0005-0000-0000-0000AA170000}"/>
    <cellStyle name="40% - Ênfase1 7 21" xfId="6057" xr:uid="{00000000-0005-0000-0000-0000AB170000}"/>
    <cellStyle name="40% - Ênfase1 7 22" xfId="6058" xr:uid="{00000000-0005-0000-0000-0000AC170000}"/>
    <cellStyle name="40% - Ênfase1 7 23" xfId="6059" xr:uid="{00000000-0005-0000-0000-0000AD170000}"/>
    <cellStyle name="40% - Ênfase1 7 3" xfId="6060" xr:uid="{00000000-0005-0000-0000-0000AE170000}"/>
    <cellStyle name="40% - Ênfase1 7 4" xfId="6061" xr:uid="{00000000-0005-0000-0000-0000AF170000}"/>
    <cellStyle name="40% - Ênfase1 7 5" xfId="6062" xr:uid="{00000000-0005-0000-0000-0000B0170000}"/>
    <cellStyle name="40% - Ênfase1 7 6" xfId="6063" xr:uid="{00000000-0005-0000-0000-0000B1170000}"/>
    <cellStyle name="40% - Ênfase1 7 7" xfId="6064" xr:uid="{00000000-0005-0000-0000-0000B2170000}"/>
    <cellStyle name="40% - Ênfase1 7 8" xfId="6065" xr:uid="{00000000-0005-0000-0000-0000B3170000}"/>
    <cellStyle name="40% - Ênfase1 7 9" xfId="6066" xr:uid="{00000000-0005-0000-0000-0000B4170000}"/>
    <cellStyle name="40% - Ênfase1 8" xfId="6067" xr:uid="{00000000-0005-0000-0000-0000B5170000}"/>
    <cellStyle name="40% - Ênfase1 8 10" xfId="6068" xr:uid="{00000000-0005-0000-0000-0000B6170000}"/>
    <cellStyle name="40% - Ênfase1 8 11" xfId="6069" xr:uid="{00000000-0005-0000-0000-0000B7170000}"/>
    <cellStyle name="40% - Ênfase1 8 12" xfId="6070" xr:uid="{00000000-0005-0000-0000-0000B8170000}"/>
    <cellStyle name="40% - Ênfase1 8 13" xfId="6071" xr:uid="{00000000-0005-0000-0000-0000B9170000}"/>
    <cellStyle name="40% - Ênfase1 8 14" xfId="6072" xr:uid="{00000000-0005-0000-0000-0000BA170000}"/>
    <cellStyle name="40% - Ênfase1 8 15" xfId="6073" xr:uid="{00000000-0005-0000-0000-0000BB170000}"/>
    <cellStyle name="40% - Ênfase1 8 16" xfId="6074" xr:uid="{00000000-0005-0000-0000-0000BC170000}"/>
    <cellStyle name="40% - Ênfase1 8 17" xfId="6075" xr:uid="{00000000-0005-0000-0000-0000BD170000}"/>
    <cellStyle name="40% - Ênfase1 8 18" xfId="6076" xr:uid="{00000000-0005-0000-0000-0000BE170000}"/>
    <cellStyle name="40% - Ênfase1 8 19" xfId="6077" xr:uid="{00000000-0005-0000-0000-0000BF170000}"/>
    <cellStyle name="40% - Ênfase1 8 2" xfId="6078" xr:uid="{00000000-0005-0000-0000-0000C0170000}"/>
    <cellStyle name="40% - Ênfase1 8 20" xfId="6079" xr:uid="{00000000-0005-0000-0000-0000C1170000}"/>
    <cellStyle name="40% - Ênfase1 8 21" xfId="6080" xr:uid="{00000000-0005-0000-0000-0000C2170000}"/>
    <cellStyle name="40% - Ênfase1 8 22" xfId="6081" xr:uid="{00000000-0005-0000-0000-0000C3170000}"/>
    <cellStyle name="40% - Ênfase1 8 23" xfId="6082" xr:uid="{00000000-0005-0000-0000-0000C4170000}"/>
    <cellStyle name="40% - Ênfase1 8 3" xfId="6083" xr:uid="{00000000-0005-0000-0000-0000C5170000}"/>
    <cellStyle name="40% - Ênfase1 8 4" xfId="6084" xr:uid="{00000000-0005-0000-0000-0000C6170000}"/>
    <cellStyle name="40% - Ênfase1 8 5" xfId="6085" xr:uid="{00000000-0005-0000-0000-0000C7170000}"/>
    <cellStyle name="40% - Ênfase1 8 6" xfId="6086" xr:uid="{00000000-0005-0000-0000-0000C8170000}"/>
    <cellStyle name="40% - Ênfase1 8 7" xfId="6087" xr:uid="{00000000-0005-0000-0000-0000C9170000}"/>
    <cellStyle name="40% - Ênfase1 8 8" xfId="6088" xr:uid="{00000000-0005-0000-0000-0000CA170000}"/>
    <cellStyle name="40% - Ênfase1 8 9" xfId="6089" xr:uid="{00000000-0005-0000-0000-0000CB170000}"/>
    <cellStyle name="40% - Ênfase1 9" xfId="6090" xr:uid="{00000000-0005-0000-0000-0000CC170000}"/>
    <cellStyle name="40% - Ênfase1 9 10" xfId="6091" xr:uid="{00000000-0005-0000-0000-0000CD170000}"/>
    <cellStyle name="40% - Ênfase1 9 11" xfId="6092" xr:uid="{00000000-0005-0000-0000-0000CE170000}"/>
    <cellStyle name="40% - Ênfase1 9 12" xfId="6093" xr:uid="{00000000-0005-0000-0000-0000CF170000}"/>
    <cellStyle name="40% - Ênfase1 9 13" xfId="6094" xr:uid="{00000000-0005-0000-0000-0000D0170000}"/>
    <cellStyle name="40% - Ênfase1 9 14" xfId="6095" xr:uid="{00000000-0005-0000-0000-0000D1170000}"/>
    <cellStyle name="40% - Ênfase1 9 15" xfId="6096" xr:uid="{00000000-0005-0000-0000-0000D2170000}"/>
    <cellStyle name="40% - Ênfase1 9 16" xfId="6097" xr:uid="{00000000-0005-0000-0000-0000D3170000}"/>
    <cellStyle name="40% - Ênfase1 9 17" xfId="6098" xr:uid="{00000000-0005-0000-0000-0000D4170000}"/>
    <cellStyle name="40% - Ênfase1 9 18" xfId="6099" xr:uid="{00000000-0005-0000-0000-0000D5170000}"/>
    <cellStyle name="40% - Ênfase1 9 19" xfId="6100" xr:uid="{00000000-0005-0000-0000-0000D6170000}"/>
    <cellStyle name="40% - Ênfase1 9 2" xfId="6101" xr:uid="{00000000-0005-0000-0000-0000D7170000}"/>
    <cellStyle name="40% - Ênfase1 9 20" xfId="6102" xr:uid="{00000000-0005-0000-0000-0000D8170000}"/>
    <cellStyle name="40% - Ênfase1 9 21" xfId="6103" xr:uid="{00000000-0005-0000-0000-0000D9170000}"/>
    <cellStyle name="40% - Ênfase1 9 22" xfId="6104" xr:uid="{00000000-0005-0000-0000-0000DA170000}"/>
    <cellStyle name="40% - Ênfase1 9 23" xfId="6105" xr:uid="{00000000-0005-0000-0000-0000DB170000}"/>
    <cellStyle name="40% - Ênfase1 9 3" xfId="6106" xr:uid="{00000000-0005-0000-0000-0000DC170000}"/>
    <cellStyle name="40% - Ênfase1 9 4" xfId="6107" xr:uid="{00000000-0005-0000-0000-0000DD170000}"/>
    <cellStyle name="40% - Ênfase1 9 5" xfId="6108" xr:uid="{00000000-0005-0000-0000-0000DE170000}"/>
    <cellStyle name="40% - Ênfase1 9 6" xfId="6109" xr:uid="{00000000-0005-0000-0000-0000DF170000}"/>
    <cellStyle name="40% - Ênfase1 9 7" xfId="6110" xr:uid="{00000000-0005-0000-0000-0000E0170000}"/>
    <cellStyle name="40% - Ênfase1 9 8" xfId="6111" xr:uid="{00000000-0005-0000-0000-0000E1170000}"/>
    <cellStyle name="40% - Ênfase1 9 9" xfId="6112" xr:uid="{00000000-0005-0000-0000-0000E2170000}"/>
    <cellStyle name="40% - Ênfase2 10" xfId="6113" xr:uid="{00000000-0005-0000-0000-0000E3170000}"/>
    <cellStyle name="40% - Ênfase2 10 10" xfId="6114" xr:uid="{00000000-0005-0000-0000-0000E4170000}"/>
    <cellStyle name="40% - Ênfase2 10 11" xfId="6115" xr:uid="{00000000-0005-0000-0000-0000E5170000}"/>
    <cellStyle name="40% - Ênfase2 10 12" xfId="6116" xr:uid="{00000000-0005-0000-0000-0000E6170000}"/>
    <cellStyle name="40% - Ênfase2 10 13" xfId="6117" xr:uid="{00000000-0005-0000-0000-0000E7170000}"/>
    <cellStyle name="40% - Ênfase2 10 14" xfId="6118" xr:uid="{00000000-0005-0000-0000-0000E8170000}"/>
    <cellStyle name="40% - Ênfase2 10 15" xfId="6119" xr:uid="{00000000-0005-0000-0000-0000E9170000}"/>
    <cellStyle name="40% - Ênfase2 10 16" xfId="6120" xr:uid="{00000000-0005-0000-0000-0000EA170000}"/>
    <cellStyle name="40% - Ênfase2 10 17" xfId="6121" xr:uid="{00000000-0005-0000-0000-0000EB170000}"/>
    <cellStyle name="40% - Ênfase2 10 18" xfId="6122" xr:uid="{00000000-0005-0000-0000-0000EC170000}"/>
    <cellStyle name="40% - Ênfase2 10 19" xfId="6123" xr:uid="{00000000-0005-0000-0000-0000ED170000}"/>
    <cellStyle name="40% - Ênfase2 10 2" xfId="6124" xr:uid="{00000000-0005-0000-0000-0000EE170000}"/>
    <cellStyle name="40% - Ênfase2 10 20" xfId="6125" xr:uid="{00000000-0005-0000-0000-0000EF170000}"/>
    <cellStyle name="40% - Ênfase2 10 21" xfId="6126" xr:uid="{00000000-0005-0000-0000-0000F0170000}"/>
    <cellStyle name="40% - Ênfase2 10 22" xfId="6127" xr:uid="{00000000-0005-0000-0000-0000F1170000}"/>
    <cellStyle name="40% - Ênfase2 10 23" xfId="6128" xr:uid="{00000000-0005-0000-0000-0000F2170000}"/>
    <cellStyle name="40% - Ênfase2 10 3" xfId="6129" xr:uid="{00000000-0005-0000-0000-0000F3170000}"/>
    <cellStyle name="40% - Ênfase2 10 4" xfId="6130" xr:uid="{00000000-0005-0000-0000-0000F4170000}"/>
    <cellStyle name="40% - Ênfase2 10 5" xfId="6131" xr:uid="{00000000-0005-0000-0000-0000F5170000}"/>
    <cellStyle name="40% - Ênfase2 10 6" xfId="6132" xr:uid="{00000000-0005-0000-0000-0000F6170000}"/>
    <cellStyle name="40% - Ênfase2 10 7" xfId="6133" xr:uid="{00000000-0005-0000-0000-0000F7170000}"/>
    <cellStyle name="40% - Ênfase2 10 8" xfId="6134" xr:uid="{00000000-0005-0000-0000-0000F8170000}"/>
    <cellStyle name="40% - Ênfase2 10 9" xfId="6135" xr:uid="{00000000-0005-0000-0000-0000F9170000}"/>
    <cellStyle name="40% - Ênfase2 11" xfId="6136" xr:uid="{00000000-0005-0000-0000-0000FA170000}"/>
    <cellStyle name="40% - Ênfase2 11 10" xfId="6137" xr:uid="{00000000-0005-0000-0000-0000FB170000}"/>
    <cellStyle name="40% - Ênfase2 11 11" xfId="6138" xr:uid="{00000000-0005-0000-0000-0000FC170000}"/>
    <cellStyle name="40% - Ênfase2 11 12" xfId="6139" xr:uid="{00000000-0005-0000-0000-0000FD170000}"/>
    <cellStyle name="40% - Ênfase2 11 13" xfId="6140" xr:uid="{00000000-0005-0000-0000-0000FE170000}"/>
    <cellStyle name="40% - Ênfase2 11 14" xfId="6141" xr:uid="{00000000-0005-0000-0000-0000FF170000}"/>
    <cellStyle name="40% - Ênfase2 11 15" xfId="6142" xr:uid="{00000000-0005-0000-0000-000000180000}"/>
    <cellStyle name="40% - Ênfase2 11 16" xfId="6143" xr:uid="{00000000-0005-0000-0000-000001180000}"/>
    <cellStyle name="40% - Ênfase2 11 17" xfId="6144" xr:uid="{00000000-0005-0000-0000-000002180000}"/>
    <cellStyle name="40% - Ênfase2 11 18" xfId="6145" xr:uid="{00000000-0005-0000-0000-000003180000}"/>
    <cellStyle name="40% - Ênfase2 11 19" xfId="6146" xr:uid="{00000000-0005-0000-0000-000004180000}"/>
    <cellStyle name="40% - Ênfase2 11 2" xfId="6147" xr:uid="{00000000-0005-0000-0000-000005180000}"/>
    <cellStyle name="40% - Ênfase2 11 20" xfId="6148" xr:uid="{00000000-0005-0000-0000-000006180000}"/>
    <cellStyle name="40% - Ênfase2 11 21" xfId="6149" xr:uid="{00000000-0005-0000-0000-000007180000}"/>
    <cellStyle name="40% - Ênfase2 11 22" xfId="6150" xr:uid="{00000000-0005-0000-0000-000008180000}"/>
    <cellStyle name="40% - Ênfase2 11 23" xfId="6151" xr:uid="{00000000-0005-0000-0000-000009180000}"/>
    <cellStyle name="40% - Ênfase2 11 3" xfId="6152" xr:uid="{00000000-0005-0000-0000-00000A180000}"/>
    <cellStyle name="40% - Ênfase2 11 4" xfId="6153" xr:uid="{00000000-0005-0000-0000-00000B180000}"/>
    <cellStyle name="40% - Ênfase2 11 5" xfId="6154" xr:uid="{00000000-0005-0000-0000-00000C180000}"/>
    <cellStyle name="40% - Ênfase2 11 6" xfId="6155" xr:uid="{00000000-0005-0000-0000-00000D180000}"/>
    <cellStyle name="40% - Ênfase2 11 7" xfId="6156" xr:uid="{00000000-0005-0000-0000-00000E180000}"/>
    <cellStyle name="40% - Ênfase2 11 8" xfId="6157" xr:uid="{00000000-0005-0000-0000-00000F180000}"/>
    <cellStyle name="40% - Ênfase2 11 9" xfId="6158" xr:uid="{00000000-0005-0000-0000-000010180000}"/>
    <cellStyle name="40% - Ênfase2 12" xfId="6159" xr:uid="{00000000-0005-0000-0000-000011180000}"/>
    <cellStyle name="40% - Ênfase2 12 10" xfId="6160" xr:uid="{00000000-0005-0000-0000-000012180000}"/>
    <cellStyle name="40% - Ênfase2 12 11" xfId="6161" xr:uid="{00000000-0005-0000-0000-000013180000}"/>
    <cellStyle name="40% - Ênfase2 12 12" xfId="6162" xr:uid="{00000000-0005-0000-0000-000014180000}"/>
    <cellStyle name="40% - Ênfase2 12 13" xfId="6163" xr:uid="{00000000-0005-0000-0000-000015180000}"/>
    <cellStyle name="40% - Ênfase2 12 14" xfId="6164" xr:uid="{00000000-0005-0000-0000-000016180000}"/>
    <cellStyle name="40% - Ênfase2 12 15" xfId="6165" xr:uid="{00000000-0005-0000-0000-000017180000}"/>
    <cellStyle name="40% - Ênfase2 12 16" xfId="6166" xr:uid="{00000000-0005-0000-0000-000018180000}"/>
    <cellStyle name="40% - Ênfase2 12 17" xfId="6167" xr:uid="{00000000-0005-0000-0000-000019180000}"/>
    <cellStyle name="40% - Ênfase2 12 18" xfId="6168" xr:uid="{00000000-0005-0000-0000-00001A180000}"/>
    <cellStyle name="40% - Ênfase2 12 19" xfId="6169" xr:uid="{00000000-0005-0000-0000-00001B180000}"/>
    <cellStyle name="40% - Ênfase2 12 2" xfId="6170" xr:uid="{00000000-0005-0000-0000-00001C180000}"/>
    <cellStyle name="40% - Ênfase2 12 20" xfId="6171" xr:uid="{00000000-0005-0000-0000-00001D180000}"/>
    <cellStyle name="40% - Ênfase2 12 21" xfId="6172" xr:uid="{00000000-0005-0000-0000-00001E180000}"/>
    <cellStyle name="40% - Ênfase2 12 22" xfId="6173" xr:uid="{00000000-0005-0000-0000-00001F180000}"/>
    <cellStyle name="40% - Ênfase2 12 23" xfId="6174" xr:uid="{00000000-0005-0000-0000-000020180000}"/>
    <cellStyle name="40% - Ênfase2 12 3" xfId="6175" xr:uid="{00000000-0005-0000-0000-000021180000}"/>
    <cellStyle name="40% - Ênfase2 12 4" xfId="6176" xr:uid="{00000000-0005-0000-0000-000022180000}"/>
    <cellStyle name="40% - Ênfase2 12 5" xfId="6177" xr:uid="{00000000-0005-0000-0000-000023180000}"/>
    <cellStyle name="40% - Ênfase2 12 6" xfId="6178" xr:uid="{00000000-0005-0000-0000-000024180000}"/>
    <cellStyle name="40% - Ênfase2 12 7" xfId="6179" xr:uid="{00000000-0005-0000-0000-000025180000}"/>
    <cellStyle name="40% - Ênfase2 12 8" xfId="6180" xr:uid="{00000000-0005-0000-0000-000026180000}"/>
    <cellStyle name="40% - Ênfase2 12 9" xfId="6181" xr:uid="{00000000-0005-0000-0000-000027180000}"/>
    <cellStyle name="40% - Ênfase2 13" xfId="6182" xr:uid="{00000000-0005-0000-0000-000028180000}"/>
    <cellStyle name="40% - Ênfase2 13 10" xfId="6183" xr:uid="{00000000-0005-0000-0000-000029180000}"/>
    <cellStyle name="40% - Ênfase2 13 11" xfId="6184" xr:uid="{00000000-0005-0000-0000-00002A180000}"/>
    <cellStyle name="40% - Ênfase2 13 12" xfId="6185" xr:uid="{00000000-0005-0000-0000-00002B180000}"/>
    <cellStyle name="40% - Ênfase2 13 13" xfId="6186" xr:uid="{00000000-0005-0000-0000-00002C180000}"/>
    <cellStyle name="40% - Ênfase2 13 14" xfId="6187" xr:uid="{00000000-0005-0000-0000-00002D180000}"/>
    <cellStyle name="40% - Ênfase2 13 15" xfId="6188" xr:uid="{00000000-0005-0000-0000-00002E180000}"/>
    <cellStyle name="40% - Ênfase2 13 16" xfId="6189" xr:uid="{00000000-0005-0000-0000-00002F180000}"/>
    <cellStyle name="40% - Ênfase2 13 17" xfId="6190" xr:uid="{00000000-0005-0000-0000-000030180000}"/>
    <cellStyle name="40% - Ênfase2 13 18" xfId="6191" xr:uid="{00000000-0005-0000-0000-000031180000}"/>
    <cellStyle name="40% - Ênfase2 13 19" xfId="6192" xr:uid="{00000000-0005-0000-0000-000032180000}"/>
    <cellStyle name="40% - Ênfase2 13 2" xfId="6193" xr:uid="{00000000-0005-0000-0000-000033180000}"/>
    <cellStyle name="40% - Ênfase2 13 20" xfId="6194" xr:uid="{00000000-0005-0000-0000-000034180000}"/>
    <cellStyle name="40% - Ênfase2 13 21" xfId="6195" xr:uid="{00000000-0005-0000-0000-000035180000}"/>
    <cellStyle name="40% - Ênfase2 13 22" xfId="6196" xr:uid="{00000000-0005-0000-0000-000036180000}"/>
    <cellStyle name="40% - Ênfase2 13 23" xfId="6197" xr:uid="{00000000-0005-0000-0000-000037180000}"/>
    <cellStyle name="40% - Ênfase2 13 3" xfId="6198" xr:uid="{00000000-0005-0000-0000-000038180000}"/>
    <cellStyle name="40% - Ênfase2 13 4" xfId="6199" xr:uid="{00000000-0005-0000-0000-000039180000}"/>
    <cellStyle name="40% - Ênfase2 13 5" xfId="6200" xr:uid="{00000000-0005-0000-0000-00003A180000}"/>
    <cellStyle name="40% - Ênfase2 13 6" xfId="6201" xr:uid="{00000000-0005-0000-0000-00003B180000}"/>
    <cellStyle name="40% - Ênfase2 13 7" xfId="6202" xr:uid="{00000000-0005-0000-0000-00003C180000}"/>
    <cellStyle name="40% - Ênfase2 13 8" xfId="6203" xr:uid="{00000000-0005-0000-0000-00003D180000}"/>
    <cellStyle name="40% - Ênfase2 13 9" xfId="6204" xr:uid="{00000000-0005-0000-0000-00003E180000}"/>
    <cellStyle name="40% - Ênfase2 14" xfId="6205" xr:uid="{00000000-0005-0000-0000-00003F180000}"/>
    <cellStyle name="40% - Ênfase2 14 10" xfId="6206" xr:uid="{00000000-0005-0000-0000-000040180000}"/>
    <cellStyle name="40% - Ênfase2 14 11" xfId="6207" xr:uid="{00000000-0005-0000-0000-000041180000}"/>
    <cellStyle name="40% - Ênfase2 14 12" xfId="6208" xr:uid="{00000000-0005-0000-0000-000042180000}"/>
    <cellStyle name="40% - Ênfase2 14 13" xfId="6209" xr:uid="{00000000-0005-0000-0000-000043180000}"/>
    <cellStyle name="40% - Ênfase2 14 14" xfId="6210" xr:uid="{00000000-0005-0000-0000-000044180000}"/>
    <cellStyle name="40% - Ênfase2 14 15" xfId="6211" xr:uid="{00000000-0005-0000-0000-000045180000}"/>
    <cellStyle name="40% - Ênfase2 14 16" xfId="6212" xr:uid="{00000000-0005-0000-0000-000046180000}"/>
    <cellStyle name="40% - Ênfase2 14 17" xfId="6213" xr:uid="{00000000-0005-0000-0000-000047180000}"/>
    <cellStyle name="40% - Ênfase2 14 18" xfId="6214" xr:uid="{00000000-0005-0000-0000-000048180000}"/>
    <cellStyle name="40% - Ênfase2 14 19" xfId="6215" xr:uid="{00000000-0005-0000-0000-000049180000}"/>
    <cellStyle name="40% - Ênfase2 14 2" xfId="6216" xr:uid="{00000000-0005-0000-0000-00004A180000}"/>
    <cellStyle name="40% - Ênfase2 14 20" xfId="6217" xr:uid="{00000000-0005-0000-0000-00004B180000}"/>
    <cellStyle name="40% - Ênfase2 14 21" xfId="6218" xr:uid="{00000000-0005-0000-0000-00004C180000}"/>
    <cellStyle name="40% - Ênfase2 14 22" xfId="6219" xr:uid="{00000000-0005-0000-0000-00004D180000}"/>
    <cellStyle name="40% - Ênfase2 14 23" xfId="6220" xr:uid="{00000000-0005-0000-0000-00004E180000}"/>
    <cellStyle name="40% - Ênfase2 14 3" xfId="6221" xr:uid="{00000000-0005-0000-0000-00004F180000}"/>
    <cellStyle name="40% - Ênfase2 14 4" xfId="6222" xr:uid="{00000000-0005-0000-0000-000050180000}"/>
    <cellStyle name="40% - Ênfase2 14 5" xfId="6223" xr:uid="{00000000-0005-0000-0000-000051180000}"/>
    <cellStyle name="40% - Ênfase2 14 6" xfId="6224" xr:uid="{00000000-0005-0000-0000-000052180000}"/>
    <cellStyle name="40% - Ênfase2 14 7" xfId="6225" xr:uid="{00000000-0005-0000-0000-000053180000}"/>
    <cellStyle name="40% - Ênfase2 14 8" xfId="6226" xr:uid="{00000000-0005-0000-0000-000054180000}"/>
    <cellStyle name="40% - Ênfase2 14 9" xfId="6227" xr:uid="{00000000-0005-0000-0000-000055180000}"/>
    <cellStyle name="40% - Ênfase2 15" xfId="6228" xr:uid="{00000000-0005-0000-0000-000056180000}"/>
    <cellStyle name="40% - Ênfase2 15 10" xfId="6229" xr:uid="{00000000-0005-0000-0000-000057180000}"/>
    <cellStyle name="40% - Ênfase2 15 11" xfId="6230" xr:uid="{00000000-0005-0000-0000-000058180000}"/>
    <cellStyle name="40% - Ênfase2 15 12" xfId="6231" xr:uid="{00000000-0005-0000-0000-000059180000}"/>
    <cellStyle name="40% - Ênfase2 15 13" xfId="6232" xr:uid="{00000000-0005-0000-0000-00005A180000}"/>
    <cellStyle name="40% - Ênfase2 15 14" xfId="6233" xr:uid="{00000000-0005-0000-0000-00005B180000}"/>
    <cellStyle name="40% - Ênfase2 15 15" xfId="6234" xr:uid="{00000000-0005-0000-0000-00005C180000}"/>
    <cellStyle name="40% - Ênfase2 15 16" xfId="6235" xr:uid="{00000000-0005-0000-0000-00005D180000}"/>
    <cellStyle name="40% - Ênfase2 15 17" xfId="6236" xr:uid="{00000000-0005-0000-0000-00005E180000}"/>
    <cellStyle name="40% - Ênfase2 15 18" xfId="6237" xr:uid="{00000000-0005-0000-0000-00005F180000}"/>
    <cellStyle name="40% - Ênfase2 15 19" xfId="6238" xr:uid="{00000000-0005-0000-0000-000060180000}"/>
    <cellStyle name="40% - Ênfase2 15 2" xfId="6239" xr:uid="{00000000-0005-0000-0000-000061180000}"/>
    <cellStyle name="40% - Ênfase2 15 20" xfId="6240" xr:uid="{00000000-0005-0000-0000-000062180000}"/>
    <cellStyle name="40% - Ênfase2 15 21" xfId="6241" xr:uid="{00000000-0005-0000-0000-000063180000}"/>
    <cellStyle name="40% - Ênfase2 15 22" xfId="6242" xr:uid="{00000000-0005-0000-0000-000064180000}"/>
    <cellStyle name="40% - Ênfase2 15 23" xfId="6243" xr:uid="{00000000-0005-0000-0000-000065180000}"/>
    <cellStyle name="40% - Ênfase2 15 3" xfId="6244" xr:uid="{00000000-0005-0000-0000-000066180000}"/>
    <cellStyle name="40% - Ênfase2 15 4" xfId="6245" xr:uid="{00000000-0005-0000-0000-000067180000}"/>
    <cellStyle name="40% - Ênfase2 15 5" xfId="6246" xr:uid="{00000000-0005-0000-0000-000068180000}"/>
    <cellStyle name="40% - Ênfase2 15 6" xfId="6247" xr:uid="{00000000-0005-0000-0000-000069180000}"/>
    <cellStyle name="40% - Ênfase2 15 7" xfId="6248" xr:uid="{00000000-0005-0000-0000-00006A180000}"/>
    <cellStyle name="40% - Ênfase2 15 8" xfId="6249" xr:uid="{00000000-0005-0000-0000-00006B180000}"/>
    <cellStyle name="40% - Ênfase2 15 9" xfId="6250" xr:uid="{00000000-0005-0000-0000-00006C180000}"/>
    <cellStyle name="40% - Ênfase2 16" xfId="6251" xr:uid="{00000000-0005-0000-0000-00006D180000}"/>
    <cellStyle name="40% - Ênfase2 16 10" xfId="6252" xr:uid="{00000000-0005-0000-0000-00006E180000}"/>
    <cellStyle name="40% - Ênfase2 16 11" xfId="6253" xr:uid="{00000000-0005-0000-0000-00006F180000}"/>
    <cellStyle name="40% - Ênfase2 16 12" xfId="6254" xr:uid="{00000000-0005-0000-0000-000070180000}"/>
    <cellStyle name="40% - Ênfase2 16 13" xfId="6255" xr:uid="{00000000-0005-0000-0000-000071180000}"/>
    <cellStyle name="40% - Ênfase2 16 14" xfId="6256" xr:uid="{00000000-0005-0000-0000-000072180000}"/>
    <cellStyle name="40% - Ênfase2 16 15" xfId="6257" xr:uid="{00000000-0005-0000-0000-000073180000}"/>
    <cellStyle name="40% - Ênfase2 16 16" xfId="6258" xr:uid="{00000000-0005-0000-0000-000074180000}"/>
    <cellStyle name="40% - Ênfase2 16 17" xfId="6259" xr:uid="{00000000-0005-0000-0000-000075180000}"/>
    <cellStyle name="40% - Ênfase2 16 18" xfId="6260" xr:uid="{00000000-0005-0000-0000-000076180000}"/>
    <cellStyle name="40% - Ênfase2 16 19" xfId="6261" xr:uid="{00000000-0005-0000-0000-000077180000}"/>
    <cellStyle name="40% - Ênfase2 16 2" xfId="6262" xr:uid="{00000000-0005-0000-0000-000078180000}"/>
    <cellStyle name="40% - Ênfase2 16 20" xfId="6263" xr:uid="{00000000-0005-0000-0000-000079180000}"/>
    <cellStyle name="40% - Ênfase2 16 21" xfId="6264" xr:uid="{00000000-0005-0000-0000-00007A180000}"/>
    <cellStyle name="40% - Ênfase2 16 22" xfId="6265" xr:uid="{00000000-0005-0000-0000-00007B180000}"/>
    <cellStyle name="40% - Ênfase2 16 23" xfId="6266" xr:uid="{00000000-0005-0000-0000-00007C180000}"/>
    <cellStyle name="40% - Ênfase2 16 3" xfId="6267" xr:uid="{00000000-0005-0000-0000-00007D180000}"/>
    <cellStyle name="40% - Ênfase2 16 4" xfId="6268" xr:uid="{00000000-0005-0000-0000-00007E180000}"/>
    <cellStyle name="40% - Ênfase2 16 5" xfId="6269" xr:uid="{00000000-0005-0000-0000-00007F180000}"/>
    <cellStyle name="40% - Ênfase2 16 6" xfId="6270" xr:uid="{00000000-0005-0000-0000-000080180000}"/>
    <cellStyle name="40% - Ênfase2 16 7" xfId="6271" xr:uid="{00000000-0005-0000-0000-000081180000}"/>
    <cellStyle name="40% - Ênfase2 16 8" xfId="6272" xr:uid="{00000000-0005-0000-0000-000082180000}"/>
    <cellStyle name="40% - Ênfase2 16 9" xfId="6273" xr:uid="{00000000-0005-0000-0000-000083180000}"/>
    <cellStyle name="40% - Ênfase2 17" xfId="6274" xr:uid="{00000000-0005-0000-0000-000084180000}"/>
    <cellStyle name="40% - Ênfase2 17 10" xfId="6275" xr:uid="{00000000-0005-0000-0000-000085180000}"/>
    <cellStyle name="40% - Ênfase2 17 11" xfId="6276" xr:uid="{00000000-0005-0000-0000-000086180000}"/>
    <cellStyle name="40% - Ênfase2 17 12" xfId="6277" xr:uid="{00000000-0005-0000-0000-000087180000}"/>
    <cellStyle name="40% - Ênfase2 17 13" xfId="6278" xr:uid="{00000000-0005-0000-0000-000088180000}"/>
    <cellStyle name="40% - Ênfase2 17 14" xfId="6279" xr:uid="{00000000-0005-0000-0000-000089180000}"/>
    <cellStyle name="40% - Ênfase2 17 15" xfId="6280" xr:uid="{00000000-0005-0000-0000-00008A180000}"/>
    <cellStyle name="40% - Ênfase2 17 16" xfId="6281" xr:uid="{00000000-0005-0000-0000-00008B180000}"/>
    <cellStyle name="40% - Ênfase2 17 17" xfId="6282" xr:uid="{00000000-0005-0000-0000-00008C180000}"/>
    <cellStyle name="40% - Ênfase2 17 18" xfId="6283" xr:uid="{00000000-0005-0000-0000-00008D180000}"/>
    <cellStyle name="40% - Ênfase2 17 19" xfId="6284" xr:uid="{00000000-0005-0000-0000-00008E180000}"/>
    <cellStyle name="40% - Ênfase2 17 2" xfId="6285" xr:uid="{00000000-0005-0000-0000-00008F180000}"/>
    <cellStyle name="40% - Ênfase2 17 20" xfId="6286" xr:uid="{00000000-0005-0000-0000-000090180000}"/>
    <cellStyle name="40% - Ênfase2 17 21" xfId="6287" xr:uid="{00000000-0005-0000-0000-000091180000}"/>
    <cellStyle name="40% - Ênfase2 17 22" xfId="6288" xr:uid="{00000000-0005-0000-0000-000092180000}"/>
    <cellStyle name="40% - Ênfase2 17 23" xfId="6289" xr:uid="{00000000-0005-0000-0000-000093180000}"/>
    <cellStyle name="40% - Ênfase2 17 3" xfId="6290" xr:uid="{00000000-0005-0000-0000-000094180000}"/>
    <cellStyle name="40% - Ênfase2 17 4" xfId="6291" xr:uid="{00000000-0005-0000-0000-000095180000}"/>
    <cellStyle name="40% - Ênfase2 17 5" xfId="6292" xr:uid="{00000000-0005-0000-0000-000096180000}"/>
    <cellStyle name="40% - Ênfase2 17 6" xfId="6293" xr:uid="{00000000-0005-0000-0000-000097180000}"/>
    <cellStyle name="40% - Ênfase2 17 7" xfId="6294" xr:uid="{00000000-0005-0000-0000-000098180000}"/>
    <cellStyle name="40% - Ênfase2 17 8" xfId="6295" xr:uid="{00000000-0005-0000-0000-000099180000}"/>
    <cellStyle name="40% - Ênfase2 17 9" xfId="6296" xr:uid="{00000000-0005-0000-0000-00009A180000}"/>
    <cellStyle name="40% - Ênfase2 18" xfId="6297" xr:uid="{00000000-0005-0000-0000-00009B180000}"/>
    <cellStyle name="40% - Ênfase2 18 10" xfId="6298" xr:uid="{00000000-0005-0000-0000-00009C180000}"/>
    <cellStyle name="40% - Ênfase2 18 11" xfId="6299" xr:uid="{00000000-0005-0000-0000-00009D180000}"/>
    <cellStyle name="40% - Ênfase2 18 12" xfId="6300" xr:uid="{00000000-0005-0000-0000-00009E180000}"/>
    <cellStyle name="40% - Ênfase2 18 13" xfId="6301" xr:uid="{00000000-0005-0000-0000-00009F180000}"/>
    <cellStyle name="40% - Ênfase2 18 14" xfId="6302" xr:uid="{00000000-0005-0000-0000-0000A0180000}"/>
    <cellStyle name="40% - Ênfase2 18 15" xfId="6303" xr:uid="{00000000-0005-0000-0000-0000A1180000}"/>
    <cellStyle name="40% - Ênfase2 18 16" xfId="6304" xr:uid="{00000000-0005-0000-0000-0000A2180000}"/>
    <cellStyle name="40% - Ênfase2 18 17" xfId="6305" xr:uid="{00000000-0005-0000-0000-0000A3180000}"/>
    <cellStyle name="40% - Ênfase2 18 18" xfId="6306" xr:uid="{00000000-0005-0000-0000-0000A4180000}"/>
    <cellStyle name="40% - Ênfase2 18 19" xfId="6307" xr:uid="{00000000-0005-0000-0000-0000A5180000}"/>
    <cellStyle name="40% - Ênfase2 18 2" xfId="6308" xr:uid="{00000000-0005-0000-0000-0000A6180000}"/>
    <cellStyle name="40% - Ênfase2 18 20" xfId="6309" xr:uid="{00000000-0005-0000-0000-0000A7180000}"/>
    <cellStyle name="40% - Ênfase2 18 21" xfId="6310" xr:uid="{00000000-0005-0000-0000-0000A8180000}"/>
    <cellStyle name="40% - Ênfase2 18 22" xfId="6311" xr:uid="{00000000-0005-0000-0000-0000A9180000}"/>
    <cellStyle name="40% - Ênfase2 18 23" xfId="6312" xr:uid="{00000000-0005-0000-0000-0000AA180000}"/>
    <cellStyle name="40% - Ênfase2 18 3" xfId="6313" xr:uid="{00000000-0005-0000-0000-0000AB180000}"/>
    <cellStyle name="40% - Ênfase2 18 4" xfId="6314" xr:uid="{00000000-0005-0000-0000-0000AC180000}"/>
    <cellStyle name="40% - Ênfase2 18 5" xfId="6315" xr:uid="{00000000-0005-0000-0000-0000AD180000}"/>
    <cellStyle name="40% - Ênfase2 18 6" xfId="6316" xr:uid="{00000000-0005-0000-0000-0000AE180000}"/>
    <cellStyle name="40% - Ênfase2 18 7" xfId="6317" xr:uid="{00000000-0005-0000-0000-0000AF180000}"/>
    <cellStyle name="40% - Ênfase2 18 8" xfId="6318" xr:uid="{00000000-0005-0000-0000-0000B0180000}"/>
    <cellStyle name="40% - Ênfase2 18 9" xfId="6319" xr:uid="{00000000-0005-0000-0000-0000B1180000}"/>
    <cellStyle name="40% - Ênfase2 19" xfId="6320" xr:uid="{00000000-0005-0000-0000-0000B2180000}"/>
    <cellStyle name="40% - Ênfase2 19 10" xfId="6321" xr:uid="{00000000-0005-0000-0000-0000B3180000}"/>
    <cellStyle name="40% - Ênfase2 19 11" xfId="6322" xr:uid="{00000000-0005-0000-0000-0000B4180000}"/>
    <cellStyle name="40% - Ênfase2 19 12" xfId="6323" xr:uid="{00000000-0005-0000-0000-0000B5180000}"/>
    <cellStyle name="40% - Ênfase2 19 13" xfId="6324" xr:uid="{00000000-0005-0000-0000-0000B6180000}"/>
    <cellStyle name="40% - Ênfase2 19 14" xfId="6325" xr:uid="{00000000-0005-0000-0000-0000B7180000}"/>
    <cellStyle name="40% - Ênfase2 19 15" xfId="6326" xr:uid="{00000000-0005-0000-0000-0000B8180000}"/>
    <cellStyle name="40% - Ênfase2 19 16" xfId="6327" xr:uid="{00000000-0005-0000-0000-0000B9180000}"/>
    <cellStyle name="40% - Ênfase2 19 17" xfId="6328" xr:uid="{00000000-0005-0000-0000-0000BA180000}"/>
    <cellStyle name="40% - Ênfase2 19 18" xfId="6329" xr:uid="{00000000-0005-0000-0000-0000BB180000}"/>
    <cellStyle name="40% - Ênfase2 19 19" xfId="6330" xr:uid="{00000000-0005-0000-0000-0000BC180000}"/>
    <cellStyle name="40% - Ênfase2 19 2" xfId="6331" xr:uid="{00000000-0005-0000-0000-0000BD180000}"/>
    <cellStyle name="40% - Ênfase2 19 20" xfId="6332" xr:uid="{00000000-0005-0000-0000-0000BE180000}"/>
    <cellStyle name="40% - Ênfase2 19 21" xfId="6333" xr:uid="{00000000-0005-0000-0000-0000BF180000}"/>
    <cellStyle name="40% - Ênfase2 19 22" xfId="6334" xr:uid="{00000000-0005-0000-0000-0000C0180000}"/>
    <cellStyle name="40% - Ênfase2 19 23" xfId="6335" xr:uid="{00000000-0005-0000-0000-0000C1180000}"/>
    <cellStyle name="40% - Ênfase2 19 3" xfId="6336" xr:uid="{00000000-0005-0000-0000-0000C2180000}"/>
    <cellStyle name="40% - Ênfase2 19 4" xfId="6337" xr:uid="{00000000-0005-0000-0000-0000C3180000}"/>
    <cellStyle name="40% - Ênfase2 19 5" xfId="6338" xr:uid="{00000000-0005-0000-0000-0000C4180000}"/>
    <cellStyle name="40% - Ênfase2 19 6" xfId="6339" xr:uid="{00000000-0005-0000-0000-0000C5180000}"/>
    <cellStyle name="40% - Ênfase2 19 7" xfId="6340" xr:uid="{00000000-0005-0000-0000-0000C6180000}"/>
    <cellStyle name="40% - Ênfase2 19 8" xfId="6341" xr:uid="{00000000-0005-0000-0000-0000C7180000}"/>
    <cellStyle name="40% - Ênfase2 19 9" xfId="6342" xr:uid="{00000000-0005-0000-0000-0000C8180000}"/>
    <cellStyle name="40% - Ênfase2 2" xfId="6343" xr:uid="{00000000-0005-0000-0000-0000C9180000}"/>
    <cellStyle name="40% - Ênfase2 2 10" xfId="6344" xr:uid="{00000000-0005-0000-0000-0000CA180000}"/>
    <cellStyle name="40% - Ênfase2 2 11" xfId="6345" xr:uid="{00000000-0005-0000-0000-0000CB180000}"/>
    <cellStyle name="40% - Ênfase2 2 11 10" xfId="6346" xr:uid="{00000000-0005-0000-0000-0000CC180000}"/>
    <cellStyle name="40% - Ênfase2 2 11 11" xfId="6347" xr:uid="{00000000-0005-0000-0000-0000CD180000}"/>
    <cellStyle name="40% - Ênfase2 2 11 12" xfId="6348" xr:uid="{00000000-0005-0000-0000-0000CE180000}"/>
    <cellStyle name="40% - Ênfase2 2 11 13" xfId="6349" xr:uid="{00000000-0005-0000-0000-0000CF180000}"/>
    <cellStyle name="40% - Ênfase2 2 11 14" xfId="6350" xr:uid="{00000000-0005-0000-0000-0000D0180000}"/>
    <cellStyle name="40% - Ênfase2 2 11 15" xfId="6351" xr:uid="{00000000-0005-0000-0000-0000D1180000}"/>
    <cellStyle name="40% - Ênfase2 2 11 2" xfId="6352" xr:uid="{00000000-0005-0000-0000-0000D2180000}"/>
    <cellStyle name="40% - Ênfase2 2 11 3" xfId="6353" xr:uid="{00000000-0005-0000-0000-0000D3180000}"/>
    <cellStyle name="40% - Ênfase2 2 11 4" xfId="6354" xr:uid="{00000000-0005-0000-0000-0000D4180000}"/>
    <cellStyle name="40% - Ênfase2 2 11 5" xfId="6355" xr:uid="{00000000-0005-0000-0000-0000D5180000}"/>
    <cellStyle name="40% - Ênfase2 2 11 6" xfId="6356" xr:uid="{00000000-0005-0000-0000-0000D6180000}"/>
    <cellStyle name="40% - Ênfase2 2 11 7" xfId="6357" xr:uid="{00000000-0005-0000-0000-0000D7180000}"/>
    <cellStyle name="40% - Ênfase2 2 11 8" xfId="6358" xr:uid="{00000000-0005-0000-0000-0000D8180000}"/>
    <cellStyle name="40% - Ênfase2 2 11 9" xfId="6359" xr:uid="{00000000-0005-0000-0000-0000D9180000}"/>
    <cellStyle name="40% - Ênfase2 2 12" xfId="6360" xr:uid="{00000000-0005-0000-0000-0000DA180000}"/>
    <cellStyle name="40% - Ênfase2 2 13" xfId="6361" xr:uid="{00000000-0005-0000-0000-0000DB180000}"/>
    <cellStyle name="40% - Ênfase2 2 14" xfId="6362" xr:uid="{00000000-0005-0000-0000-0000DC180000}"/>
    <cellStyle name="40% - Ênfase2 2 15" xfId="6363" xr:uid="{00000000-0005-0000-0000-0000DD180000}"/>
    <cellStyle name="40% - Ênfase2 2 16" xfId="6364" xr:uid="{00000000-0005-0000-0000-0000DE180000}"/>
    <cellStyle name="40% - Ênfase2 2 17" xfId="6365" xr:uid="{00000000-0005-0000-0000-0000DF180000}"/>
    <cellStyle name="40% - Ênfase2 2 18" xfId="6366" xr:uid="{00000000-0005-0000-0000-0000E0180000}"/>
    <cellStyle name="40% - Ênfase2 2 19" xfId="6367" xr:uid="{00000000-0005-0000-0000-0000E1180000}"/>
    <cellStyle name="40% - Ênfase2 2 2" xfId="6368" xr:uid="{00000000-0005-0000-0000-0000E2180000}"/>
    <cellStyle name="40% - Ênfase2 2 2 10" xfId="6369" xr:uid="{00000000-0005-0000-0000-0000E3180000}"/>
    <cellStyle name="40% - Ênfase2 2 2 10 10" xfId="6370" xr:uid="{00000000-0005-0000-0000-0000E4180000}"/>
    <cellStyle name="40% - Ênfase2 2 2 10 11" xfId="6371" xr:uid="{00000000-0005-0000-0000-0000E5180000}"/>
    <cellStyle name="40% - Ênfase2 2 2 10 12" xfId="6372" xr:uid="{00000000-0005-0000-0000-0000E6180000}"/>
    <cellStyle name="40% - Ênfase2 2 2 10 13" xfId="6373" xr:uid="{00000000-0005-0000-0000-0000E7180000}"/>
    <cellStyle name="40% - Ênfase2 2 2 10 14" xfId="6374" xr:uid="{00000000-0005-0000-0000-0000E8180000}"/>
    <cellStyle name="40% - Ênfase2 2 2 10 15" xfId="6375" xr:uid="{00000000-0005-0000-0000-0000E9180000}"/>
    <cellStyle name="40% - Ênfase2 2 2 10 2" xfId="6376" xr:uid="{00000000-0005-0000-0000-0000EA180000}"/>
    <cellStyle name="40% - Ênfase2 2 2 10 3" xfId="6377" xr:uid="{00000000-0005-0000-0000-0000EB180000}"/>
    <cellStyle name="40% - Ênfase2 2 2 10 4" xfId="6378" xr:uid="{00000000-0005-0000-0000-0000EC180000}"/>
    <cellStyle name="40% - Ênfase2 2 2 10 5" xfId="6379" xr:uid="{00000000-0005-0000-0000-0000ED180000}"/>
    <cellStyle name="40% - Ênfase2 2 2 10 6" xfId="6380" xr:uid="{00000000-0005-0000-0000-0000EE180000}"/>
    <cellStyle name="40% - Ênfase2 2 2 10 7" xfId="6381" xr:uid="{00000000-0005-0000-0000-0000EF180000}"/>
    <cellStyle name="40% - Ênfase2 2 2 10 8" xfId="6382" xr:uid="{00000000-0005-0000-0000-0000F0180000}"/>
    <cellStyle name="40% - Ênfase2 2 2 10 9" xfId="6383" xr:uid="{00000000-0005-0000-0000-0000F1180000}"/>
    <cellStyle name="40% - Ênfase2 2 2 11" xfId="6384" xr:uid="{00000000-0005-0000-0000-0000F2180000}"/>
    <cellStyle name="40% - Ênfase2 2 2 12" xfId="6385" xr:uid="{00000000-0005-0000-0000-0000F3180000}"/>
    <cellStyle name="40% - Ênfase2 2 2 13" xfId="6386" xr:uid="{00000000-0005-0000-0000-0000F4180000}"/>
    <cellStyle name="40% - Ênfase2 2 2 14" xfId="6387" xr:uid="{00000000-0005-0000-0000-0000F5180000}"/>
    <cellStyle name="40% - Ênfase2 2 2 15" xfId="6388" xr:uid="{00000000-0005-0000-0000-0000F6180000}"/>
    <cellStyle name="40% - Ênfase2 2 2 16" xfId="6389" xr:uid="{00000000-0005-0000-0000-0000F7180000}"/>
    <cellStyle name="40% - Ênfase2 2 2 17" xfId="6390" xr:uid="{00000000-0005-0000-0000-0000F8180000}"/>
    <cellStyle name="40% - Ênfase2 2 2 18" xfId="6391" xr:uid="{00000000-0005-0000-0000-0000F9180000}"/>
    <cellStyle name="40% - Ênfase2 2 2 19" xfId="6392" xr:uid="{00000000-0005-0000-0000-0000FA180000}"/>
    <cellStyle name="40% - Ênfase2 2 2 2" xfId="6393" xr:uid="{00000000-0005-0000-0000-0000FB180000}"/>
    <cellStyle name="40% - Ênfase2 2 2 2 10" xfId="6394" xr:uid="{00000000-0005-0000-0000-0000FC180000}"/>
    <cellStyle name="40% - Ênfase2 2 2 2 10 10" xfId="6395" xr:uid="{00000000-0005-0000-0000-0000FD180000}"/>
    <cellStyle name="40% - Ênfase2 2 2 2 10 11" xfId="6396" xr:uid="{00000000-0005-0000-0000-0000FE180000}"/>
    <cellStyle name="40% - Ênfase2 2 2 2 10 12" xfId="6397" xr:uid="{00000000-0005-0000-0000-0000FF180000}"/>
    <cellStyle name="40% - Ênfase2 2 2 2 10 13" xfId="6398" xr:uid="{00000000-0005-0000-0000-000000190000}"/>
    <cellStyle name="40% - Ênfase2 2 2 2 10 14" xfId="6399" xr:uid="{00000000-0005-0000-0000-000001190000}"/>
    <cellStyle name="40% - Ênfase2 2 2 2 10 15" xfId="6400" xr:uid="{00000000-0005-0000-0000-000002190000}"/>
    <cellStyle name="40% - Ênfase2 2 2 2 10 2" xfId="6401" xr:uid="{00000000-0005-0000-0000-000003190000}"/>
    <cellStyle name="40% - Ênfase2 2 2 2 10 3" xfId="6402" xr:uid="{00000000-0005-0000-0000-000004190000}"/>
    <cellStyle name="40% - Ênfase2 2 2 2 10 4" xfId="6403" xr:uid="{00000000-0005-0000-0000-000005190000}"/>
    <cellStyle name="40% - Ênfase2 2 2 2 10 5" xfId="6404" xr:uid="{00000000-0005-0000-0000-000006190000}"/>
    <cellStyle name="40% - Ênfase2 2 2 2 10 6" xfId="6405" xr:uid="{00000000-0005-0000-0000-000007190000}"/>
    <cellStyle name="40% - Ênfase2 2 2 2 10 7" xfId="6406" xr:uid="{00000000-0005-0000-0000-000008190000}"/>
    <cellStyle name="40% - Ênfase2 2 2 2 10 8" xfId="6407" xr:uid="{00000000-0005-0000-0000-000009190000}"/>
    <cellStyle name="40% - Ênfase2 2 2 2 10 9" xfId="6408" xr:uid="{00000000-0005-0000-0000-00000A190000}"/>
    <cellStyle name="40% - Ênfase2 2 2 2 11" xfId="6409" xr:uid="{00000000-0005-0000-0000-00000B190000}"/>
    <cellStyle name="40% - Ênfase2 2 2 2 12" xfId="6410" xr:uid="{00000000-0005-0000-0000-00000C190000}"/>
    <cellStyle name="40% - Ênfase2 2 2 2 13" xfId="6411" xr:uid="{00000000-0005-0000-0000-00000D190000}"/>
    <cellStyle name="40% - Ênfase2 2 2 2 14" xfId="6412" xr:uid="{00000000-0005-0000-0000-00000E190000}"/>
    <cellStyle name="40% - Ênfase2 2 2 2 15" xfId="6413" xr:uid="{00000000-0005-0000-0000-00000F190000}"/>
    <cellStyle name="40% - Ênfase2 2 2 2 16" xfId="6414" xr:uid="{00000000-0005-0000-0000-000010190000}"/>
    <cellStyle name="40% - Ênfase2 2 2 2 17" xfId="6415" xr:uid="{00000000-0005-0000-0000-000011190000}"/>
    <cellStyle name="40% - Ênfase2 2 2 2 18" xfId="6416" xr:uid="{00000000-0005-0000-0000-000012190000}"/>
    <cellStyle name="40% - Ênfase2 2 2 2 19" xfId="6417" xr:uid="{00000000-0005-0000-0000-000013190000}"/>
    <cellStyle name="40% - Ênfase2 2 2 2 2" xfId="6418" xr:uid="{00000000-0005-0000-0000-000014190000}"/>
    <cellStyle name="40% - Ênfase2 2 2 2 2 10" xfId="6419" xr:uid="{00000000-0005-0000-0000-000015190000}"/>
    <cellStyle name="40% - Ênfase2 2 2 2 2 11" xfId="6420" xr:uid="{00000000-0005-0000-0000-000016190000}"/>
    <cellStyle name="40% - Ênfase2 2 2 2 2 12" xfId="6421" xr:uid="{00000000-0005-0000-0000-000017190000}"/>
    <cellStyle name="40% - Ênfase2 2 2 2 2 13" xfId="6422" xr:uid="{00000000-0005-0000-0000-000018190000}"/>
    <cellStyle name="40% - Ênfase2 2 2 2 2 14" xfId="6423" xr:uid="{00000000-0005-0000-0000-000019190000}"/>
    <cellStyle name="40% - Ênfase2 2 2 2 2 15" xfId="6424" xr:uid="{00000000-0005-0000-0000-00001A190000}"/>
    <cellStyle name="40% - Ênfase2 2 2 2 2 16" xfId="6425" xr:uid="{00000000-0005-0000-0000-00001B190000}"/>
    <cellStyle name="40% - Ênfase2 2 2 2 2 17" xfId="6426" xr:uid="{00000000-0005-0000-0000-00001C190000}"/>
    <cellStyle name="40% - Ênfase2 2 2 2 2 18" xfId="6427" xr:uid="{00000000-0005-0000-0000-00001D190000}"/>
    <cellStyle name="40% - Ênfase2 2 2 2 2 2" xfId="6428" xr:uid="{00000000-0005-0000-0000-00001E190000}"/>
    <cellStyle name="40% - Ênfase2 2 2 2 2 2 10" xfId="6429" xr:uid="{00000000-0005-0000-0000-00001F190000}"/>
    <cellStyle name="40% - Ênfase2 2 2 2 2 2 11" xfId="6430" xr:uid="{00000000-0005-0000-0000-000020190000}"/>
    <cellStyle name="40% - Ênfase2 2 2 2 2 2 12" xfId="6431" xr:uid="{00000000-0005-0000-0000-000021190000}"/>
    <cellStyle name="40% - Ênfase2 2 2 2 2 2 13" xfId="6432" xr:uid="{00000000-0005-0000-0000-000022190000}"/>
    <cellStyle name="40% - Ênfase2 2 2 2 2 2 14" xfId="6433" xr:uid="{00000000-0005-0000-0000-000023190000}"/>
    <cellStyle name="40% - Ênfase2 2 2 2 2 2 15" xfId="6434" xr:uid="{00000000-0005-0000-0000-000024190000}"/>
    <cellStyle name="40% - Ênfase2 2 2 2 2 2 2" xfId="6435" xr:uid="{00000000-0005-0000-0000-000025190000}"/>
    <cellStyle name="40% - Ênfase2 2 2 2 2 2 3" xfId="6436" xr:uid="{00000000-0005-0000-0000-000026190000}"/>
    <cellStyle name="40% - Ênfase2 2 2 2 2 2 4" xfId="6437" xr:uid="{00000000-0005-0000-0000-000027190000}"/>
    <cellStyle name="40% - Ênfase2 2 2 2 2 2 5" xfId="6438" xr:uid="{00000000-0005-0000-0000-000028190000}"/>
    <cellStyle name="40% - Ênfase2 2 2 2 2 2 6" xfId="6439" xr:uid="{00000000-0005-0000-0000-000029190000}"/>
    <cellStyle name="40% - Ênfase2 2 2 2 2 2 7" xfId="6440" xr:uid="{00000000-0005-0000-0000-00002A190000}"/>
    <cellStyle name="40% - Ênfase2 2 2 2 2 2 8" xfId="6441" xr:uid="{00000000-0005-0000-0000-00002B190000}"/>
    <cellStyle name="40% - Ênfase2 2 2 2 2 2 9" xfId="6442" xr:uid="{00000000-0005-0000-0000-00002C190000}"/>
    <cellStyle name="40% - Ênfase2 2 2 2 2 3" xfId="6443" xr:uid="{00000000-0005-0000-0000-00002D190000}"/>
    <cellStyle name="40% - Ênfase2 2 2 2 2 4" xfId="6444" xr:uid="{00000000-0005-0000-0000-00002E190000}"/>
    <cellStyle name="40% - Ênfase2 2 2 2 2 5" xfId="6445" xr:uid="{00000000-0005-0000-0000-00002F190000}"/>
    <cellStyle name="40% - Ênfase2 2 2 2 2 6" xfId="6446" xr:uid="{00000000-0005-0000-0000-000030190000}"/>
    <cellStyle name="40% - Ênfase2 2 2 2 2 7" xfId="6447" xr:uid="{00000000-0005-0000-0000-000031190000}"/>
    <cellStyle name="40% - Ênfase2 2 2 2 2 8" xfId="6448" xr:uid="{00000000-0005-0000-0000-000032190000}"/>
    <cellStyle name="40% - Ênfase2 2 2 2 2 9" xfId="6449" xr:uid="{00000000-0005-0000-0000-000033190000}"/>
    <cellStyle name="40% - Ênfase2 2 2 2 20" xfId="6450" xr:uid="{00000000-0005-0000-0000-000034190000}"/>
    <cellStyle name="40% - Ênfase2 2 2 2 21" xfId="6451" xr:uid="{00000000-0005-0000-0000-000035190000}"/>
    <cellStyle name="40% - Ênfase2 2 2 2 22" xfId="6452" xr:uid="{00000000-0005-0000-0000-000036190000}"/>
    <cellStyle name="40% - Ênfase2 2 2 2 23" xfId="6453" xr:uid="{00000000-0005-0000-0000-000037190000}"/>
    <cellStyle name="40% - Ênfase2 2 2 2 24" xfId="6454" xr:uid="{00000000-0005-0000-0000-000038190000}"/>
    <cellStyle name="40% - Ênfase2 2 2 2 25" xfId="6455" xr:uid="{00000000-0005-0000-0000-000039190000}"/>
    <cellStyle name="40% - Ênfase2 2 2 2 3" xfId="6456" xr:uid="{00000000-0005-0000-0000-00003A190000}"/>
    <cellStyle name="40% - Ênfase2 2 2 2 4" xfId="6457" xr:uid="{00000000-0005-0000-0000-00003B190000}"/>
    <cellStyle name="40% - Ênfase2 2 2 2 5" xfId="6458" xr:uid="{00000000-0005-0000-0000-00003C190000}"/>
    <cellStyle name="40% - Ênfase2 2 2 2 6" xfId="6459" xr:uid="{00000000-0005-0000-0000-00003D190000}"/>
    <cellStyle name="40% - Ênfase2 2 2 2 7" xfId="6460" xr:uid="{00000000-0005-0000-0000-00003E190000}"/>
    <cellStyle name="40% - Ênfase2 2 2 2 8" xfId="6461" xr:uid="{00000000-0005-0000-0000-00003F190000}"/>
    <cellStyle name="40% - Ênfase2 2 2 2 9" xfId="6462" xr:uid="{00000000-0005-0000-0000-000040190000}"/>
    <cellStyle name="40% - Ênfase2 2 2 20" xfId="6463" xr:uid="{00000000-0005-0000-0000-000041190000}"/>
    <cellStyle name="40% - Ênfase2 2 2 21" xfId="6464" xr:uid="{00000000-0005-0000-0000-000042190000}"/>
    <cellStyle name="40% - Ênfase2 2 2 22" xfId="6465" xr:uid="{00000000-0005-0000-0000-000043190000}"/>
    <cellStyle name="40% - Ênfase2 2 2 23" xfId="6466" xr:uid="{00000000-0005-0000-0000-000044190000}"/>
    <cellStyle name="40% - Ênfase2 2 2 24" xfId="6467" xr:uid="{00000000-0005-0000-0000-000045190000}"/>
    <cellStyle name="40% - Ênfase2 2 2 25" xfId="6468" xr:uid="{00000000-0005-0000-0000-000046190000}"/>
    <cellStyle name="40% - Ênfase2 2 2 3" xfId="6469" xr:uid="{00000000-0005-0000-0000-000047190000}"/>
    <cellStyle name="40% - Ênfase2 2 2 3 10" xfId="6470" xr:uid="{00000000-0005-0000-0000-000048190000}"/>
    <cellStyle name="40% - Ênfase2 2 2 3 11" xfId="6471" xr:uid="{00000000-0005-0000-0000-000049190000}"/>
    <cellStyle name="40% - Ênfase2 2 2 3 12" xfId="6472" xr:uid="{00000000-0005-0000-0000-00004A190000}"/>
    <cellStyle name="40% - Ênfase2 2 2 3 13" xfId="6473" xr:uid="{00000000-0005-0000-0000-00004B190000}"/>
    <cellStyle name="40% - Ênfase2 2 2 3 14" xfId="6474" xr:uid="{00000000-0005-0000-0000-00004C190000}"/>
    <cellStyle name="40% - Ênfase2 2 2 3 15" xfId="6475" xr:uid="{00000000-0005-0000-0000-00004D190000}"/>
    <cellStyle name="40% - Ênfase2 2 2 3 16" xfId="6476" xr:uid="{00000000-0005-0000-0000-00004E190000}"/>
    <cellStyle name="40% - Ênfase2 2 2 3 17" xfId="6477" xr:uid="{00000000-0005-0000-0000-00004F190000}"/>
    <cellStyle name="40% - Ênfase2 2 2 3 18" xfId="6478" xr:uid="{00000000-0005-0000-0000-000050190000}"/>
    <cellStyle name="40% - Ênfase2 2 2 3 2" xfId="6479" xr:uid="{00000000-0005-0000-0000-000051190000}"/>
    <cellStyle name="40% - Ênfase2 2 2 3 2 10" xfId="6480" xr:uid="{00000000-0005-0000-0000-000052190000}"/>
    <cellStyle name="40% - Ênfase2 2 2 3 2 11" xfId="6481" xr:uid="{00000000-0005-0000-0000-000053190000}"/>
    <cellStyle name="40% - Ênfase2 2 2 3 2 12" xfId="6482" xr:uid="{00000000-0005-0000-0000-000054190000}"/>
    <cellStyle name="40% - Ênfase2 2 2 3 2 13" xfId="6483" xr:uid="{00000000-0005-0000-0000-000055190000}"/>
    <cellStyle name="40% - Ênfase2 2 2 3 2 14" xfId="6484" xr:uid="{00000000-0005-0000-0000-000056190000}"/>
    <cellStyle name="40% - Ênfase2 2 2 3 2 15" xfId="6485" xr:uid="{00000000-0005-0000-0000-000057190000}"/>
    <cellStyle name="40% - Ênfase2 2 2 3 2 2" xfId="6486" xr:uid="{00000000-0005-0000-0000-000058190000}"/>
    <cellStyle name="40% - Ênfase2 2 2 3 2 3" xfId="6487" xr:uid="{00000000-0005-0000-0000-000059190000}"/>
    <cellStyle name="40% - Ênfase2 2 2 3 2 4" xfId="6488" xr:uid="{00000000-0005-0000-0000-00005A190000}"/>
    <cellStyle name="40% - Ênfase2 2 2 3 2 5" xfId="6489" xr:uid="{00000000-0005-0000-0000-00005B190000}"/>
    <cellStyle name="40% - Ênfase2 2 2 3 2 6" xfId="6490" xr:uid="{00000000-0005-0000-0000-00005C190000}"/>
    <cellStyle name="40% - Ênfase2 2 2 3 2 7" xfId="6491" xr:uid="{00000000-0005-0000-0000-00005D190000}"/>
    <cellStyle name="40% - Ênfase2 2 2 3 2 8" xfId="6492" xr:uid="{00000000-0005-0000-0000-00005E190000}"/>
    <cellStyle name="40% - Ênfase2 2 2 3 2 9" xfId="6493" xr:uid="{00000000-0005-0000-0000-00005F190000}"/>
    <cellStyle name="40% - Ênfase2 2 2 3 3" xfId="6494" xr:uid="{00000000-0005-0000-0000-000060190000}"/>
    <cellStyle name="40% - Ênfase2 2 2 3 4" xfId="6495" xr:uid="{00000000-0005-0000-0000-000061190000}"/>
    <cellStyle name="40% - Ênfase2 2 2 3 5" xfId="6496" xr:uid="{00000000-0005-0000-0000-000062190000}"/>
    <cellStyle name="40% - Ênfase2 2 2 3 6" xfId="6497" xr:uid="{00000000-0005-0000-0000-000063190000}"/>
    <cellStyle name="40% - Ênfase2 2 2 3 7" xfId="6498" xr:uid="{00000000-0005-0000-0000-000064190000}"/>
    <cellStyle name="40% - Ênfase2 2 2 3 8" xfId="6499" xr:uid="{00000000-0005-0000-0000-000065190000}"/>
    <cellStyle name="40% - Ênfase2 2 2 3 9" xfId="6500" xr:uid="{00000000-0005-0000-0000-000066190000}"/>
    <cellStyle name="40% - Ênfase2 2 2 4" xfId="6501" xr:uid="{00000000-0005-0000-0000-000067190000}"/>
    <cellStyle name="40% - Ênfase2 2 2 5" xfId="6502" xr:uid="{00000000-0005-0000-0000-000068190000}"/>
    <cellStyle name="40% - Ênfase2 2 2 6" xfId="6503" xr:uid="{00000000-0005-0000-0000-000069190000}"/>
    <cellStyle name="40% - Ênfase2 2 2 7" xfId="6504" xr:uid="{00000000-0005-0000-0000-00006A190000}"/>
    <cellStyle name="40% - Ênfase2 2 2 8" xfId="6505" xr:uid="{00000000-0005-0000-0000-00006B190000}"/>
    <cellStyle name="40% - Ênfase2 2 2 9" xfId="6506" xr:uid="{00000000-0005-0000-0000-00006C190000}"/>
    <cellStyle name="40% - Ênfase2 2 20" xfId="6507" xr:uid="{00000000-0005-0000-0000-00006D190000}"/>
    <cellStyle name="40% - Ênfase2 2 21" xfId="6508" xr:uid="{00000000-0005-0000-0000-00006E190000}"/>
    <cellStyle name="40% - Ênfase2 2 22" xfId="6509" xr:uid="{00000000-0005-0000-0000-00006F190000}"/>
    <cellStyle name="40% - Ênfase2 2 23" xfId="6510" xr:uid="{00000000-0005-0000-0000-000070190000}"/>
    <cellStyle name="40% - Ênfase2 2 24" xfId="6511" xr:uid="{00000000-0005-0000-0000-000071190000}"/>
    <cellStyle name="40% - Ênfase2 2 25" xfId="6512" xr:uid="{00000000-0005-0000-0000-000072190000}"/>
    <cellStyle name="40% - Ênfase2 2 26" xfId="6513" xr:uid="{00000000-0005-0000-0000-000073190000}"/>
    <cellStyle name="40% - Ênfase2 2 27" xfId="35123" xr:uid="{00000000-0005-0000-0000-000074190000}"/>
    <cellStyle name="40% - Ênfase2 2 3" xfId="6514" xr:uid="{00000000-0005-0000-0000-000075190000}"/>
    <cellStyle name="40% - Ênfase2 2 3 10" xfId="6515" xr:uid="{00000000-0005-0000-0000-000076190000}"/>
    <cellStyle name="40% - Ênfase2 2 3 11" xfId="6516" xr:uid="{00000000-0005-0000-0000-000077190000}"/>
    <cellStyle name="40% - Ênfase2 2 3 12" xfId="6517" xr:uid="{00000000-0005-0000-0000-000078190000}"/>
    <cellStyle name="40% - Ênfase2 2 3 13" xfId="6518" xr:uid="{00000000-0005-0000-0000-000079190000}"/>
    <cellStyle name="40% - Ênfase2 2 3 14" xfId="6519" xr:uid="{00000000-0005-0000-0000-00007A190000}"/>
    <cellStyle name="40% - Ênfase2 2 3 15" xfId="6520" xr:uid="{00000000-0005-0000-0000-00007B190000}"/>
    <cellStyle name="40% - Ênfase2 2 3 16" xfId="6521" xr:uid="{00000000-0005-0000-0000-00007C190000}"/>
    <cellStyle name="40% - Ênfase2 2 3 17" xfId="6522" xr:uid="{00000000-0005-0000-0000-00007D190000}"/>
    <cellStyle name="40% - Ênfase2 2 3 18" xfId="6523" xr:uid="{00000000-0005-0000-0000-00007E190000}"/>
    <cellStyle name="40% - Ênfase2 2 3 2" xfId="6524" xr:uid="{00000000-0005-0000-0000-00007F190000}"/>
    <cellStyle name="40% - Ênfase2 2 3 2 10" xfId="6525" xr:uid="{00000000-0005-0000-0000-000080190000}"/>
    <cellStyle name="40% - Ênfase2 2 3 2 11" xfId="6526" xr:uid="{00000000-0005-0000-0000-000081190000}"/>
    <cellStyle name="40% - Ênfase2 2 3 2 12" xfId="6527" xr:uid="{00000000-0005-0000-0000-000082190000}"/>
    <cellStyle name="40% - Ênfase2 2 3 2 13" xfId="6528" xr:uid="{00000000-0005-0000-0000-000083190000}"/>
    <cellStyle name="40% - Ênfase2 2 3 2 14" xfId="6529" xr:uid="{00000000-0005-0000-0000-000084190000}"/>
    <cellStyle name="40% - Ênfase2 2 3 2 15" xfId="6530" xr:uid="{00000000-0005-0000-0000-000085190000}"/>
    <cellStyle name="40% - Ênfase2 2 3 2 2" xfId="6531" xr:uid="{00000000-0005-0000-0000-000086190000}"/>
    <cellStyle name="40% - Ênfase2 2 3 2 3" xfId="6532" xr:uid="{00000000-0005-0000-0000-000087190000}"/>
    <cellStyle name="40% - Ênfase2 2 3 2 4" xfId="6533" xr:uid="{00000000-0005-0000-0000-000088190000}"/>
    <cellStyle name="40% - Ênfase2 2 3 2 5" xfId="6534" xr:uid="{00000000-0005-0000-0000-000089190000}"/>
    <cellStyle name="40% - Ênfase2 2 3 2 6" xfId="6535" xr:uid="{00000000-0005-0000-0000-00008A190000}"/>
    <cellStyle name="40% - Ênfase2 2 3 2 7" xfId="6536" xr:uid="{00000000-0005-0000-0000-00008B190000}"/>
    <cellStyle name="40% - Ênfase2 2 3 2 8" xfId="6537" xr:uid="{00000000-0005-0000-0000-00008C190000}"/>
    <cellStyle name="40% - Ênfase2 2 3 2 9" xfId="6538" xr:uid="{00000000-0005-0000-0000-00008D190000}"/>
    <cellStyle name="40% - Ênfase2 2 3 3" xfId="6539" xr:uid="{00000000-0005-0000-0000-00008E190000}"/>
    <cellStyle name="40% - Ênfase2 2 3 4" xfId="6540" xr:uid="{00000000-0005-0000-0000-00008F190000}"/>
    <cellStyle name="40% - Ênfase2 2 3 5" xfId="6541" xr:uid="{00000000-0005-0000-0000-000090190000}"/>
    <cellStyle name="40% - Ênfase2 2 3 6" xfId="6542" xr:uid="{00000000-0005-0000-0000-000091190000}"/>
    <cellStyle name="40% - Ênfase2 2 3 7" xfId="6543" xr:uid="{00000000-0005-0000-0000-000092190000}"/>
    <cellStyle name="40% - Ênfase2 2 3 8" xfId="6544" xr:uid="{00000000-0005-0000-0000-000093190000}"/>
    <cellStyle name="40% - Ênfase2 2 3 9" xfId="6545" xr:uid="{00000000-0005-0000-0000-000094190000}"/>
    <cellStyle name="40% - Ênfase2 2 4" xfId="6546" xr:uid="{00000000-0005-0000-0000-000095190000}"/>
    <cellStyle name="40% - Ênfase2 2 5" xfId="6547" xr:uid="{00000000-0005-0000-0000-000096190000}"/>
    <cellStyle name="40% - Ênfase2 2 6" xfId="6548" xr:uid="{00000000-0005-0000-0000-000097190000}"/>
    <cellStyle name="40% - Ênfase2 2 7" xfId="6549" xr:uid="{00000000-0005-0000-0000-000098190000}"/>
    <cellStyle name="40% - Ênfase2 2 8" xfId="6550" xr:uid="{00000000-0005-0000-0000-000099190000}"/>
    <cellStyle name="40% - Ênfase2 2 9" xfId="6551" xr:uid="{00000000-0005-0000-0000-00009A190000}"/>
    <cellStyle name="40% - Ênfase2 20" xfId="6552" xr:uid="{00000000-0005-0000-0000-00009B190000}"/>
    <cellStyle name="40% - Ênfase2 20 10" xfId="6553" xr:uid="{00000000-0005-0000-0000-00009C190000}"/>
    <cellStyle name="40% - Ênfase2 20 11" xfId="6554" xr:uid="{00000000-0005-0000-0000-00009D190000}"/>
    <cellStyle name="40% - Ênfase2 20 12" xfId="6555" xr:uid="{00000000-0005-0000-0000-00009E190000}"/>
    <cellStyle name="40% - Ênfase2 20 13" xfId="6556" xr:uid="{00000000-0005-0000-0000-00009F190000}"/>
    <cellStyle name="40% - Ênfase2 20 14" xfId="6557" xr:uid="{00000000-0005-0000-0000-0000A0190000}"/>
    <cellStyle name="40% - Ênfase2 20 15" xfId="6558" xr:uid="{00000000-0005-0000-0000-0000A1190000}"/>
    <cellStyle name="40% - Ênfase2 20 16" xfId="6559" xr:uid="{00000000-0005-0000-0000-0000A2190000}"/>
    <cellStyle name="40% - Ênfase2 20 17" xfId="6560" xr:uid="{00000000-0005-0000-0000-0000A3190000}"/>
    <cellStyle name="40% - Ênfase2 20 18" xfId="6561" xr:uid="{00000000-0005-0000-0000-0000A4190000}"/>
    <cellStyle name="40% - Ênfase2 20 19" xfId="6562" xr:uid="{00000000-0005-0000-0000-0000A5190000}"/>
    <cellStyle name="40% - Ênfase2 20 2" xfId="6563" xr:uid="{00000000-0005-0000-0000-0000A6190000}"/>
    <cellStyle name="40% - Ênfase2 20 20" xfId="6564" xr:uid="{00000000-0005-0000-0000-0000A7190000}"/>
    <cellStyle name="40% - Ênfase2 20 21" xfId="6565" xr:uid="{00000000-0005-0000-0000-0000A8190000}"/>
    <cellStyle name="40% - Ênfase2 20 22" xfId="6566" xr:uid="{00000000-0005-0000-0000-0000A9190000}"/>
    <cellStyle name="40% - Ênfase2 20 23" xfId="6567" xr:uid="{00000000-0005-0000-0000-0000AA190000}"/>
    <cellStyle name="40% - Ênfase2 20 3" xfId="6568" xr:uid="{00000000-0005-0000-0000-0000AB190000}"/>
    <cellStyle name="40% - Ênfase2 20 4" xfId="6569" xr:uid="{00000000-0005-0000-0000-0000AC190000}"/>
    <cellStyle name="40% - Ênfase2 20 5" xfId="6570" xr:uid="{00000000-0005-0000-0000-0000AD190000}"/>
    <cellStyle name="40% - Ênfase2 20 6" xfId="6571" xr:uid="{00000000-0005-0000-0000-0000AE190000}"/>
    <cellStyle name="40% - Ênfase2 20 7" xfId="6572" xr:uid="{00000000-0005-0000-0000-0000AF190000}"/>
    <cellStyle name="40% - Ênfase2 20 8" xfId="6573" xr:uid="{00000000-0005-0000-0000-0000B0190000}"/>
    <cellStyle name="40% - Ênfase2 20 9" xfId="6574" xr:uid="{00000000-0005-0000-0000-0000B1190000}"/>
    <cellStyle name="40% - Ênfase2 21" xfId="6575" xr:uid="{00000000-0005-0000-0000-0000B2190000}"/>
    <cellStyle name="40% - Ênfase2 21 10" xfId="6576" xr:uid="{00000000-0005-0000-0000-0000B3190000}"/>
    <cellStyle name="40% - Ênfase2 21 11" xfId="6577" xr:uid="{00000000-0005-0000-0000-0000B4190000}"/>
    <cellStyle name="40% - Ênfase2 21 12" xfId="6578" xr:uid="{00000000-0005-0000-0000-0000B5190000}"/>
    <cellStyle name="40% - Ênfase2 21 13" xfId="6579" xr:uid="{00000000-0005-0000-0000-0000B6190000}"/>
    <cellStyle name="40% - Ênfase2 21 14" xfId="6580" xr:uid="{00000000-0005-0000-0000-0000B7190000}"/>
    <cellStyle name="40% - Ênfase2 21 15" xfId="6581" xr:uid="{00000000-0005-0000-0000-0000B8190000}"/>
    <cellStyle name="40% - Ênfase2 21 16" xfId="6582" xr:uid="{00000000-0005-0000-0000-0000B9190000}"/>
    <cellStyle name="40% - Ênfase2 21 17" xfId="6583" xr:uid="{00000000-0005-0000-0000-0000BA190000}"/>
    <cellStyle name="40% - Ênfase2 21 18" xfId="6584" xr:uid="{00000000-0005-0000-0000-0000BB190000}"/>
    <cellStyle name="40% - Ênfase2 21 2" xfId="6585" xr:uid="{00000000-0005-0000-0000-0000BC190000}"/>
    <cellStyle name="40% - Ênfase2 21 2 10" xfId="6586" xr:uid="{00000000-0005-0000-0000-0000BD190000}"/>
    <cellStyle name="40% - Ênfase2 21 2 11" xfId="6587" xr:uid="{00000000-0005-0000-0000-0000BE190000}"/>
    <cellStyle name="40% - Ênfase2 21 2 12" xfId="6588" xr:uid="{00000000-0005-0000-0000-0000BF190000}"/>
    <cellStyle name="40% - Ênfase2 21 2 13" xfId="6589" xr:uid="{00000000-0005-0000-0000-0000C0190000}"/>
    <cellStyle name="40% - Ênfase2 21 2 14" xfId="6590" xr:uid="{00000000-0005-0000-0000-0000C1190000}"/>
    <cellStyle name="40% - Ênfase2 21 2 15" xfId="6591" xr:uid="{00000000-0005-0000-0000-0000C2190000}"/>
    <cellStyle name="40% - Ênfase2 21 2 2" xfId="6592" xr:uid="{00000000-0005-0000-0000-0000C3190000}"/>
    <cellStyle name="40% - Ênfase2 21 2 3" xfId="6593" xr:uid="{00000000-0005-0000-0000-0000C4190000}"/>
    <cellStyle name="40% - Ênfase2 21 2 4" xfId="6594" xr:uid="{00000000-0005-0000-0000-0000C5190000}"/>
    <cellStyle name="40% - Ênfase2 21 2 5" xfId="6595" xr:uid="{00000000-0005-0000-0000-0000C6190000}"/>
    <cellStyle name="40% - Ênfase2 21 2 6" xfId="6596" xr:uid="{00000000-0005-0000-0000-0000C7190000}"/>
    <cellStyle name="40% - Ênfase2 21 2 7" xfId="6597" xr:uid="{00000000-0005-0000-0000-0000C8190000}"/>
    <cellStyle name="40% - Ênfase2 21 2 8" xfId="6598" xr:uid="{00000000-0005-0000-0000-0000C9190000}"/>
    <cellStyle name="40% - Ênfase2 21 2 9" xfId="6599" xr:uid="{00000000-0005-0000-0000-0000CA190000}"/>
    <cellStyle name="40% - Ênfase2 21 3" xfId="6600" xr:uid="{00000000-0005-0000-0000-0000CB190000}"/>
    <cellStyle name="40% - Ênfase2 21 4" xfId="6601" xr:uid="{00000000-0005-0000-0000-0000CC190000}"/>
    <cellStyle name="40% - Ênfase2 21 5" xfId="6602" xr:uid="{00000000-0005-0000-0000-0000CD190000}"/>
    <cellStyle name="40% - Ênfase2 21 6" xfId="6603" xr:uid="{00000000-0005-0000-0000-0000CE190000}"/>
    <cellStyle name="40% - Ênfase2 21 7" xfId="6604" xr:uid="{00000000-0005-0000-0000-0000CF190000}"/>
    <cellStyle name="40% - Ênfase2 21 8" xfId="6605" xr:uid="{00000000-0005-0000-0000-0000D0190000}"/>
    <cellStyle name="40% - Ênfase2 21 9" xfId="6606" xr:uid="{00000000-0005-0000-0000-0000D1190000}"/>
    <cellStyle name="40% - Ênfase2 22" xfId="6607" xr:uid="{00000000-0005-0000-0000-0000D2190000}"/>
    <cellStyle name="40% - Ênfase2 22 10" xfId="6608" xr:uid="{00000000-0005-0000-0000-0000D3190000}"/>
    <cellStyle name="40% - Ênfase2 22 11" xfId="6609" xr:uid="{00000000-0005-0000-0000-0000D4190000}"/>
    <cellStyle name="40% - Ênfase2 22 12" xfId="6610" xr:uid="{00000000-0005-0000-0000-0000D5190000}"/>
    <cellStyle name="40% - Ênfase2 22 13" xfId="6611" xr:uid="{00000000-0005-0000-0000-0000D6190000}"/>
    <cellStyle name="40% - Ênfase2 22 14" xfId="6612" xr:uid="{00000000-0005-0000-0000-0000D7190000}"/>
    <cellStyle name="40% - Ênfase2 22 15" xfId="6613" xr:uid="{00000000-0005-0000-0000-0000D8190000}"/>
    <cellStyle name="40% - Ênfase2 22 2" xfId="6614" xr:uid="{00000000-0005-0000-0000-0000D9190000}"/>
    <cellStyle name="40% - Ênfase2 22 3" xfId="6615" xr:uid="{00000000-0005-0000-0000-0000DA190000}"/>
    <cellStyle name="40% - Ênfase2 22 4" xfId="6616" xr:uid="{00000000-0005-0000-0000-0000DB190000}"/>
    <cellStyle name="40% - Ênfase2 22 5" xfId="6617" xr:uid="{00000000-0005-0000-0000-0000DC190000}"/>
    <cellStyle name="40% - Ênfase2 22 6" xfId="6618" xr:uid="{00000000-0005-0000-0000-0000DD190000}"/>
    <cellStyle name="40% - Ênfase2 22 7" xfId="6619" xr:uid="{00000000-0005-0000-0000-0000DE190000}"/>
    <cellStyle name="40% - Ênfase2 22 8" xfId="6620" xr:uid="{00000000-0005-0000-0000-0000DF190000}"/>
    <cellStyle name="40% - Ênfase2 22 9" xfId="6621" xr:uid="{00000000-0005-0000-0000-0000E0190000}"/>
    <cellStyle name="40% - Ênfase2 23" xfId="6622" xr:uid="{00000000-0005-0000-0000-0000E1190000}"/>
    <cellStyle name="40% - Ênfase2 23 10" xfId="6623" xr:uid="{00000000-0005-0000-0000-0000E2190000}"/>
    <cellStyle name="40% - Ênfase2 23 11" xfId="6624" xr:uid="{00000000-0005-0000-0000-0000E3190000}"/>
    <cellStyle name="40% - Ênfase2 23 12" xfId="6625" xr:uid="{00000000-0005-0000-0000-0000E4190000}"/>
    <cellStyle name="40% - Ênfase2 23 13" xfId="6626" xr:uid="{00000000-0005-0000-0000-0000E5190000}"/>
    <cellStyle name="40% - Ênfase2 23 14" xfId="6627" xr:uid="{00000000-0005-0000-0000-0000E6190000}"/>
    <cellStyle name="40% - Ênfase2 23 15" xfId="6628" xr:uid="{00000000-0005-0000-0000-0000E7190000}"/>
    <cellStyle name="40% - Ênfase2 23 2" xfId="6629" xr:uid="{00000000-0005-0000-0000-0000E8190000}"/>
    <cellStyle name="40% - Ênfase2 23 3" xfId="6630" xr:uid="{00000000-0005-0000-0000-0000E9190000}"/>
    <cellStyle name="40% - Ênfase2 23 4" xfId="6631" xr:uid="{00000000-0005-0000-0000-0000EA190000}"/>
    <cellStyle name="40% - Ênfase2 23 5" xfId="6632" xr:uid="{00000000-0005-0000-0000-0000EB190000}"/>
    <cellStyle name="40% - Ênfase2 23 6" xfId="6633" xr:uid="{00000000-0005-0000-0000-0000EC190000}"/>
    <cellStyle name="40% - Ênfase2 23 7" xfId="6634" xr:uid="{00000000-0005-0000-0000-0000ED190000}"/>
    <cellStyle name="40% - Ênfase2 23 8" xfId="6635" xr:uid="{00000000-0005-0000-0000-0000EE190000}"/>
    <cellStyle name="40% - Ênfase2 23 9" xfId="6636" xr:uid="{00000000-0005-0000-0000-0000EF190000}"/>
    <cellStyle name="40% - Ênfase2 24" xfId="6637" xr:uid="{00000000-0005-0000-0000-0000F0190000}"/>
    <cellStyle name="40% - Ênfase2 24 10" xfId="6638" xr:uid="{00000000-0005-0000-0000-0000F1190000}"/>
    <cellStyle name="40% - Ênfase2 24 11" xfId="6639" xr:uid="{00000000-0005-0000-0000-0000F2190000}"/>
    <cellStyle name="40% - Ênfase2 24 12" xfId="6640" xr:uid="{00000000-0005-0000-0000-0000F3190000}"/>
    <cellStyle name="40% - Ênfase2 24 13" xfId="6641" xr:uid="{00000000-0005-0000-0000-0000F4190000}"/>
    <cellStyle name="40% - Ênfase2 24 14" xfId="6642" xr:uid="{00000000-0005-0000-0000-0000F5190000}"/>
    <cellStyle name="40% - Ênfase2 24 15" xfId="6643" xr:uid="{00000000-0005-0000-0000-0000F6190000}"/>
    <cellStyle name="40% - Ênfase2 24 2" xfId="6644" xr:uid="{00000000-0005-0000-0000-0000F7190000}"/>
    <cellStyle name="40% - Ênfase2 24 3" xfId="6645" xr:uid="{00000000-0005-0000-0000-0000F8190000}"/>
    <cellStyle name="40% - Ênfase2 24 4" xfId="6646" xr:uid="{00000000-0005-0000-0000-0000F9190000}"/>
    <cellStyle name="40% - Ênfase2 24 5" xfId="6647" xr:uid="{00000000-0005-0000-0000-0000FA190000}"/>
    <cellStyle name="40% - Ênfase2 24 6" xfId="6648" xr:uid="{00000000-0005-0000-0000-0000FB190000}"/>
    <cellStyle name="40% - Ênfase2 24 7" xfId="6649" xr:uid="{00000000-0005-0000-0000-0000FC190000}"/>
    <cellStyle name="40% - Ênfase2 24 8" xfId="6650" xr:uid="{00000000-0005-0000-0000-0000FD190000}"/>
    <cellStyle name="40% - Ênfase2 24 9" xfId="6651" xr:uid="{00000000-0005-0000-0000-0000FE190000}"/>
    <cellStyle name="40% - Ênfase2 25" xfId="6652" xr:uid="{00000000-0005-0000-0000-0000FF190000}"/>
    <cellStyle name="40% - Ênfase2 25 10" xfId="6653" xr:uid="{00000000-0005-0000-0000-0000001A0000}"/>
    <cellStyle name="40% - Ênfase2 25 11" xfId="6654" xr:uid="{00000000-0005-0000-0000-0000011A0000}"/>
    <cellStyle name="40% - Ênfase2 25 12" xfId="6655" xr:uid="{00000000-0005-0000-0000-0000021A0000}"/>
    <cellStyle name="40% - Ênfase2 25 13" xfId="6656" xr:uid="{00000000-0005-0000-0000-0000031A0000}"/>
    <cellStyle name="40% - Ênfase2 25 14" xfId="6657" xr:uid="{00000000-0005-0000-0000-0000041A0000}"/>
    <cellStyle name="40% - Ênfase2 25 15" xfId="6658" xr:uid="{00000000-0005-0000-0000-0000051A0000}"/>
    <cellStyle name="40% - Ênfase2 25 2" xfId="6659" xr:uid="{00000000-0005-0000-0000-0000061A0000}"/>
    <cellStyle name="40% - Ênfase2 25 3" xfId="6660" xr:uid="{00000000-0005-0000-0000-0000071A0000}"/>
    <cellStyle name="40% - Ênfase2 25 4" xfId="6661" xr:uid="{00000000-0005-0000-0000-0000081A0000}"/>
    <cellStyle name="40% - Ênfase2 25 5" xfId="6662" xr:uid="{00000000-0005-0000-0000-0000091A0000}"/>
    <cellStyle name="40% - Ênfase2 25 6" xfId="6663" xr:uid="{00000000-0005-0000-0000-00000A1A0000}"/>
    <cellStyle name="40% - Ênfase2 25 7" xfId="6664" xr:uid="{00000000-0005-0000-0000-00000B1A0000}"/>
    <cellStyle name="40% - Ênfase2 25 8" xfId="6665" xr:uid="{00000000-0005-0000-0000-00000C1A0000}"/>
    <cellStyle name="40% - Ênfase2 25 9" xfId="6666" xr:uid="{00000000-0005-0000-0000-00000D1A0000}"/>
    <cellStyle name="40% - Ênfase2 26" xfId="6667" xr:uid="{00000000-0005-0000-0000-00000E1A0000}"/>
    <cellStyle name="40% - Ênfase2 26 10" xfId="6668" xr:uid="{00000000-0005-0000-0000-00000F1A0000}"/>
    <cellStyle name="40% - Ênfase2 26 11" xfId="6669" xr:uid="{00000000-0005-0000-0000-0000101A0000}"/>
    <cellStyle name="40% - Ênfase2 26 12" xfId="6670" xr:uid="{00000000-0005-0000-0000-0000111A0000}"/>
    <cellStyle name="40% - Ênfase2 26 13" xfId="6671" xr:uid="{00000000-0005-0000-0000-0000121A0000}"/>
    <cellStyle name="40% - Ênfase2 26 14" xfId="6672" xr:uid="{00000000-0005-0000-0000-0000131A0000}"/>
    <cellStyle name="40% - Ênfase2 26 15" xfId="6673" xr:uid="{00000000-0005-0000-0000-0000141A0000}"/>
    <cellStyle name="40% - Ênfase2 26 2" xfId="6674" xr:uid="{00000000-0005-0000-0000-0000151A0000}"/>
    <cellStyle name="40% - Ênfase2 26 3" xfId="6675" xr:uid="{00000000-0005-0000-0000-0000161A0000}"/>
    <cellStyle name="40% - Ênfase2 26 4" xfId="6676" xr:uid="{00000000-0005-0000-0000-0000171A0000}"/>
    <cellStyle name="40% - Ênfase2 26 5" xfId="6677" xr:uid="{00000000-0005-0000-0000-0000181A0000}"/>
    <cellStyle name="40% - Ênfase2 26 6" xfId="6678" xr:uid="{00000000-0005-0000-0000-0000191A0000}"/>
    <cellStyle name="40% - Ênfase2 26 7" xfId="6679" xr:uid="{00000000-0005-0000-0000-00001A1A0000}"/>
    <cellStyle name="40% - Ênfase2 26 8" xfId="6680" xr:uid="{00000000-0005-0000-0000-00001B1A0000}"/>
    <cellStyle name="40% - Ênfase2 26 9" xfId="6681" xr:uid="{00000000-0005-0000-0000-00001C1A0000}"/>
    <cellStyle name="40% - Ênfase2 27" xfId="6682" xr:uid="{00000000-0005-0000-0000-00001D1A0000}"/>
    <cellStyle name="40% - Ênfase2 27 10" xfId="6683" xr:uid="{00000000-0005-0000-0000-00001E1A0000}"/>
    <cellStyle name="40% - Ênfase2 27 11" xfId="6684" xr:uid="{00000000-0005-0000-0000-00001F1A0000}"/>
    <cellStyle name="40% - Ênfase2 27 12" xfId="6685" xr:uid="{00000000-0005-0000-0000-0000201A0000}"/>
    <cellStyle name="40% - Ênfase2 27 13" xfId="6686" xr:uid="{00000000-0005-0000-0000-0000211A0000}"/>
    <cellStyle name="40% - Ênfase2 27 14" xfId="6687" xr:uid="{00000000-0005-0000-0000-0000221A0000}"/>
    <cellStyle name="40% - Ênfase2 27 15" xfId="6688" xr:uid="{00000000-0005-0000-0000-0000231A0000}"/>
    <cellStyle name="40% - Ênfase2 27 2" xfId="6689" xr:uid="{00000000-0005-0000-0000-0000241A0000}"/>
    <cellStyle name="40% - Ênfase2 27 3" xfId="6690" xr:uid="{00000000-0005-0000-0000-0000251A0000}"/>
    <cellStyle name="40% - Ênfase2 27 4" xfId="6691" xr:uid="{00000000-0005-0000-0000-0000261A0000}"/>
    <cellStyle name="40% - Ênfase2 27 5" xfId="6692" xr:uid="{00000000-0005-0000-0000-0000271A0000}"/>
    <cellStyle name="40% - Ênfase2 27 6" xfId="6693" xr:uid="{00000000-0005-0000-0000-0000281A0000}"/>
    <cellStyle name="40% - Ênfase2 27 7" xfId="6694" xr:uid="{00000000-0005-0000-0000-0000291A0000}"/>
    <cellStyle name="40% - Ênfase2 27 8" xfId="6695" xr:uid="{00000000-0005-0000-0000-00002A1A0000}"/>
    <cellStyle name="40% - Ênfase2 27 9" xfId="6696" xr:uid="{00000000-0005-0000-0000-00002B1A0000}"/>
    <cellStyle name="40% - Ênfase2 28" xfId="6697" xr:uid="{00000000-0005-0000-0000-00002C1A0000}"/>
    <cellStyle name="40% - Ênfase2 28 10" xfId="6698" xr:uid="{00000000-0005-0000-0000-00002D1A0000}"/>
    <cellStyle name="40% - Ênfase2 28 11" xfId="6699" xr:uid="{00000000-0005-0000-0000-00002E1A0000}"/>
    <cellStyle name="40% - Ênfase2 28 12" xfId="6700" xr:uid="{00000000-0005-0000-0000-00002F1A0000}"/>
    <cellStyle name="40% - Ênfase2 28 13" xfId="6701" xr:uid="{00000000-0005-0000-0000-0000301A0000}"/>
    <cellStyle name="40% - Ênfase2 28 14" xfId="6702" xr:uid="{00000000-0005-0000-0000-0000311A0000}"/>
    <cellStyle name="40% - Ênfase2 28 15" xfId="6703" xr:uid="{00000000-0005-0000-0000-0000321A0000}"/>
    <cellStyle name="40% - Ênfase2 28 2" xfId="6704" xr:uid="{00000000-0005-0000-0000-0000331A0000}"/>
    <cellStyle name="40% - Ênfase2 28 3" xfId="6705" xr:uid="{00000000-0005-0000-0000-0000341A0000}"/>
    <cellStyle name="40% - Ênfase2 28 4" xfId="6706" xr:uid="{00000000-0005-0000-0000-0000351A0000}"/>
    <cellStyle name="40% - Ênfase2 28 5" xfId="6707" xr:uid="{00000000-0005-0000-0000-0000361A0000}"/>
    <cellStyle name="40% - Ênfase2 28 6" xfId="6708" xr:uid="{00000000-0005-0000-0000-0000371A0000}"/>
    <cellStyle name="40% - Ênfase2 28 7" xfId="6709" xr:uid="{00000000-0005-0000-0000-0000381A0000}"/>
    <cellStyle name="40% - Ênfase2 28 8" xfId="6710" xr:uid="{00000000-0005-0000-0000-0000391A0000}"/>
    <cellStyle name="40% - Ênfase2 28 9" xfId="6711" xr:uid="{00000000-0005-0000-0000-00003A1A0000}"/>
    <cellStyle name="40% - Ênfase2 29" xfId="6712" xr:uid="{00000000-0005-0000-0000-00003B1A0000}"/>
    <cellStyle name="40% - Ênfase2 29 10" xfId="6713" xr:uid="{00000000-0005-0000-0000-00003C1A0000}"/>
    <cellStyle name="40% - Ênfase2 29 11" xfId="6714" xr:uid="{00000000-0005-0000-0000-00003D1A0000}"/>
    <cellStyle name="40% - Ênfase2 29 12" xfId="6715" xr:uid="{00000000-0005-0000-0000-00003E1A0000}"/>
    <cellStyle name="40% - Ênfase2 29 13" xfId="6716" xr:uid="{00000000-0005-0000-0000-00003F1A0000}"/>
    <cellStyle name="40% - Ênfase2 29 14" xfId="6717" xr:uid="{00000000-0005-0000-0000-0000401A0000}"/>
    <cellStyle name="40% - Ênfase2 29 15" xfId="6718" xr:uid="{00000000-0005-0000-0000-0000411A0000}"/>
    <cellStyle name="40% - Ênfase2 29 2" xfId="6719" xr:uid="{00000000-0005-0000-0000-0000421A0000}"/>
    <cellStyle name="40% - Ênfase2 29 3" xfId="6720" xr:uid="{00000000-0005-0000-0000-0000431A0000}"/>
    <cellStyle name="40% - Ênfase2 29 4" xfId="6721" xr:uid="{00000000-0005-0000-0000-0000441A0000}"/>
    <cellStyle name="40% - Ênfase2 29 5" xfId="6722" xr:uid="{00000000-0005-0000-0000-0000451A0000}"/>
    <cellStyle name="40% - Ênfase2 29 6" xfId="6723" xr:uid="{00000000-0005-0000-0000-0000461A0000}"/>
    <cellStyle name="40% - Ênfase2 29 7" xfId="6724" xr:uid="{00000000-0005-0000-0000-0000471A0000}"/>
    <cellStyle name="40% - Ênfase2 29 8" xfId="6725" xr:uid="{00000000-0005-0000-0000-0000481A0000}"/>
    <cellStyle name="40% - Ênfase2 29 9" xfId="6726" xr:uid="{00000000-0005-0000-0000-0000491A0000}"/>
    <cellStyle name="40% - Ênfase2 3" xfId="6727" xr:uid="{00000000-0005-0000-0000-00004A1A0000}"/>
    <cellStyle name="40% - Ênfase2 3 10" xfId="6728" xr:uid="{00000000-0005-0000-0000-00004B1A0000}"/>
    <cellStyle name="40% - Ênfase2 3 11" xfId="6729" xr:uid="{00000000-0005-0000-0000-00004C1A0000}"/>
    <cellStyle name="40% - Ênfase2 3 12" xfId="6730" xr:uid="{00000000-0005-0000-0000-00004D1A0000}"/>
    <cellStyle name="40% - Ênfase2 3 13" xfId="6731" xr:uid="{00000000-0005-0000-0000-00004E1A0000}"/>
    <cellStyle name="40% - Ênfase2 3 14" xfId="6732" xr:uid="{00000000-0005-0000-0000-00004F1A0000}"/>
    <cellStyle name="40% - Ênfase2 3 15" xfId="6733" xr:uid="{00000000-0005-0000-0000-0000501A0000}"/>
    <cellStyle name="40% - Ênfase2 3 16" xfId="6734" xr:uid="{00000000-0005-0000-0000-0000511A0000}"/>
    <cellStyle name="40% - Ênfase2 3 17" xfId="6735" xr:uid="{00000000-0005-0000-0000-0000521A0000}"/>
    <cellStyle name="40% - Ênfase2 3 18" xfId="6736" xr:uid="{00000000-0005-0000-0000-0000531A0000}"/>
    <cellStyle name="40% - Ênfase2 3 19" xfId="6737" xr:uid="{00000000-0005-0000-0000-0000541A0000}"/>
    <cellStyle name="40% - Ênfase2 3 2" xfId="6738" xr:uid="{00000000-0005-0000-0000-0000551A0000}"/>
    <cellStyle name="40% - Ênfase2 3 20" xfId="6739" xr:uid="{00000000-0005-0000-0000-0000561A0000}"/>
    <cellStyle name="40% - Ênfase2 3 21" xfId="6740" xr:uid="{00000000-0005-0000-0000-0000571A0000}"/>
    <cellStyle name="40% - Ênfase2 3 22" xfId="6741" xr:uid="{00000000-0005-0000-0000-0000581A0000}"/>
    <cellStyle name="40% - Ênfase2 3 23" xfId="6742" xr:uid="{00000000-0005-0000-0000-0000591A0000}"/>
    <cellStyle name="40% - Ênfase2 3 24" xfId="35565" xr:uid="{00000000-0005-0000-0000-00005A1A0000}"/>
    <cellStyle name="40% - Ênfase2 3 3" xfId="6743" xr:uid="{00000000-0005-0000-0000-00005B1A0000}"/>
    <cellStyle name="40% - Ênfase2 3 4" xfId="6744" xr:uid="{00000000-0005-0000-0000-00005C1A0000}"/>
    <cellStyle name="40% - Ênfase2 3 5" xfId="6745" xr:uid="{00000000-0005-0000-0000-00005D1A0000}"/>
    <cellStyle name="40% - Ênfase2 3 6" xfId="6746" xr:uid="{00000000-0005-0000-0000-00005E1A0000}"/>
    <cellStyle name="40% - Ênfase2 3 7" xfId="6747" xr:uid="{00000000-0005-0000-0000-00005F1A0000}"/>
    <cellStyle name="40% - Ênfase2 3 8" xfId="6748" xr:uid="{00000000-0005-0000-0000-0000601A0000}"/>
    <cellStyle name="40% - Ênfase2 3 9" xfId="6749" xr:uid="{00000000-0005-0000-0000-0000611A0000}"/>
    <cellStyle name="40% - Ênfase2 30" xfId="6750" xr:uid="{00000000-0005-0000-0000-0000621A0000}"/>
    <cellStyle name="40% - Ênfase2 31" xfId="6751" xr:uid="{00000000-0005-0000-0000-0000631A0000}"/>
    <cellStyle name="40% - Ênfase2 32" xfId="6752" xr:uid="{00000000-0005-0000-0000-0000641A0000}"/>
    <cellStyle name="40% - Ênfase2 33" xfId="6753" xr:uid="{00000000-0005-0000-0000-0000651A0000}"/>
    <cellStyle name="40% - Ênfase2 34" xfId="6754" xr:uid="{00000000-0005-0000-0000-0000661A0000}"/>
    <cellStyle name="40% - Ênfase2 35" xfId="6755" xr:uid="{00000000-0005-0000-0000-0000671A0000}"/>
    <cellStyle name="40% - Ênfase2 36" xfId="6756" xr:uid="{00000000-0005-0000-0000-0000681A0000}"/>
    <cellStyle name="40% - Ênfase2 37" xfId="6757" xr:uid="{00000000-0005-0000-0000-0000691A0000}"/>
    <cellStyle name="40% - Ênfase2 38" xfId="6758" xr:uid="{00000000-0005-0000-0000-00006A1A0000}"/>
    <cellStyle name="40% - Ênfase2 39" xfId="6759" xr:uid="{00000000-0005-0000-0000-00006B1A0000}"/>
    <cellStyle name="40% - Ênfase2 4" xfId="6760" xr:uid="{00000000-0005-0000-0000-00006C1A0000}"/>
    <cellStyle name="40% - Ênfase2 4 10" xfId="6761" xr:uid="{00000000-0005-0000-0000-00006D1A0000}"/>
    <cellStyle name="40% - Ênfase2 4 11" xfId="6762" xr:uid="{00000000-0005-0000-0000-00006E1A0000}"/>
    <cellStyle name="40% - Ênfase2 4 12" xfId="6763" xr:uid="{00000000-0005-0000-0000-00006F1A0000}"/>
    <cellStyle name="40% - Ênfase2 4 13" xfId="6764" xr:uid="{00000000-0005-0000-0000-0000701A0000}"/>
    <cellStyle name="40% - Ênfase2 4 14" xfId="6765" xr:uid="{00000000-0005-0000-0000-0000711A0000}"/>
    <cellStyle name="40% - Ênfase2 4 15" xfId="6766" xr:uid="{00000000-0005-0000-0000-0000721A0000}"/>
    <cellStyle name="40% - Ênfase2 4 16" xfId="6767" xr:uid="{00000000-0005-0000-0000-0000731A0000}"/>
    <cellStyle name="40% - Ênfase2 4 17" xfId="6768" xr:uid="{00000000-0005-0000-0000-0000741A0000}"/>
    <cellStyle name="40% - Ênfase2 4 18" xfId="6769" xr:uid="{00000000-0005-0000-0000-0000751A0000}"/>
    <cellStyle name="40% - Ênfase2 4 19" xfId="6770" xr:uid="{00000000-0005-0000-0000-0000761A0000}"/>
    <cellStyle name="40% - Ênfase2 4 2" xfId="6771" xr:uid="{00000000-0005-0000-0000-0000771A0000}"/>
    <cellStyle name="40% - Ênfase2 4 20" xfId="6772" xr:uid="{00000000-0005-0000-0000-0000781A0000}"/>
    <cellStyle name="40% - Ênfase2 4 21" xfId="6773" xr:uid="{00000000-0005-0000-0000-0000791A0000}"/>
    <cellStyle name="40% - Ênfase2 4 22" xfId="6774" xr:uid="{00000000-0005-0000-0000-00007A1A0000}"/>
    <cellStyle name="40% - Ênfase2 4 23" xfId="6775" xr:uid="{00000000-0005-0000-0000-00007B1A0000}"/>
    <cellStyle name="40% - Ênfase2 4 3" xfId="6776" xr:uid="{00000000-0005-0000-0000-00007C1A0000}"/>
    <cellStyle name="40% - Ênfase2 4 4" xfId="6777" xr:uid="{00000000-0005-0000-0000-00007D1A0000}"/>
    <cellStyle name="40% - Ênfase2 4 5" xfId="6778" xr:uid="{00000000-0005-0000-0000-00007E1A0000}"/>
    <cellStyle name="40% - Ênfase2 4 6" xfId="6779" xr:uid="{00000000-0005-0000-0000-00007F1A0000}"/>
    <cellStyle name="40% - Ênfase2 4 7" xfId="6780" xr:uid="{00000000-0005-0000-0000-0000801A0000}"/>
    <cellStyle name="40% - Ênfase2 4 8" xfId="6781" xr:uid="{00000000-0005-0000-0000-0000811A0000}"/>
    <cellStyle name="40% - Ênfase2 4 9" xfId="6782" xr:uid="{00000000-0005-0000-0000-0000821A0000}"/>
    <cellStyle name="40% - Ênfase2 40" xfId="6783" xr:uid="{00000000-0005-0000-0000-0000831A0000}"/>
    <cellStyle name="40% - Ênfase2 41" xfId="6784" xr:uid="{00000000-0005-0000-0000-0000841A0000}"/>
    <cellStyle name="40% - Ênfase2 42" xfId="6785" xr:uid="{00000000-0005-0000-0000-0000851A0000}"/>
    <cellStyle name="40% - Ênfase2 43" xfId="6786" xr:uid="{00000000-0005-0000-0000-0000861A0000}"/>
    <cellStyle name="40% - Ênfase2 44" xfId="6787" xr:uid="{00000000-0005-0000-0000-0000871A0000}"/>
    <cellStyle name="40% - Ênfase2 45" xfId="6788" xr:uid="{00000000-0005-0000-0000-0000881A0000}"/>
    <cellStyle name="40% - Ênfase2 46" xfId="6789" xr:uid="{00000000-0005-0000-0000-0000891A0000}"/>
    <cellStyle name="40% - Ênfase2 47" xfId="6790" xr:uid="{00000000-0005-0000-0000-00008A1A0000}"/>
    <cellStyle name="40% - Ênfase2 48" xfId="6791" xr:uid="{00000000-0005-0000-0000-00008B1A0000}"/>
    <cellStyle name="40% - Ênfase2 5" xfId="6792" xr:uid="{00000000-0005-0000-0000-00008C1A0000}"/>
    <cellStyle name="40% - Ênfase2 5 10" xfId="6793" xr:uid="{00000000-0005-0000-0000-00008D1A0000}"/>
    <cellStyle name="40% - Ênfase2 5 11" xfId="6794" xr:uid="{00000000-0005-0000-0000-00008E1A0000}"/>
    <cellStyle name="40% - Ênfase2 5 12" xfId="6795" xr:uid="{00000000-0005-0000-0000-00008F1A0000}"/>
    <cellStyle name="40% - Ênfase2 5 13" xfId="6796" xr:uid="{00000000-0005-0000-0000-0000901A0000}"/>
    <cellStyle name="40% - Ênfase2 5 14" xfId="6797" xr:uid="{00000000-0005-0000-0000-0000911A0000}"/>
    <cellStyle name="40% - Ênfase2 5 15" xfId="6798" xr:uid="{00000000-0005-0000-0000-0000921A0000}"/>
    <cellStyle name="40% - Ênfase2 5 16" xfId="6799" xr:uid="{00000000-0005-0000-0000-0000931A0000}"/>
    <cellStyle name="40% - Ênfase2 5 17" xfId="6800" xr:uid="{00000000-0005-0000-0000-0000941A0000}"/>
    <cellStyle name="40% - Ênfase2 5 18" xfId="6801" xr:uid="{00000000-0005-0000-0000-0000951A0000}"/>
    <cellStyle name="40% - Ênfase2 5 19" xfId="6802" xr:uid="{00000000-0005-0000-0000-0000961A0000}"/>
    <cellStyle name="40% - Ênfase2 5 2" xfId="6803" xr:uid="{00000000-0005-0000-0000-0000971A0000}"/>
    <cellStyle name="40% - Ênfase2 5 20" xfId="6804" xr:uid="{00000000-0005-0000-0000-0000981A0000}"/>
    <cellStyle name="40% - Ênfase2 5 21" xfId="6805" xr:uid="{00000000-0005-0000-0000-0000991A0000}"/>
    <cellStyle name="40% - Ênfase2 5 22" xfId="6806" xr:uid="{00000000-0005-0000-0000-00009A1A0000}"/>
    <cellStyle name="40% - Ênfase2 5 23" xfId="6807" xr:uid="{00000000-0005-0000-0000-00009B1A0000}"/>
    <cellStyle name="40% - Ênfase2 5 3" xfId="6808" xr:uid="{00000000-0005-0000-0000-00009C1A0000}"/>
    <cellStyle name="40% - Ênfase2 5 4" xfId="6809" xr:uid="{00000000-0005-0000-0000-00009D1A0000}"/>
    <cellStyle name="40% - Ênfase2 5 5" xfId="6810" xr:uid="{00000000-0005-0000-0000-00009E1A0000}"/>
    <cellStyle name="40% - Ênfase2 5 6" xfId="6811" xr:uid="{00000000-0005-0000-0000-00009F1A0000}"/>
    <cellStyle name="40% - Ênfase2 5 7" xfId="6812" xr:uid="{00000000-0005-0000-0000-0000A01A0000}"/>
    <cellStyle name="40% - Ênfase2 5 8" xfId="6813" xr:uid="{00000000-0005-0000-0000-0000A11A0000}"/>
    <cellStyle name="40% - Ênfase2 5 9" xfId="6814" xr:uid="{00000000-0005-0000-0000-0000A21A0000}"/>
    <cellStyle name="40% - Ênfase2 6" xfId="6815" xr:uid="{00000000-0005-0000-0000-0000A31A0000}"/>
    <cellStyle name="40% - Ênfase2 6 10" xfId="6816" xr:uid="{00000000-0005-0000-0000-0000A41A0000}"/>
    <cellStyle name="40% - Ênfase2 6 11" xfId="6817" xr:uid="{00000000-0005-0000-0000-0000A51A0000}"/>
    <cellStyle name="40% - Ênfase2 6 12" xfId="6818" xr:uid="{00000000-0005-0000-0000-0000A61A0000}"/>
    <cellStyle name="40% - Ênfase2 6 13" xfId="6819" xr:uid="{00000000-0005-0000-0000-0000A71A0000}"/>
    <cellStyle name="40% - Ênfase2 6 14" xfId="6820" xr:uid="{00000000-0005-0000-0000-0000A81A0000}"/>
    <cellStyle name="40% - Ênfase2 6 15" xfId="6821" xr:uid="{00000000-0005-0000-0000-0000A91A0000}"/>
    <cellStyle name="40% - Ênfase2 6 16" xfId="6822" xr:uid="{00000000-0005-0000-0000-0000AA1A0000}"/>
    <cellStyle name="40% - Ênfase2 6 17" xfId="6823" xr:uid="{00000000-0005-0000-0000-0000AB1A0000}"/>
    <cellStyle name="40% - Ênfase2 6 18" xfId="6824" xr:uid="{00000000-0005-0000-0000-0000AC1A0000}"/>
    <cellStyle name="40% - Ênfase2 6 19" xfId="6825" xr:uid="{00000000-0005-0000-0000-0000AD1A0000}"/>
    <cellStyle name="40% - Ênfase2 6 2" xfId="6826" xr:uid="{00000000-0005-0000-0000-0000AE1A0000}"/>
    <cellStyle name="40% - Ênfase2 6 20" xfId="6827" xr:uid="{00000000-0005-0000-0000-0000AF1A0000}"/>
    <cellStyle name="40% - Ênfase2 6 21" xfId="6828" xr:uid="{00000000-0005-0000-0000-0000B01A0000}"/>
    <cellStyle name="40% - Ênfase2 6 22" xfId="6829" xr:uid="{00000000-0005-0000-0000-0000B11A0000}"/>
    <cellStyle name="40% - Ênfase2 6 23" xfId="6830" xr:uid="{00000000-0005-0000-0000-0000B21A0000}"/>
    <cellStyle name="40% - Ênfase2 6 3" xfId="6831" xr:uid="{00000000-0005-0000-0000-0000B31A0000}"/>
    <cellStyle name="40% - Ênfase2 6 4" xfId="6832" xr:uid="{00000000-0005-0000-0000-0000B41A0000}"/>
    <cellStyle name="40% - Ênfase2 6 5" xfId="6833" xr:uid="{00000000-0005-0000-0000-0000B51A0000}"/>
    <cellStyle name="40% - Ênfase2 6 6" xfId="6834" xr:uid="{00000000-0005-0000-0000-0000B61A0000}"/>
    <cellStyle name="40% - Ênfase2 6 7" xfId="6835" xr:uid="{00000000-0005-0000-0000-0000B71A0000}"/>
    <cellStyle name="40% - Ênfase2 6 8" xfId="6836" xr:uid="{00000000-0005-0000-0000-0000B81A0000}"/>
    <cellStyle name="40% - Ênfase2 6 9" xfId="6837" xr:uid="{00000000-0005-0000-0000-0000B91A0000}"/>
    <cellStyle name="40% - Ênfase2 7" xfId="6838" xr:uid="{00000000-0005-0000-0000-0000BA1A0000}"/>
    <cellStyle name="40% - Ênfase2 7 10" xfId="6839" xr:uid="{00000000-0005-0000-0000-0000BB1A0000}"/>
    <cellStyle name="40% - Ênfase2 7 11" xfId="6840" xr:uid="{00000000-0005-0000-0000-0000BC1A0000}"/>
    <cellStyle name="40% - Ênfase2 7 12" xfId="6841" xr:uid="{00000000-0005-0000-0000-0000BD1A0000}"/>
    <cellStyle name="40% - Ênfase2 7 13" xfId="6842" xr:uid="{00000000-0005-0000-0000-0000BE1A0000}"/>
    <cellStyle name="40% - Ênfase2 7 14" xfId="6843" xr:uid="{00000000-0005-0000-0000-0000BF1A0000}"/>
    <cellStyle name="40% - Ênfase2 7 15" xfId="6844" xr:uid="{00000000-0005-0000-0000-0000C01A0000}"/>
    <cellStyle name="40% - Ênfase2 7 16" xfId="6845" xr:uid="{00000000-0005-0000-0000-0000C11A0000}"/>
    <cellStyle name="40% - Ênfase2 7 17" xfId="6846" xr:uid="{00000000-0005-0000-0000-0000C21A0000}"/>
    <cellStyle name="40% - Ênfase2 7 18" xfId="6847" xr:uid="{00000000-0005-0000-0000-0000C31A0000}"/>
    <cellStyle name="40% - Ênfase2 7 19" xfId="6848" xr:uid="{00000000-0005-0000-0000-0000C41A0000}"/>
    <cellStyle name="40% - Ênfase2 7 2" xfId="6849" xr:uid="{00000000-0005-0000-0000-0000C51A0000}"/>
    <cellStyle name="40% - Ênfase2 7 20" xfId="6850" xr:uid="{00000000-0005-0000-0000-0000C61A0000}"/>
    <cellStyle name="40% - Ênfase2 7 21" xfId="6851" xr:uid="{00000000-0005-0000-0000-0000C71A0000}"/>
    <cellStyle name="40% - Ênfase2 7 22" xfId="6852" xr:uid="{00000000-0005-0000-0000-0000C81A0000}"/>
    <cellStyle name="40% - Ênfase2 7 23" xfId="6853" xr:uid="{00000000-0005-0000-0000-0000C91A0000}"/>
    <cellStyle name="40% - Ênfase2 7 3" xfId="6854" xr:uid="{00000000-0005-0000-0000-0000CA1A0000}"/>
    <cellStyle name="40% - Ênfase2 7 4" xfId="6855" xr:uid="{00000000-0005-0000-0000-0000CB1A0000}"/>
    <cellStyle name="40% - Ênfase2 7 5" xfId="6856" xr:uid="{00000000-0005-0000-0000-0000CC1A0000}"/>
    <cellStyle name="40% - Ênfase2 7 6" xfId="6857" xr:uid="{00000000-0005-0000-0000-0000CD1A0000}"/>
    <cellStyle name="40% - Ênfase2 7 7" xfId="6858" xr:uid="{00000000-0005-0000-0000-0000CE1A0000}"/>
    <cellStyle name="40% - Ênfase2 7 8" xfId="6859" xr:uid="{00000000-0005-0000-0000-0000CF1A0000}"/>
    <cellStyle name="40% - Ênfase2 7 9" xfId="6860" xr:uid="{00000000-0005-0000-0000-0000D01A0000}"/>
    <cellStyle name="40% - Ênfase2 8" xfId="6861" xr:uid="{00000000-0005-0000-0000-0000D11A0000}"/>
    <cellStyle name="40% - Ênfase2 8 10" xfId="6862" xr:uid="{00000000-0005-0000-0000-0000D21A0000}"/>
    <cellStyle name="40% - Ênfase2 8 11" xfId="6863" xr:uid="{00000000-0005-0000-0000-0000D31A0000}"/>
    <cellStyle name="40% - Ênfase2 8 12" xfId="6864" xr:uid="{00000000-0005-0000-0000-0000D41A0000}"/>
    <cellStyle name="40% - Ênfase2 8 13" xfId="6865" xr:uid="{00000000-0005-0000-0000-0000D51A0000}"/>
    <cellStyle name="40% - Ênfase2 8 14" xfId="6866" xr:uid="{00000000-0005-0000-0000-0000D61A0000}"/>
    <cellStyle name="40% - Ênfase2 8 15" xfId="6867" xr:uid="{00000000-0005-0000-0000-0000D71A0000}"/>
    <cellStyle name="40% - Ênfase2 8 16" xfId="6868" xr:uid="{00000000-0005-0000-0000-0000D81A0000}"/>
    <cellStyle name="40% - Ênfase2 8 17" xfId="6869" xr:uid="{00000000-0005-0000-0000-0000D91A0000}"/>
    <cellStyle name="40% - Ênfase2 8 18" xfId="6870" xr:uid="{00000000-0005-0000-0000-0000DA1A0000}"/>
    <cellStyle name="40% - Ênfase2 8 19" xfId="6871" xr:uid="{00000000-0005-0000-0000-0000DB1A0000}"/>
    <cellStyle name="40% - Ênfase2 8 2" xfId="6872" xr:uid="{00000000-0005-0000-0000-0000DC1A0000}"/>
    <cellStyle name="40% - Ênfase2 8 20" xfId="6873" xr:uid="{00000000-0005-0000-0000-0000DD1A0000}"/>
    <cellStyle name="40% - Ênfase2 8 21" xfId="6874" xr:uid="{00000000-0005-0000-0000-0000DE1A0000}"/>
    <cellStyle name="40% - Ênfase2 8 22" xfId="6875" xr:uid="{00000000-0005-0000-0000-0000DF1A0000}"/>
    <cellStyle name="40% - Ênfase2 8 23" xfId="6876" xr:uid="{00000000-0005-0000-0000-0000E01A0000}"/>
    <cellStyle name="40% - Ênfase2 8 3" xfId="6877" xr:uid="{00000000-0005-0000-0000-0000E11A0000}"/>
    <cellStyle name="40% - Ênfase2 8 4" xfId="6878" xr:uid="{00000000-0005-0000-0000-0000E21A0000}"/>
    <cellStyle name="40% - Ênfase2 8 5" xfId="6879" xr:uid="{00000000-0005-0000-0000-0000E31A0000}"/>
    <cellStyle name="40% - Ênfase2 8 6" xfId="6880" xr:uid="{00000000-0005-0000-0000-0000E41A0000}"/>
    <cellStyle name="40% - Ênfase2 8 7" xfId="6881" xr:uid="{00000000-0005-0000-0000-0000E51A0000}"/>
    <cellStyle name="40% - Ênfase2 8 8" xfId="6882" xr:uid="{00000000-0005-0000-0000-0000E61A0000}"/>
    <cellStyle name="40% - Ênfase2 8 9" xfId="6883" xr:uid="{00000000-0005-0000-0000-0000E71A0000}"/>
    <cellStyle name="40% - Ênfase2 9" xfId="6884" xr:uid="{00000000-0005-0000-0000-0000E81A0000}"/>
    <cellStyle name="40% - Ênfase2 9 10" xfId="6885" xr:uid="{00000000-0005-0000-0000-0000E91A0000}"/>
    <cellStyle name="40% - Ênfase2 9 11" xfId="6886" xr:uid="{00000000-0005-0000-0000-0000EA1A0000}"/>
    <cellStyle name="40% - Ênfase2 9 12" xfId="6887" xr:uid="{00000000-0005-0000-0000-0000EB1A0000}"/>
    <cellStyle name="40% - Ênfase2 9 13" xfId="6888" xr:uid="{00000000-0005-0000-0000-0000EC1A0000}"/>
    <cellStyle name="40% - Ênfase2 9 14" xfId="6889" xr:uid="{00000000-0005-0000-0000-0000ED1A0000}"/>
    <cellStyle name="40% - Ênfase2 9 15" xfId="6890" xr:uid="{00000000-0005-0000-0000-0000EE1A0000}"/>
    <cellStyle name="40% - Ênfase2 9 16" xfId="6891" xr:uid="{00000000-0005-0000-0000-0000EF1A0000}"/>
    <cellStyle name="40% - Ênfase2 9 17" xfId="6892" xr:uid="{00000000-0005-0000-0000-0000F01A0000}"/>
    <cellStyle name="40% - Ênfase2 9 18" xfId="6893" xr:uid="{00000000-0005-0000-0000-0000F11A0000}"/>
    <cellStyle name="40% - Ênfase2 9 19" xfId="6894" xr:uid="{00000000-0005-0000-0000-0000F21A0000}"/>
    <cellStyle name="40% - Ênfase2 9 2" xfId="6895" xr:uid="{00000000-0005-0000-0000-0000F31A0000}"/>
    <cellStyle name="40% - Ênfase2 9 20" xfId="6896" xr:uid="{00000000-0005-0000-0000-0000F41A0000}"/>
    <cellStyle name="40% - Ênfase2 9 21" xfId="6897" xr:uid="{00000000-0005-0000-0000-0000F51A0000}"/>
    <cellStyle name="40% - Ênfase2 9 22" xfId="6898" xr:uid="{00000000-0005-0000-0000-0000F61A0000}"/>
    <cellStyle name="40% - Ênfase2 9 23" xfId="6899" xr:uid="{00000000-0005-0000-0000-0000F71A0000}"/>
    <cellStyle name="40% - Ênfase2 9 3" xfId="6900" xr:uid="{00000000-0005-0000-0000-0000F81A0000}"/>
    <cellStyle name="40% - Ênfase2 9 4" xfId="6901" xr:uid="{00000000-0005-0000-0000-0000F91A0000}"/>
    <cellStyle name="40% - Ênfase2 9 5" xfId="6902" xr:uid="{00000000-0005-0000-0000-0000FA1A0000}"/>
    <cellStyle name="40% - Ênfase2 9 6" xfId="6903" xr:uid="{00000000-0005-0000-0000-0000FB1A0000}"/>
    <cellStyle name="40% - Ênfase2 9 7" xfId="6904" xr:uid="{00000000-0005-0000-0000-0000FC1A0000}"/>
    <cellStyle name="40% - Ênfase2 9 8" xfId="6905" xr:uid="{00000000-0005-0000-0000-0000FD1A0000}"/>
    <cellStyle name="40% - Ênfase2 9 9" xfId="6906" xr:uid="{00000000-0005-0000-0000-0000FE1A0000}"/>
    <cellStyle name="40% - Ênfase3 10" xfId="6907" xr:uid="{00000000-0005-0000-0000-0000FF1A0000}"/>
    <cellStyle name="40% - Ênfase3 10 10" xfId="6908" xr:uid="{00000000-0005-0000-0000-0000001B0000}"/>
    <cellStyle name="40% - Ênfase3 10 11" xfId="6909" xr:uid="{00000000-0005-0000-0000-0000011B0000}"/>
    <cellStyle name="40% - Ênfase3 10 12" xfId="6910" xr:uid="{00000000-0005-0000-0000-0000021B0000}"/>
    <cellStyle name="40% - Ênfase3 10 13" xfId="6911" xr:uid="{00000000-0005-0000-0000-0000031B0000}"/>
    <cellStyle name="40% - Ênfase3 10 14" xfId="6912" xr:uid="{00000000-0005-0000-0000-0000041B0000}"/>
    <cellStyle name="40% - Ênfase3 10 15" xfId="6913" xr:uid="{00000000-0005-0000-0000-0000051B0000}"/>
    <cellStyle name="40% - Ênfase3 10 16" xfId="6914" xr:uid="{00000000-0005-0000-0000-0000061B0000}"/>
    <cellStyle name="40% - Ênfase3 10 17" xfId="6915" xr:uid="{00000000-0005-0000-0000-0000071B0000}"/>
    <cellStyle name="40% - Ênfase3 10 18" xfId="6916" xr:uid="{00000000-0005-0000-0000-0000081B0000}"/>
    <cellStyle name="40% - Ênfase3 10 19" xfId="6917" xr:uid="{00000000-0005-0000-0000-0000091B0000}"/>
    <cellStyle name="40% - Ênfase3 10 2" xfId="6918" xr:uid="{00000000-0005-0000-0000-00000A1B0000}"/>
    <cellStyle name="40% - Ênfase3 10 20" xfId="6919" xr:uid="{00000000-0005-0000-0000-00000B1B0000}"/>
    <cellStyle name="40% - Ênfase3 10 21" xfId="6920" xr:uid="{00000000-0005-0000-0000-00000C1B0000}"/>
    <cellStyle name="40% - Ênfase3 10 22" xfId="6921" xr:uid="{00000000-0005-0000-0000-00000D1B0000}"/>
    <cellStyle name="40% - Ênfase3 10 23" xfId="6922" xr:uid="{00000000-0005-0000-0000-00000E1B0000}"/>
    <cellStyle name="40% - Ênfase3 10 3" xfId="6923" xr:uid="{00000000-0005-0000-0000-00000F1B0000}"/>
    <cellStyle name="40% - Ênfase3 10 4" xfId="6924" xr:uid="{00000000-0005-0000-0000-0000101B0000}"/>
    <cellStyle name="40% - Ênfase3 10 5" xfId="6925" xr:uid="{00000000-0005-0000-0000-0000111B0000}"/>
    <cellStyle name="40% - Ênfase3 10 6" xfId="6926" xr:uid="{00000000-0005-0000-0000-0000121B0000}"/>
    <cellStyle name="40% - Ênfase3 10 7" xfId="6927" xr:uid="{00000000-0005-0000-0000-0000131B0000}"/>
    <cellStyle name="40% - Ênfase3 10 8" xfId="6928" xr:uid="{00000000-0005-0000-0000-0000141B0000}"/>
    <cellStyle name="40% - Ênfase3 10 9" xfId="6929" xr:uid="{00000000-0005-0000-0000-0000151B0000}"/>
    <cellStyle name="40% - Ênfase3 11" xfId="6930" xr:uid="{00000000-0005-0000-0000-0000161B0000}"/>
    <cellStyle name="40% - Ênfase3 11 10" xfId="6931" xr:uid="{00000000-0005-0000-0000-0000171B0000}"/>
    <cellStyle name="40% - Ênfase3 11 11" xfId="6932" xr:uid="{00000000-0005-0000-0000-0000181B0000}"/>
    <cellStyle name="40% - Ênfase3 11 12" xfId="6933" xr:uid="{00000000-0005-0000-0000-0000191B0000}"/>
    <cellStyle name="40% - Ênfase3 11 13" xfId="6934" xr:uid="{00000000-0005-0000-0000-00001A1B0000}"/>
    <cellStyle name="40% - Ênfase3 11 14" xfId="6935" xr:uid="{00000000-0005-0000-0000-00001B1B0000}"/>
    <cellStyle name="40% - Ênfase3 11 15" xfId="6936" xr:uid="{00000000-0005-0000-0000-00001C1B0000}"/>
    <cellStyle name="40% - Ênfase3 11 16" xfId="6937" xr:uid="{00000000-0005-0000-0000-00001D1B0000}"/>
    <cellStyle name="40% - Ênfase3 11 17" xfId="6938" xr:uid="{00000000-0005-0000-0000-00001E1B0000}"/>
    <cellStyle name="40% - Ênfase3 11 18" xfId="6939" xr:uid="{00000000-0005-0000-0000-00001F1B0000}"/>
    <cellStyle name="40% - Ênfase3 11 19" xfId="6940" xr:uid="{00000000-0005-0000-0000-0000201B0000}"/>
    <cellStyle name="40% - Ênfase3 11 2" xfId="6941" xr:uid="{00000000-0005-0000-0000-0000211B0000}"/>
    <cellStyle name="40% - Ênfase3 11 20" xfId="6942" xr:uid="{00000000-0005-0000-0000-0000221B0000}"/>
    <cellStyle name="40% - Ênfase3 11 21" xfId="6943" xr:uid="{00000000-0005-0000-0000-0000231B0000}"/>
    <cellStyle name="40% - Ênfase3 11 22" xfId="6944" xr:uid="{00000000-0005-0000-0000-0000241B0000}"/>
    <cellStyle name="40% - Ênfase3 11 23" xfId="6945" xr:uid="{00000000-0005-0000-0000-0000251B0000}"/>
    <cellStyle name="40% - Ênfase3 11 3" xfId="6946" xr:uid="{00000000-0005-0000-0000-0000261B0000}"/>
    <cellStyle name="40% - Ênfase3 11 4" xfId="6947" xr:uid="{00000000-0005-0000-0000-0000271B0000}"/>
    <cellStyle name="40% - Ênfase3 11 5" xfId="6948" xr:uid="{00000000-0005-0000-0000-0000281B0000}"/>
    <cellStyle name="40% - Ênfase3 11 6" xfId="6949" xr:uid="{00000000-0005-0000-0000-0000291B0000}"/>
    <cellStyle name="40% - Ênfase3 11 7" xfId="6950" xr:uid="{00000000-0005-0000-0000-00002A1B0000}"/>
    <cellStyle name="40% - Ênfase3 11 8" xfId="6951" xr:uid="{00000000-0005-0000-0000-00002B1B0000}"/>
    <cellStyle name="40% - Ênfase3 11 9" xfId="6952" xr:uid="{00000000-0005-0000-0000-00002C1B0000}"/>
    <cellStyle name="40% - Ênfase3 12" xfId="6953" xr:uid="{00000000-0005-0000-0000-00002D1B0000}"/>
    <cellStyle name="40% - Ênfase3 12 10" xfId="6954" xr:uid="{00000000-0005-0000-0000-00002E1B0000}"/>
    <cellStyle name="40% - Ênfase3 12 11" xfId="6955" xr:uid="{00000000-0005-0000-0000-00002F1B0000}"/>
    <cellStyle name="40% - Ênfase3 12 12" xfId="6956" xr:uid="{00000000-0005-0000-0000-0000301B0000}"/>
    <cellStyle name="40% - Ênfase3 12 13" xfId="6957" xr:uid="{00000000-0005-0000-0000-0000311B0000}"/>
    <cellStyle name="40% - Ênfase3 12 14" xfId="6958" xr:uid="{00000000-0005-0000-0000-0000321B0000}"/>
    <cellStyle name="40% - Ênfase3 12 15" xfId="6959" xr:uid="{00000000-0005-0000-0000-0000331B0000}"/>
    <cellStyle name="40% - Ênfase3 12 16" xfId="6960" xr:uid="{00000000-0005-0000-0000-0000341B0000}"/>
    <cellStyle name="40% - Ênfase3 12 17" xfId="6961" xr:uid="{00000000-0005-0000-0000-0000351B0000}"/>
    <cellStyle name="40% - Ênfase3 12 18" xfId="6962" xr:uid="{00000000-0005-0000-0000-0000361B0000}"/>
    <cellStyle name="40% - Ênfase3 12 19" xfId="6963" xr:uid="{00000000-0005-0000-0000-0000371B0000}"/>
    <cellStyle name="40% - Ênfase3 12 2" xfId="6964" xr:uid="{00000000-0005-0000-0000-0000381B0000}"/>
    <cellStyle name="40% - Ênfase3 12 20" xfId="6965" xr:uid="{00000000-0005-0000-0000-0000391B0000}"/>
    <cellStyle name="40% - Ênfase3 12 21" xfId="6966" xr:uid="{00000000-0005-0000-0000-00003A1B0000}"/>
    <cellStyle name="40% - Ênfase3 12 22" xfId="6967" xr:uid="{00000000-0005-0000-0000-00003B1B0000}"/>
    <cellStyle name="40% - Ênfase3 12 23" xfId="6968" xr:uid="{00000000-0005-0000-0000-00003C1B0000}"/>
    <cellStyle name="40% - Ênfase3 12 3" xfId="6969" xr:uid="{00000000-0005-0000-0000-00003D1B0000}"/>
    <cellStyle name="40% - Ênfase3 12 4" xfId="6970" xr:uid="{00000000-0005-0000-0000-00003E1B0000}"/>
    <cellStyle name="40% - Ênfase3 12 5" xfId="6971" xr:uid="{00000000-0005-0000-0000-00003F1B0000}"/>
    <cellStyle name="40% - Ênfase3 12 6" xfId="6972" xr:uid="{00000000-0005-0000-0000-0000401B0000}"/>
    <cellStyle name="40% - Ênfase3 12 7" xfId="6973" xr:uid="{00000000-0005-0000-0000-0000411B0000}"/>
    <cellStyle name="40% - Ênfase3 12 8" xfId="6974" xr:uid="{00000000-0005-0000-0000-0000421B0000}"/>
    <cellStyle name="40% - Ênfase3 12 9" xfId="6975" xr:uid="{00000000-0005-0000-0000-0000431B0000}"/>
    <cellStyle name="40% - Ênfase3 13" xfId="6976" xr:uid="{00000000-0005-0000-0000-0000441B0000}"/>
    <cellStyle name="40% - Ênfase3 13 10" xfId="6977" xr:uid="{00000000-0005-0000-0000-0000451B0000}"/>
    <cellStyle name="40% - Ênfase3 13 11" xfId="6978" xr:uid="{00000000-0005-0000-0000-0000461B0000}"/>
    <cellStyle name="40% - Ênfase3 13 12" xfId="6979" xr:uid="{00000000-0005-0000-0000-0000471B0000}"/>
    <cellStyle name="40% - Ênfase3 13 13" xfId="6980" xr:uid="{00000000-0005-0000-0000-0000481B0000}"/>
    <cellStyle name="40% - Ênfase3 13 14" xfId="6981" xr:uid="{00000000-0005-0000-0000-0000491B0000}"/>
    <cellStyle name="40% - Ênfase3 13 15" xfId="6982" xr:uid="{00000000-0005-0000-0000-00004A1B0000}"/>
    <cellStyle name="40% - Ênfase3 13 16" xfId="6983" xr:uid="{00000000-0005-0000-0000-00004B1B0000}"/>
    <cellStyle name="40% - Ênfase3 13 17" xfId="6984" xr:uid="{00000000-0005-0000-0000-00004C1B0000}"/>
    <cellStyle name="40% - Ênfase3 13 18" xfId="6985" xr:uid="{00000000-0005-0000-0000-00004D1B0000}"/>
    <cellStyle name="40% - Ênfase3 13 19" xfId="6986" xr:uid="{00000000-0005-0000-0000-00004E1B0000}"/>
    <cellStyle name="40% - Ênfase3 13 2" xfId="6987" xr:uid="{00000000-0005-0000-0000-00004F1B0000}"/>
    <cellStyle name="40% - Ênfase3 13 20" xfId="6988" xr:uid="{00000000-0005-0000-0000-0000501B0000}"/>
    <cellStyle name="40% - Ênfase3 13 21" xfId="6989" xr:uid="{00000000-0005-0000-0000-0000511B0000}"/>
    <cellStyle name="40% - Ênfase3 13 22" xfId="6990" xr:uid="{00000000-0005-0000-0000-0000521B0000}"/>
    <cellStyle name="40% - Ênfase3 13 23" xfId="6991" xr:uid="{00000000-0005-0000-0000-0000531B0000}"/>
    <cellStyle name="40% - Ênfase3 13 3" xfId="6992" xr:uid="{00000000-0005-0000-0000-0000541B0000}"/>
    <cellStyle name="40% - Ênfase3 13 4" xfId="6993" xr:uid="{00000000-0005-0000-0000-0000551B0000}"/>
    <cellStyle name="40% - Ênfase3 13 5" xfId="6994" xr:uid="{00000000-0005-0000-0000-0000561B0000}"/>
    <cellStyle name="40% - Ênfase3 13 6" xfId="6995" xr:uid="{00000000-0005-0000-0000-0000571B0000}"/>
    <cellStyle name="40% - Ênfase3 13 7" xfId="6996" xr:uid="{00000000-0005-0000-0000-0000581B0000}"/>
    <cellStyle name="40% - Ênfase3 13 8" xfId="6997" xr:uid="{00000000-0005-0000-0000-0000591B0000}"/>
    <cellStyle name="40% - Ênfase3 13 9" xfId="6998" xr:uid="{00000000-0005-0000-0000-00005A1B0000}"/>
    <cellStyle name="40% - Ênfase3 14" xfId="6999" xr:uid="{00000000-0005-0000-0000-00005B1B0000}"/>
    <cellStyle name="40% - Ênfase3 14 10" xfId="7000" xr:uid="{00000000-0005-0000-0000-00005C1B0000}"/>
    <cellStyle name="40% - Ênfase3 14 11" xfId="7001" xr:uid="{00000000-0005-0000-0000-00005D1B0000}"/>
    <cellStyle name="40% - Ênfase3 14 12" xfId="7002" xr:uid="{00000000-0005-0000-0000-00005E1B0000}"/>
    <cellStyle name="40% - Ênfase3 14 13" xfId="7003" xr:uid="{00000000-0005-0000-0000-00005F1B0000}"/>
    <cellStyle name="40% - Ênfase3 14 14" xfId="7004" xr:uid="{00000000-0005-0000-0000-0000601B0000}"/>
    <cellStyle name="40% - Ênfase3 14 15" xfId="7005" xr:uid="{00000000-0005-0000-0000-0000611B0000}"/>
    <cellStyle name="40% - Ênfase3 14 16" xfId="7006" xr:uid="{00000000-0005-0000-0000-0000621B0000}"/>
    <cellStyle name="40% - Ênfase3 14 17" xfId="7007" xr:uid="{00000000-0005-0000-0000-0000631B0000}"/>
    <cellStyle name="40% - Ênfase3 14 18" xfId="7008" xr:uid="{00000000-0005-0000-0000-0000641B0000}"/>
    <cellStyle name="40% - Ênfase3 14 19" xfId="7009" xr:uid="{00000000-0005-0000-0000-0000651B0000}"/>
    <cellStyle name="40% - Ênfase3 14 2" xfId="7010" xr:uid="{00000000-0005-0000-0000-0000661B0000}"/>
    <cellStyle name="40% - Ênfase3 14 20" xfId="7011" xr:uid="{00000000-0005-0000-0000-0000671B0000}"/>
    <cellStyle name="40% - Ênfase3 14 21" xfId="7012" xr:uid="{00000000-0005-0000-0000-0000681B0000}"/>
    <cellStyle name="40% - Ênfase3 14 22" xfId="7013" xr:uid="{00000000-0005-0000-0000-0000691B0000}"/>
    <cellStyle name="40% - Ênfase3 14 23" xfId="7014" xr:uid="{00000000-0005-0000-0000-00006A1B0000}"/>
    <cellStyle name="40% - Ênfase3 14 3" xfId="7015" xr:uid="{00000000-0005-0000-0000-00006B1B0000}"/>
    <cellStyle name="40% - Ênfase3 14 4" xfId="7016" xr:uid="{00000000-0005-0000-0000-00006C1B0000}"/>
    <cellStyle name="40% - Ênfase3 14 5" xfId="7017" xr:uid="{00000000-0005-0000-0000-00006D1B0000}"/>
    <cellStyle name="40% - Ênfase3 14 6" xfId="7018" xr:uid="{00000000-0005-0000-0000-00006E1B0000}"/>
    <cellStyle name="40% - Ênfase3 14 7" xfId="7019" xr:uid="{00000000-0005-0000-0000-00006F1B0000}"/>
    <cellStyle name="40% - Ênfase3 14 8" xfId="7020" xr:uid="{00000000-0005-0000-0000-0000701B0000}"/>
    <cellStyle name="40% - Ênfase3 14 9" xfId="7021" xr:uid="{00000000-0005-0000-0000-0000711B0000}"/>
    <cellStyle name="40% - Ênfase3 15" xfId="7022" xr:uid="{00000000-0005-0000-0000-0000721B0000}"/>
    <cellStyle name="40% - Ênfase3 15 10" xfId="7023" xr:uid="{00000000-0005-0000-0000-0000731B0000}"/>
    <cellStyle name="40% - Ênfase3 15 11" xfId="7024" xr:uid="{00000000-0005-0000-0000-0000741B0000}"/>
    <cellStyle name="40% - Ênfase3 15 12" xfId="7025" xr:uid="{00000000-0005-0000-0000-0000751B0000}"/>
    <cellStyle name="40% - Ênfase3 15 13" xfId="7026" xr:uid="{00000000-0005-0000-0000-0000761B0000}"/>
    <cellStyle name="40% - Ênfase3 15 14" xfId="7027" xr:uid="{00000000-0005-0000-0000-0000771B0000}"/>
    <cellStyle name="40% - Ênfase3 15 15" xfId="7028" xr:uid="{00000000-0005-0000-0000-0000781B0000}"/>
    <cellStyle name="40% - Ênfase3 15 16" xfId="7029" xr:uid="{00000000-0005-0000-0000-0000791B0000}"/>
    <cellStyle name="40% - Ênfase3 15 17" xfId="7030" xr:uid="{00000000-0005-0000-0000-00007A1B0000}"/>
    <cellStyle name="40% - Ênfase3 15 18" xfId="7031" xr:uid="{00000000-0005-0000-0000-00007B1B0000}"/>
    <cellStyle name="40% - Ênfase3 15 19" xfId="7032" xr:uid="{00000000-0005-0000-0000-00007C1B0000}"/>
    <cellStyle name="40% - Ênfase3 15 2" xfId="7033" xr:uid="{00000000-0005-0000-0000-00007D1B0000}"/>
    <cellStyle name="40% - Ênfase3 15 20" xfId="7034" xr:uid="{00000000-0005-0000-0000-00007E1B0000}"/>
    <cellStyle name="40% - Ênfase3 15 21" xfId="7035" xr:uid="{00000000-0005-0000-0000-00007F1B0000}"/>
    <cellStyle name="40% - Ênfase3 15 22" xfId="7036" xr:uid="{00000000-0005-0000-0000-0000801B0000}"/>
    <cellStyle name="40% - Ênfase3 15 23" xfId="7037" xr:uid="{00000000-0005-0000-0000-0000811B0000}"/>
    <cellStyle name="40% - Ênfase3 15 3" xfId="7038" xr:uid="{00000000-0005-0000-0000-0000821B0000}"/>
    <cellStyle name="40% - Ênfase3 15 4" xfId="7039" xr:uid="{00000000-0005-0000-0000-0000831B0000}"/>
    <cellStyle name="40% - Ênfase3 15 5" xfId="7040" xr:uid="{00000000-0005-0000-0000-0000841B0000}"/>
    <cellStyle name="40% - Ênfase3 15 6" xfId="7041" xr:uid="{00000000-0005-0000-0000-0000851B0000}"/>
    <cellStyle name="40% - Ênfase3 15 7" xfId="7042" xr:uid="{00000000-0005-0000-0000-0000861B0000}"/>
    <cellStyle name="40% - Ênfase3 15 8" xfId="7043" xr:uid="{00000000-0005-0000-0000-0000871B0000}"/>
    <cellStyle name="40% - Ênfase3 15 9" xfId="7044" xr:uid="{00000000-0005-0000-0000-0000881B0000}"/>
    <cellStyle name="40% - Ênfase3 16" xfId="7045" xr:uid="{00000000-0005-0000-0000-0000891B0000}"/>
    <cellStyle name="40% - Ênfase3 16 10" xfId="7046" xr:uid="{00000000-0005-0000-0000-00008A1B0000}"/>
    <cellStyle name="40% - Ênfase3 16 11" xfId="7047" xr:uid="{00000000-0005-0000-0000-00008B1B0000}"/>
    <cellStyle name="40% - Ênfase3 16 12" xfId="7048" xr:uid="{00000000-0005-0000-0000-00008C1B0000}"/>
    <cellStyle name="40% - Ênfase3 16 13" xfId="7049" xr:uid="{00000000-0005-0000-0000-00008D1B0000}"/>
    <cellStyle name="40% - Ênfase3 16 14" xfId="7050" xr:uid="{00000000-0005-0000-0000-00008E1B0000}"/>
    <cellStyle name="40% - Ênfase3 16 15" xfId="7051" xr:uid="{00000000-0005-0000-0000-00008F1B0000}"/>
    <cellStyle name="40% - Ênfase3 16 16" xfId="7052" xr:uid="{00000000-0005-0000-0000-0000901B0000}"/>
    <cellStyle name="40% - Ênfase3 16 17" xfId="7053" xr:uid="{00000000-0005-0000-0000-0000911B0000}"/>
    <cellStyle name="40% - Ênfase3 16 18" xfId="7054" xr:uid="{00000000-0005-0000-0000-0000921B0000}"/>
    <cellStyle name="40% - Ênfase3 16 19" xfId="7055" xr:uid="{00000000-0005-0000-0000-0000931B0000}"/>
    <cellStyle name="40% - Ênfase3 16 2" xfId="7056" xr:uid="{00000000-0005-0000-0000-0000941B0000}"/>
    <cellStyle name="40% - Ênfase3 16 20" xfId="7057" xr:uid="{00000000-0005-0000-0000-0000951B0000}"/>
    <cellStyle name="40% - Ênfase3 16 21" xfId="7058" xr:uid="{00000000-0005-0000-0000-0000961B0000}"/>
    <cellStyle name="40% - Ênfase3 16 22" xfId="7059" xr:uid="{00000000-0005-0000-0000-0000971B0000}"/>
    <cellStyle name="40% - Ênfase3 16 23" xfId="7060" xr:uid="{00000000-0005-0000-0000-0000981B0000}"/>
    <cellStyle name="40% - Ênfase3 16 3" xfId="7061" xr:uid="{00000000-0005-0000-0000-0000991B0000}"/>
    <cellStyle name="40% - Ênfase3 16 4" xfId="7062" xr:uid="{00000000-0005-0000-0000-00009A1B0000}"/>
    <cellStyle name="40% - Ênfase3 16 5" xfId="7063" xr:uid="{00000000-0005-0000-0000-00009B1B0000}"/>
    <cellStyle name="40% - Ênfase3 16 6" xfId="7064" xr:uid="{00000000-0005-0000-0000-00009C1B0000}"/>
    <cellStyle name="40% - Ênfase3 16 7" xfId="7065" xr:uid="{00000000-0005-0000-0000-00009D1B0000}"/>
    <cellStyle name="40% - Ênfase3 16 8" xfId="7066" xr:uid="{00000000-0005-0000-0000-00009E1B0000}"/>
    <cellStyle name="40% - Ênfase3 16 9" xfId="7067" xr:uid="{00000000-0005-0000-0000-00009F1B0000}"/>
    <cellStyle name="40% - Ênfase3 17" xfId="7068" xr:uid="{00000000-0005-0000-0000-0000A01B0000}"/>
    <cellStyle name="40% - Ênfase3 17 10" xfId="7069" xr:uid="{00000000-0005-0000-0000-0000A11B0000}"/>
    <cellStyle name="40% - Ênfase3 17 11" xfId="7070" xr:uid="{00000000-0005-0000-0000-0000A21B0000}"/>
    <cellStyle name="40% - Ênfase3 17 12" xfId="7071" xr:uid="{00000000-0005-0000-0000-0000A31B0000}"/>
    <cellStyle name="40% - Ênfase3 17 13" xfId="7072" xr:uid="{00000000-0005-0000-0000-0000A41B0000}"/>
    <cellStyle name="40% - Ênfase3 17 14" xfId="7073" xr:uid="{00000000-0005-0000-0000-0000A51B0000}"/>
    <cellStyle name="40% - Ênfase3 17 15" xfId="7074" xr:uid="{00000000-0005-0000-0000-0000A61B0000}"/>
    <cellStyle name="40% - Ênfase3 17 16" xfId="7075" xr:uid="{00000000-0005-0000-0000-0000A71B0000}"/>
    <cellStyle name="40% - Ênfase3 17 17" xfId="7076" xr:uid="{00000000-0005-0000-0000-0000A81B0000}"/>
    <cellStyle name="40% - Ênfase3 17 18" xfId="7077" xr:uid="{00000000-0005-0000-0000-0000A91B0000}"/>
    <cellStyle name="40% - Ênfase3 17 19" xfId="7078" xr:uid="{00000000-0005-0000-0000-0000AA1B0000}"/>
    <cellStyle name="40% - Ênfase3 17 2" xfId="7079" xr:uid="{00000000-0005-0000-0000-0000AB1B0000}"/>
    <cellStyle name="40% - Ênfase3 17 20" xfId="7080" xr:uid="{00000000-0005-0000-0000-0000AC1B0000}"/>
    <cellStyle name="40% - Ênfase3 17 21" xfId="7081" xr:uid="{00000000-0005-0000-0000-0000AD1B0000}"/>
    <cellStyle name="40% - Ênfase3 17 22" xfId="7082" xr:uid="{00000000-0005-0000-0000-0000AE1B0000}"/>
    <cellStyle name="40% - Ênfase3 17 23" xfId="7083" xr:uid="{00000000-0005-0000-0000-0000AF1B0000}"/>
    <cellStyle name="40% - Ênfase3 17 3" xfId="7084" xr:uid="{00000000-0005-0000-0000-0000B01B0000}"/>
    <cellStyle name="40% - Ênfase3 17 4" xfId="7085" xr:uid="{00000000-0005-0000-0000-0000B11B0000}"/>
    <cellStyle name="40% - Ênfase3 17 5" xfId="7086" xr:uid="{00000000-0005-0000-0000-0000B21B0000}"/>
    <cellStyle name="40% - Ênfase3 17 6" xfId="7087" xr:uid="{00000000-0005-0000-0000-0000B31B0000}"/>
    <cellStyle name="40% - Ênfase3 17 7" xfId="7088" xr:uid="{00000000-0005-0000-0000-0000B41B0000}"/>
    <cellStyle name="40% - Ênfase3 17 8" xfId="7089" xr:uid="{00000000-0005-0000-0000-0000B51B0000}"/>
    <cellStyle name="40% - Ênfase3 17 9" xfId="7090" xr:uid="{00000000-0005-0000-0000-0000B61B0000}"/>
    <cellStyle name="40% - Ênfase3 18" xfId="7091" xr:uid="{00000000-0005-0000-0000-0000B71B0000}"/>
    <cellStyle name="40% - Ênfase3 18 10" xfId="7092" xr:uid="{00000000-0005-0000-0000-0000B81B0000}"/>
    <cellStyle name="40% - Ênfase3 18 11" xfId="7093" xr:uid="{00000000-0005-0000-0000-0000B91B0000}"/>
    <cellStyle name="40% - Ênfase3 18 12" xfId="7094" xr:uid="{00000000-0005-0000-0000-0000BA1B0000}"/>
    <cellStyle name="40% - Ênfase3 18 13" xfId="7095" xr:uid="{00000000-0005-0000-0000-0000BB1B0000}"/>
    <cellStyle name="40% - Ênfase3 18 14" xfId="7096" xr:uid="{00000000-0005-0000-0000-0000BC1B0000}"/>
    <cellStyle name="40% - Ênfase3 18 15" xfId="7097" xr:uid="{00000000-0005-0000-0000-0000BD1B0000}"/>
    <cellStyle name="40% - Ênfase3 18 16" xfId="7098" xr:uid="{00000000-0005-0000-0000-0000BE1B0000}"/>
    <cellStyle name="40% - Ênfase3 18 17" xfId="7099" xr:uid="{00000000-0005-0000-0000-0000BF1B0000}"/>
    <cellStyle name="40% - Ênfase3 18 18" xfId="7100" xr:uid="{00000000-0005-0000-0000-0000C01B0000}"/>
    <cellStyle name="40% - Ênfase3 18 19" xfId="7101" xr:uid="{00000000-0005-0000-0000-0000C11B0000}"/>
    <cellStyle name="40% - Ênfase3 18 2" xfId="7102" xr:uid="{00000000-0005-0000-0000-0000C21B0000}"/>
    <cellStyle name="40% - Ênfase3 18 20" xfId="7103" xr:uid="{00000000-0005-0000-0000-0000C31B0000}"/>
    <cellStyle name="40% - Ênfase3 18 21" xfId="7104" xr:uid="{00000000-0005-0000-0000-0000C41B0000}"/>
    <cellStyle name="40% - Ênfase3 18 22" xfId="7105" xr:uid="{00000000-0005-0000-0000-0000C51B0000}"/>
    <cellStyle name="40% - Ênfase3 18 23" xfId="7106" xr:uid="{00000000-0005-0000-0000-0000C61B0000}"/>
    <cellStyle name="40% - Ênfase3 18 3" xfId="7107" xr:uid="{00000000-0005-0000-0000-0000C71B0000}"/>
    <cellStyle name="40% - Ênfase3 18 4" xfId="7108" xr:uid="{00000000-0005-0000-0000-0000C81B0000}"/>
    <cellStyle name="40% - Ênfase3 18 5" xfId="7109" xr:uid="{00000000-0005-0000-0000-0000C91B0000}"/>
    <cellStyle name="40% - Ênfase3 18 6" xfId="7110" xr:uid="{00000000-0005-0000-0000-0000CA1B0000}"/>
    <cellStyle name="40% - Ênfase3 18 7" xfId="7111" xr:uid="{00000000-0005-0000-0000-0000CB1B0000}"/>
    <cellStyle name="40% - Ênfase3 18 8" xfId="7112" xr:uid="{00000000-0005-0000-0000-0000CC1B0000}"/>
    <cellStyle name="40% - Ênfase3 18 9" xfId="7113" xr:uid="{00000000-0005-0000-0000-0000CD1B0000}"/>
    <cellStyle name="40% - Ênfase3 19" xfId="7114" xr:uid="{00000000-0005-0000-0000-0000CE1B0000}"/>
    <cellStyle name="40% - Ênfase3 19 10" xfId="7115" xr:uid="{00000000-0005-0000-0000-0000CF1B0000}"/>
    <cellStyle name="40% - Ênfase3 19 11" xfId="7116" xr:uid="{00000000-0005-0000-0000-0000D01B0000}"/>
    <cellStyle name="40% - Ênfase3 19 12" xfId="7117" xr:uid="{00000000-0005-0000-0000-0000D11B0000}"/>
    <cellStyle name="40% - Ênfase3 19 13" xfId="7118" xr:uid="{00000000-0005-0000-0000-0000D21B0000}"/>
    <cellStyle name="40% - Ênfase3 19 14" xfId="7119" xr:uid="{00000000-0005-0000-0000-0000D31B0000}"/>
    <cellStyle name="40% - Ênfase3 19 15" xfId="7120" xr:uid="{00000000-0005-0000-0000-0000D41B0000}"/>
    <cellStyle name="40% - Ênfase3 19 16" xfId="7121" xr:uid="{00000000-0005-0000-0000-0000D51B0000}"/>
    <cellStyle name="40% - Ênfase3 19 17" xfId="7122" xr:uid="{00000000-0005-0000-0000-0000D61B0000}"/>
    <cellStyle name="40% - Ênfase3 19 18" xfId="7123" xr:uid="{00000000-0005-0000-0000-0000D71B0000}"/>
    <cellStyle name="40% - Ênfase3 19 19" xfId="7124" xr:uid="{00000000-0005-0000-0000-0000D81B0000}"/>
    <cellStyle name="40% - Ênfase3 19 2" xfId="7125" xr:uid="{00000000-0005-0000-0000-0000D91B0000}"/>
    <cellStyle name="40% - Ênfase3 19 20" xfId="7126" xr:uid="{00000000-0005-0000-0000-0000DA1B0000}"/>
    <cellStyle name="40% - Ênfase3 19 21" xfId="7127" xr:uid="{00000000-0005-0000-0000-0000DB1B0000}"/>
    <cellStyle name="40% - Ênfase3 19 22" xfId="7128" xr:uid="{00000000-0005-0000-0000-0000DC1B0000}"/>
    <cellStyle name="40% - Ênfase3 19 23" xfId="7129" xr:uid="{00000000-0005-0000-0000-0000DD1B0000}"/>
    <cellStyle name="40% - Ênfase3 19 3" xfId="7130" xr:uid="{00000000-0005-0000-0000-0000DE1B0000}"/>
    <cellStyle name="40% - Ênfase3 19 4" xfId="7131" xr:uid="{00000000-0005-0000-0000-0000DF1B0000}"/>
    <cellStyle name="40% - Ênfase3 19 5" xfId="7132" xr:uid="{00000000-0005-0000-0000-0000E01B0000}"/>
    <cellStyle name="40% - Ênfase3 19 6" xfId="7133" xr:uid="{00000000-0005-0000-0000-0000E11B0000}"/>
    <cellStyle name="40% - Ênfase3 19 7" xfId="7134" xr:uid="{00000000-0005-0000-0000-0000E21B0000}"/>
    <cellStyle name="40% - Ênfase3 19 8" xfId="7135" xr:uid="{00000000-0005-0000-0000-0000E31B0000}"/>
    <cellStyle name="40% - Ênfase3 19 9" xfId="7136" xr:uid="{00000000-0005-0000-0000-0000E41B0000}"/>
    <cellStyle name="40% - Ênfase3 2" xfId="7137" xr:uid="{00000000-0005-0000-0000-0000E51B0000}"/>
    <cellStyle name="40% - Ênfase3 2 10" xfId="7138" xr:uid="{00000000-0005-0000-0000-0000E61B0000}"/>
    <cellStyle name="40% - Ênfase3 2 11" xfId="7139" xr:uid="{00000000-0005-0000-0000-0000E71B0000}"/>
    <cellStyle name="40% - Ênfase3 2 11 10" xfId="7140" xr:uid="{00000000-0005-0000-0000-0000E81B0000}"/>
    <cellStyle name="40% - Ênfase3 2 11 11" xfId="7141" xr:uid="{00000000-0005-0000-0000-0000E91B0000}"/>
    <cellStyle name="40% - Ênfase3 2 11 12" xfId="7142" xr:uid="{00000000-0005-0000-0000-0000EA1B0000}"/>
    <cellStyle name="40% - Ênfase3 2 11 13" xfId="7143" xr:uid="{00000000-0005-0000-0000-0000EB1B0000}"/>
    <cellStyle name="40% - Ênfase3 2 11 14" xfId="7144" xr:uid="{00000000-0005-0000-0000-0000EC1B0000}"/>
    <cellStyle name="40% - Ênfase3 2 11 15" xfId="7145" xr:uid="{00000000-0005-0000-0000-0000ED1B0000}"/>
    <cellStyle name="40% - Ênfase3 2 11 2" xfId="7146" xr:uid="{00000000-0005-0000-0000-0000EE1B0000}"/>
    <cellStyle name="40% - Ênfase3 2 11 3" xfId="7147" xr:uid="{00000000-0005-0000-0000-0000EF1B0000}"/>
    <cellStyle name="40% - Ênfase3 2 11 4" xfId="7148" xr:uid="{00000000-0005-0000-0000-0000F01B0000}"/>
    <cellStyle name="40% - Ênfase3 2 11 5" xfId="7149" xr:uid="{00000000-0005-0000-0000-0000F11B0000}"/>
    <cellStyle name="40% - Ênfase3 2 11 6" xfId="7150" xr:uid="{00000000-0005-0000-0000-0000F21B0000}"/>
    <cellStyle name="40% - Ênfase3 2 11 7" xfId="7151" xr:uid="{00000000-0005-0000-0000-0000F31B0000}"/>
    <cellStyle name="40% - Ênfase3 2 11 8" xfId="7152" xr:uid="{00000000-0005-0000-0000-0000F41B0000}"/>
    <cellStyle name="40% - Ênfase3 2 11 9" xfId="7153" xr:uid="{00000000-0005-0000-0000-0000F51B0000}"/>
    <cellStyle name="40% - Ênfase3 2 12" xfId="7154" xr:uid="{00000000-0005-0000-0000-0000F61B0000}"/>
    <cellStyle name="40% - Ênfase3 2 13" xfId="7155" xr:uid="{00000000-0005-0000-0000-0000F71B0000}"/>
    <cellStyle name="40% - Ênfase3 2 14" xfId="7156" xr:uid="{00000000-0005-0000-0000-0000F81B0000}"/>
    <cellStyle name="40% - Ênfase3 2 15" xfId="7157" xr:uid="{00000000-0005-0000-0000-0000F91B0000}"/>
    <cellStyle name="40% - Ênfase3 2 16" xfId="7158" xr:uid="{00000000-0005-0000-0000-0000FA1B0000}"/>
    <cellStyle name="40% - Ênfase3 2 17" xfId="7159" xr:uid="{00000000-0005-0000-0000-0000FB1B0000}"/>
    <cellStyle name="40% - Ênfase3 2 18" xfId="7160" xr:uid="{00000000-0005-0000-0000-0000FC1B0000}"/>
    <cellStyle name="40% - Ênfase3 2 19" xfId="7161" xr:uid="{00000000-0005-0000-0000-0000FD1B0000}"/>
    <cellStyle name="40% - Ênfase3 2 2" xfId="7162" xr:uid="{00000000-0005-0000-0000-0000FE1B0000}"/>
    <cellStyle name="40% - Ênfase3 2 2 10" xfId="7163" xr:uid="{00000000-0005-0000-0000-0000FF1B0000}"/>
    <cellStyle name="40% - Ênfase3 2 2 10 10" xfId="7164" xr:uid="{00000000-0005-0000-0000-0000001C0000}"/>
    <cellStyle name="40% - Ênfase3 2 2 10 11" xfId="7165" xr:uid="{00000000-0005-0000-0000-0000011C0000}"/>
    <cellStyle name="40% - Ênfase3 2 2 10 12" xfId="7166" xr:uid="{00000000-0005-0000-0000-0000021C0000}"/>
    <cellStyle name="40% - Ênfase3 2 2 10 13" xfId="7167" xr:uid="{00000000-0005-0000-0000-0000031C0000}"/>
    <cellStyle name="40% - Ênfase3 2 2 10 14" xfId="7168" xr:uid="{00000000-0005-0000-0000-0000041C0000}"/>
    <cellStyle name="40% - Ênfase3 2 2 10 15" xfId="7169" xr:uid="{00000000-0005-0000-0000-0000051C0000}"/>
    <cellStyle name="40% - Ênfase3 2 2 10 2" xfId="7170" xr:uid="{00000000-0005-0000-0000-0000061C0000}"/>
    <cellStyle name="40% - Ênfase3 2 2 10 3" xfId="7171" xr:uid="{00000000-0005-0000-0000-0000071C0000}"/>
    <cellStyle name="40% - Ênfase3 2 2 10 4" xfId="7172" xr:uid="{00000000-0005-0000-0000-0000081C0000}"/>
    <cellStyle name="40% - Ênfase3 2 2 10 5" xfId="7173" xr:uid="{00000000-0005-0000-0000-0000091C0000}"/>
    <cellStyle name="40% - Ênfase3 2 2 10 6" xfId="7174" xr:uid="{00000000-0005-0000-0000-00000A1C0000}"/>
    <cellStyle name="40% - Ênfase3 2 2 10 7" xfId="7175" xr:uid="{00000000-0005-0000-0000-00000B1C0000}"/>
    <cellStyle name="40% - Ênfase3 2 2 10 8" xfId="7176" xr:uid="{00000000-0005-0000-0000-00000C1C0000}"/>
    <cellStyle name="40% - Ênfase3 2 2 10 9" xfId="7177" xr:uid="{00000000-0005-0000-0000-00000D1C0000}"/>
    <cellStyle name="40% - Ênfase3 2 2 11" xfId="7178" xr:uid="{00000000-0005-0000-0000-00000E1C0000}"/>
    <cellStyle name="40% - Ênfase3 2 2 12" xfId="7179" xr:uid="{00000000-0005-0000-0000-00000F1C0000}"/>
    <cellStyle name="40% - Ênfase3 2 2 13" xfId="7180" xr:uid="{00000000-0005-0000-0000-0000101C0000}"/>
    <cellStyle name="40% - Ênfase3 2 2 14" xfId="7181" xr:uid="{00000000-0005-0000-0000-0000111C0000}"/>
    <cellStyle name="40% - Ênfase3 2 2 15" xfId="7182" xr:uid="{00000000-0005-0000-0000-0000121C0000}"/>
    <cellStyle name="40% - Ênfase3 2 2 16" xfId="7183" xr:uid="{00000000-0005-0000-0000-0000131C0000}"/>
    <cellStyle name="40% - Ênfase3 2 2 17" xfId="7184" xr:uid="{00000000-0005-0000-0000-0000141C0000}"/>
    <cellStyle name="40% - Ênfase3 2 2 18" xfId="7185" xr:uid="{00000000-0005-0000-0000-0000151C0000}"/>
    <cellStyle name="40% - Ênfase3 2 2 19" xfId="7186" xr:uid="{00000000-0005-0000-0000-0000161C0000}"/>
    <cellStyle name="40% - Ênfase3 2 2 2" xfId="7187" xr:uid="{00000000-0005-0000-0000-0000171C0000}"/>
    <cellStyle name="40% - Ênfase3 2 2 2 10" xfId="7188" xr:uid="{00000000-0005-0000-0000-0000181C0000}"/>
    <cellStyle name="40% - Ênfase3 2 2 2 10 10" xfId="7189" xr:uid="{00000000-0005-0000-0000-0000191C0000}"/>
    <cellStyle name="40% - Ênfase3 2 2 2 10 11" xfId="7190" xr:uid="{00000000-0005-0000-0000-00001A1C0000}"/>
    <cellStyle name="40% - Ênfase3 2 2 2 10 12" xfId="7191" xr:uid="{00000000-0005-0000-0000-00001B1C0000}"/>
    <cellStyle name="40% - Ênfase3 2 2 2 10 13" xfId="7192" xr:uid="{00000000-0005-0000-0000-00001C1C0000}"/>
    <cellStyle name="40% - Ênfase3 2 2 2 10 14" xfId="7193" xr:uid="{00000000-0005-0000-0000-00001D1C0000}"/>
    <cellStyle name="40% - Ênfase3 2 2 2 10 15" xfId="7194" xr:uid="{00000000-0005-0000-0000-00001E1C0000}"/>
    <cellStyle name="40% - Ênfase3 2 2 2 10 2" xfId="7195" xr:uid="{00000000-0005-0000-0000-00001F1C0000}"/>
    <cellStyle name="40% - Ênfase3 2 2 2 10 3" xfId="7196" xr:uid="{00000000-0005-0000-0000-0000201C0000}"/>
    <cellStyle name="40% - Ênfase3 2 2 2 10 4" xfId="7197" xr:uid="{00000000-0005-0000-0000-0000211C0000}"/>
    <cellStyle name="40% - Ênfase3 2 2 2 10 5" xfId="7198" xr:uid="{00000000-0005-0000-0000-0000221C0000}"/>
    <cellStyle name="40% - Ênfase3 2 2 2 10 6" xfId="7199" xr:uid="{00000000-0005-0000-0000-0000231C0000}"/>
    <cellStyle name="40% - Ênfase3 2 2 2 10 7" xfId="7200" xr:uid="{00000000-0005-0000-0000-0000241C0000}"/>
    <cellStyle name="40% - Ênfase3 2 2 2 10 8" xfId="7201" xr:uid="{00000000-0005-0000-0000-0000251C0000}"/>
    <cellStyle name="40% - Ênfase3 2 2 2 10 9" xfId="7202" xr:uid="{00000000-0005-0000-0000-0000261C0000}"/>
    <cellStyle name="40% - Ênfase3 2 2 2 11" xfId="7203" xr:uid="{00000000-0005-0000-0000-0000271C0000}"/>
    <cellStyle name="40% - Ênfase3 2 2 2 12" xfId="7204" xr:uid="{00000000-0005-0000-0000-0000281C0000}"/>
    <cellStyle name="40% - Ênfase3 2 2 2 13" xfId="7205" xr:uid="{00000000-0005-0000-0000-0000291C0000}"/>
    <cellStyle name="40% - Ênfase3 2 2 2 14" xfId="7206" xr:uid="{00000000-0005-0000-0000-00002A1C0000}"/>
    <cellStyle name="40% - Ênfase3 2 2 2 15" xfId="7207" xr:uid="{00000000-0005-0000-0000-00002B1C0000}"/>
    <cellStyle name="40% - Ênfase3 2 2 2 16" xfId="7208" xr:uid="{00000000-0005-0000-0000-00002C1C0000}"/>
    <cellStyle name="40% - Ênfase3 2 2 2 17" xfId="7209" xr:uid="{00000000-0005-0000-0000-00002D1C0000}"/>
    <cellStyle name="40% - Ênfase3 2 2 2 18" xfId="7210" xr:uid="{00000000-0005-0000-0000-00002E1C0000}"/>
    <cellStyle name="40% - Ênfase3 2 2 2 19" xfId="7211" xr:uid="{00000000-0005-0000-0000-00002F1C0000}"/>
    <cellStyle name="40% - Ênfase3 2 2 2 2" xfId="7212" xr:uid="{00000000-0005-0000-0000-0000301C0000}"/>
    <cellStyle name="40% - Ênfase3 2 2 2 2 10" xfId="7213" xr:uid="{00000000-0005-0000-0000-0000311C0000}"/>
    <cellStyle name="40% - Ênfase3 2 2 2 2 11" xfId="7214" xr:uid="{00000000-0005-0000-0000-0000321C0000}"/>
    <cellStyle name="40% - Ênfase3 2 2 2 2 12" xfId="7215" xr:uid="{00000000-0005-0000-0000-0000331C0000}"/>
    <cellStyle name="40% - Ênfase3 2 2 2 2 13" xfId="7216" xr:uid="{00000000-0005-0000-0000-0000341C0000}"/>
    <cellStyle name="40% - Ênfase3 2 2 2 2 14" xfId="7217" xr:uid="{00000000-0005-0000-0000-0000351C0000}"/>
    <cellStyle name="40% - Ênfase3 2 2 2 2 15" xfId="7218" xr:uid="{00000000-0005-0000-0000-0000361C0000}"/>
    <cellStyle name="40% - Ênfase3 2 2 2 2 16" xfId="7219" xr:uid="{00000000-0005-0000-0000-0000371C0000}"/>
    <cellStyle name="40% - Ênfase3 2 2 2 2 17" xfId="7220" xr:uid="{00000000-0005-0000-0000-0000381C0000}"/>
    <cellStyle name="40% - Ênfase3 2 2 2 2 18" xfId="7221" xr:uid="{00000000-0005-0000-0000-0000391C0000}"/>
    <cellStyle name="40% - Ênfase3 2 2 2 2 2" xfId="7222" xr:uid="{00000000-0005-0000-0000-00003A1C0000}"/>
    <cellStyle name="40% - Ênfase3 2 2 2 2 2 10" xfId="7223" xr:uid="{00000000-0005-0000-0000-00003B1C0000}"/>
    <cellStyle name="40% - Ênfase3 2 2 2 2 2 11" xfId="7224" xr:uid="{00000000-0005-0000-0000-00003C1C0000}"/>
    <cellStyle name="40% - Ênfase3 2 2 2 2 2 12" xfId="7225" xr:uid="{00000000-0005-0000-0000-00003D1C0000}"/>
    <cellStyle name="40% - Ênfase3 2 2 2 2 2 13" xfId="7226" xr:uid="{00000000-0005-0000-0000-00003E1C0000}"/>
    <cellStyle name="40% - Ênfase3 2 2 2 2 2 14" xfId="7227" xr:uid="{00000000-0005-0000-0000-00003F1C0000}"/>
    <cellStyle name="40% - Ênfase3 2 2 2 2 2 15" xfId="7228" xr:uid="{00000000-0005-0000-0000-0000401C0000}"/>
    <cellStyle name="40% - Ênfase3 2 2 2 2 2 2" xfId="7229" xr:uid="{00000000-0005-0000-0000-0000411C0000}"/>
    <cellStyle name="40% - Ênfase3 2 2 2 2 2 3" xfId="7230" xr:uid="{00000000-0005-0000-0000-0000421C0000}"/>
    <cellStyle name="40% - Ênfase3 2 2 2 2 2 4" xfId="7231" xr:uid="{00000000-0005-0000-0000-0000431C0000}"/>
    <cellStyle name="40% - Ênfase3 2 2 2 2 2 5" xfId="7232" xr:uid="{00000000-0005-0000-0000-0000441C0000}"/>
    <cellStyle name="40% - Ênfase3 2 2 2 2 2 6" xfId="7233" xr:uid="{00000000-0005-0000-0000-0000451C0000}"/>
    <cellStyle name="40% - Ênfase3 2 2 2 2 2 7" xfId="7234" xr:uid="{00000000-0005-0000-0000-0000461C0000}"/>
    <cellStyle name="40% - Ênfase3 2 2 2 2 2 8" xfId="7235" xr:uid="{00000000-0005-0000-0000-0000471C0000}"/>
    <cellStyle name="40% - Ênfase3 2 2 2 2 2 9" xfId="7236" xr:uid="{00000000-0005-0000-0000-0000481C0000}"/>
    <cellStyle name="40% - Ênfase3 2 2 2 2 3" xfId="7237" xr:uid="{00000000-0005-0000-0000-0000491C0000}"/>
    <cellStyle name="40% - Ênfase3 2 2 2 2 4" xfId="7238" xr:uid="{00000000-0005-0000-0000-00004A1C0000}"/>
    <cellStyle name="40% - Ênfase3 2 2 2 2 5" xfId="7239" xr:uid="{00000000-0005-0000-0000-00004B1C0000}"/>
    <cellStyle name="40% - Ênfase3 2 2 2 2 6" xfId="7240" xr:uid="{00000000-0005-0000-0000-00004C1C0000}"/>
    <cellStyle name="40% - Ênfase3 2 2 2 2 7" xfId="7241" xr:uid="{00000000-0005-0000-0000-00004D1C0000}"/>
    <cellStyle name="40% - Ênfase3 2 2 2 2 8" xfId="7242" xr:uid="{00000000-0005-0000-0000-00004E1C0000}"/>
    <cellStyle name="40% - Ênfase3 2 2 2 2 9" xfId="7243" xr:uid="{00000000-0005-0000-0000-00004F1C0000}"/>
    <cellStyle name="40% - Ênfase3 2 2 2 20" xfId="7244" xr:uid="{00000000-0005-0000-0000-0000501C0000}"/>
    <cellStyle name="40% - Ênfase3 2 2 2 21" xfId="7245" xr:uid="{00000000-0005-0000-0000-0000511C0000}"/>
    <cellStyle name="40% - Ênfase3 2 2 2 22" xfId="7246" xr:uid="{00000000-0005-0000-0000-0000521C0000}"/>
    <cellStyle name="40% - Ênfase3 2 2 2 23" xfId="7247" xr:uid="{00000000-0005-0000-0000-0000531C0000}"/>
    <cellStyle name="40% - Ênfase3 2 2 2 24" xfId="7248" xr:uid="{00000000-0005-0000-0000-0000541C0000}"/>
    <cellStyle name="40% - Ênfase3 2 2 2 25" xfId="7249" xr:uid="{00000000-0005-0000-0000-0000551C0000}"/>
    <cellStyle name="40% - Ênfase3 2 2 2 3" xfId="7250" xr:uid="{00000000-0005-0000-0000-0000561C0000}"/>
    <cellStyle name="40% - Ênfase3 2 2 2 4" xfId="7251" xr:uid="{00000000-0005-0000-0000-0000571C0000}"/>
    <cellStyle name="40% - Ênfase3 2 2 2 5" xfId="7252" xr:uid="{00000000-0005-0000-0000-0000581C0000}"/>
    <cellStyle name="40% - Ênfase3 2 2 2 6" xfId="7253" xr:uid="{00000000-0005-0000-0000-0000591C0000}"/>
    <cellStyle name="40% - Ênfase3 2 2 2 7" xfId="7254" xr:uid="{00000000-0005-0000-0000-00005A1C0000}"/>
    <cellStyle name="40% - Ênfase3 2 2 2 8" xfId="7255" xr:uid="{00000000-0005-0000-0000-00005B1C0000}"/>
    <cellStyle name="40% - Ênfase3 2 2 2 9" xfId="7256" xr:uid="{00000000-0005-0000-0000-00005C1C0000}"/>
    <cellStyle name="40% - Ênfase3 2 2 20" xfId="7257" xr:uid="{00000000-0005-0000-0000-00005D1C0000}"/>
    <cellStyle name="40% - Ênfase3 2 2 21" xfId="7258" xr:uid="{00000000-0005-0000-0000-00005E1C0000}"/>
    <cellStyle name="40% - Ênfase3 2 2 22" xfId="7259" xr:uid="{00000000-0005-0000-0000-00005F1C0000}"/>
    <cellStyle name="40% - Ênfase3 2 2 23" xfId="7260" xr:uid="{00000000-0005-0000-0000-0000601C0000}"/>
    <cellStyle name="40% - Ênfase3 2 2 24" xfId="7261" xr:uid="{00000000-0005-0000-0000-0000611C0000}"/>
    <cellStyle name="40% - Ênfase3 2 2 25" xfId="7262" xr:uid="{00000000-0005-0000-0000-0000621C0000}"/>
    <cellStyle name="40% - Ênfase3 2 2 3" xfId="7263" xr:uid="{00000000-0005-0000-0000-0000631C0000}"/>
    <cellStyle name="40% - Ênfase3 2 2 3 10" xfId="7264" xr:uid="{00000000-0005-0000-0000-0000641C0000}"/>
    <cellStyle name="40% - Ênfase3 2 2 3 11" xfId="7265" xr:uid="{00000000-0005-0000-0000-0000651C0000}"/>
    <cellStyle name="40% - Ênfase3 2 2 3 12" xfId="7266" xr:uid="{00000000-0005-0000-0000-0000661C0000}"/>
    <cellStyle name="40% - Ênfase3 2 2 3 13" xfId="7267" xr:uid="{00000000-0005-0000-0000-0000671C0000}"/>
    <cellStyle name="40% - Ênfase3 2 2 3 14" xfId="7268" xr:uid="{00000000-0005-0000-0000-0000681C0000}"/>
    <cellStyle name="40% - Ênfase3 2 2 3 15" xfId="7269" xr:uid="{00000000-0005-0000-0000-0000691C0000}"/>
    <cellStyle name="40% - Ênfase3 2 2 3 16" xfId="7270" xr:uid="{00000000-0005-0000-0000-00006A1C0000}"/>
    <cellStyle name="40% - Ênfase3 2 2 3 17" xfId="7271" xr:uid="{00000000-0005-0000-0000-00006B1C0000}"/>
    <cellStyle name="40% - Ênfase3 2 2 3 18" xfId="7272" xr:uid="{00000000-0005-0000-0000-00006C1C0000}"/>
    <cellStyle name="40% - Ênfase3 2 2 3 2" xfId="7273" xr:uid="{00000000-0005-0000-0000-00006D1C0000}"/>
    <cellStyle name="40% - Ênfase3 2 2 3 2 10" xfId="7274" xr:uid="{00000000-0005-0000-0000-00006E1C0000}"/>
    <cellStyle name="40% - Ênfase3 2 2 3 2 11" xfId="7275" xr:uid="{00000000-0005-0000-0000-00006F1C0000}"/>
    <cellStyle name="40% - Ênfase3 2 2 3 2 12" xfId="7276" xr:uid="{00000000-0005-0000-0000-0000701C0000}"/>
    <cellStyle name="40% - Ênfase3 2 2 3 2 13" xfId="7277" xr:uid="{00000000-0005-0000-0000-0000711C0000}"/>
    <cellStyle name="40% - Ênfase3 2 2 3 2 14" xfId="7278" xr:uid="{00000000-0005-0000-0000-0000721C0000}"/>
    <cellStyle name="40% - Ênfase3 2 2 3 2 15" xfId="7279" xr:uid="{00000000-0005-0000-0000-0000731C0000}"/>
    <cellStyle name="40% - Ênfase3 2 2 3 2 2" xfId="7280" xr:uid="{00000000-0005-0000-0000-0000741C0000}"/>
    <cellStyle name="40% - Ênfase3 2 2 3 2 3" xfId="7281" xr:uid="{00000000-0005-0000-0000-0000751C0000}"/>
    <cellStyle name="40% - Ênfase3 2 2 3 2 4" xfId="7282" xr:uid="{00000000-0005-0000-0000-0000761C0000}"/>
    <cellStyle name="40% - Ênfase3 2 2 3 2 5" xfId="7283" xr:uid="{00000000-0005-0000-0000-0000771C0000}"/>
    <cellStyle name="40% - Ênfase3 2 2 3 2 6" xfId="7284" xr:uid="{00000000-0005-0000-0000-0000781C0000}"/>
    <cellStyle name="40% - Ênfase3 2 2 3 2 7" xfId="7285" xr:uid="{00000000-0005-0000-0000-0000791C0000}"/>
    <cellStyle name="40% - Ênfase3 2 2 3 2 8" xfId="7286" xr:uid="{00000000-0005-0000-0000-00007A1C0000}"/>
    <cellStyle name="40% - Ênfase3 2 2 3 2 9" xfId="7287" xr:uid="{00000000-0005-0000-0000-00007B1C0000}"/>
    <cellStyle name="40% - Ênfase3 2 2 3 3" xfId="7288" xr:uid="{00000000-0005-0000-0000-00007C1C0000}"/>
    <cellStyle name="40% - Ênfase3 2 2 3 4" xfId="7289" xr:uid="{00000000-0005-0000-0000-00007D1C0000}"/>
    <cellStyle name="40% - Ênfase3 2 2 3 5" xfId="7290" xr:uid="{00000000-0005-0000-0000-00007E1C0000}"/>
    <cellStyle name="40% - Ênfase3 2 2 3 6" xfId="7291" xr:uid="{00000000-0005-0000-0000-00007F1C0000}"/>
    <cellStyle name="40% - Ênfase3 2 2 3 7" xfId="7292" xr:uid="{00000000-0005-0000-0000-0000801C0000}"/>
    <cellStyle name="40% - Ênfase3 2 2 3 8" xfId="7293" xr:uid="{00000000-0005-0000-0000-0000811C0000}"/>
    <cellStyle name="40% - Ênfase3 2 2 3 9" xfId="7294" xr:uid="{00000000-0005-0000-0000-0000821C0000}"/>
    <cellStyle name="40% - Ênfase3 2 2 4" xfId="7295" xr:uid="{00000000-0005-0000-0000-0000831C0000}"/>
    <cellStyle name="40% - Ênfase3 2 2 5" xfId="7296" xr:uid="{00000000-0005-0000-0000-0000841C0000}"/>
    <cellStyle name="40% - Ênfase3 2 2 6" xfId="7297" xr:uid="{00000000-0005-0000-0000-0000851C0000}"/>
    <cellStyle name="40% - Ênfase3 2 2 7" xfId="7298" xr:uid="{00000000-0005-0000-0000-0000861C0000}"/>
    <cellStyle name="40% - Ênfase3 2 2 8" xfId="7299" xr:uid="{00000000-0005-0000-0000-0000871C0000}"/>
    <cellStyle name="40% - Ênfase3 2 2 9" xfId="7300" xr:uid="{00000000-0005-0000-0000-0000881C0000}"/>
    <cellStyle name="40% - Ênfase3 2 20" xfId="7301" xr:uid="{00000000-0005-0000-0000-0000891C0000}"/>
    <cellStyle name="40% - Ênfase3 2 21" xfId="7302" xr:uid="{00000000-0005-0000-0000-00008A1C0000}"/>
    <cellStyle name="40% - Ênfase3 2 22" xfId="7303" xr:uid="{00000000-0005-0000-0000-00008B1C0000}"/>
    <cellStyle name="40% - Ênfase3 2 23" xfId="7304" xr:uid="{00000000-0005-0000-0000-00008C1C0000}"/>
    <cellStyle name="40% - Ênfase3 2 24" xfId="7305" xr:uid="{00000000-0005-0000-0000-00008D1C0000}"/>
    <cellStyle name="40% - Ênfase3 2 25" xfId="7306" xr:uid="{00000000-0005-0000-0000-00008E1C0000}"/>
    <cellStyle name="40% - Ênfase3 2 26" xfId="7307" xr:uid="{00000000-0005-0000-0000-00008F1C0000}"/>
    <cellStyle name="40% - Ênfase3 2 27" xfId="35124" xr:uid="{00000000-0005-0000-0000-0000901C0000}"/>
    <cellStyle name="40% - Ênfase3 2 3" xfId="7308" xr:uid="{00000000-0005-0000-0000-0000911C0000}"/>
    <cellStyle name="40% - Ênfase3 2 3 10" xfId="7309" xr:uid="{00000000-0005-0000-0000-0000921C0000}"/>
    <cellStyle name="40% - Ênfase3 2 3 11" xfId="7310" xr:uid="{00000000-0005-0000-0000-0000931C0000}"/>
    <cellStyle name="40% - Ênfase3 2 3 12" xfId="7311" xr:uid="{00000000-0005-0000-0000-0000941C0000}"/>
    <cellStyle name="40% - Ênfase3 2 3 13" xfId="7312" xr:uid="{00000000-0005-0000-0000-0000951C0000}"/>
    <cellStyle name="40% - Ênfase3 2 3 14" xfId="7313" xr:uid="{00000000-0005-0000-0000-0000961C0000}"/>
    <cellStyle name="40% - Ênfase3 2 3 15" xfId="7314" xr:uid="{00000000-0005-0000-0000-0000971C0000}"/>
    <cellStyle name="40% - Ênfase3 2 3 16" xfId="7315" xr:uid="{00000000-0005-0000-0000-0000981C0000}"/>
    <cellStyle name="40% - Ênfase3 2 3 17" xfId="7316" xr:uid="{00000000-0005-0000-0000-0000991C0000}"/>
    <cellStyle name="40% - Ênfase3 2 3 18" xfId="7317" xr:uid="{00000000-0005-0000-0000-00009A1C0000}"/>
    <cellStyle name="40% - Ênfase3 2 3 2" xfId="7318" xr:uid="{00000000-0005-0000-0000-00009B1C0000}"/>
    <cellStyle name="40% - Ênfase3 2 3 2 10" xfId="7319" xr:uid="{00000000-0005-0000-0000-00009C1C0000}"/>
    <cellStyle name="40% - Ênfase3 2 3 2 11" xfId="7320" xr:uid="{00000000-0005-0000-0000-00009D1C0000}"/>
    <cellStyle name="40% - Ênfase3 2 3 2 12" xfId="7321" xr:uid="{00000000-0005-0000-0000-00009E1C0000}"/>
    <cellStyle name="40% - Ênfase3 2 3 2 13" xfId="7322" xr:uid="{00000000-0005-0000-0000-00009F1C0000}"/>
    <cellStyle name="40% - Ênfase3 2 3 2 14" xfId="7323" xr:uid="{00000000-0005-0000-0000-0000A01C0000}"/>
    <cellStyle name="40% - Ênfase3 2 3 2 15" xfId="7324" xr:uid="{00000000-0005-0000-0000-0000A11C0000}"/>
    <cellStyle name="40% - Ênfase3 2 3 2 2" xfId="7325" xr:uid="{00000000-0005-0000-0000-0000A21C0000}"/>
    <cellStyle name="40% - Ênfase3 2 3 2 3" xfId="7326" xr:uid="{00000000-0005-0000-0000-0000A31C0000}"/>
    <cellStyle name="40% - Ênfase3 2 3 2 4" xfId="7327" xr:uid="{00000000-0005-0000-0000-0000A41C0000}"/>
    <cellStyle name="40% - Ênfase3 2 3 2 5" xfId="7328" xr:uid="{00000000-0005-0000-0000-0000A51C0000}"/>
    <cellStyle name="40% - Ênfase3 2 3 2 6" xfId="7329" xr:uid="{00000000-0005-0000-0000-0000A61C0000}"/>
    <cellStyle name="40% - Ênfase3 2 3 2 7" xfId="7330" xr:uid="{00000000-0005-0000-0000-0000A71C0000}"/>
    <cellStyle name="40% - Ênfase3 2 3 2 8" xfId="7331" xr:uid="{00000000-0005-0000-0000-0000A81C0000}"/>
    <cellStyle name="40% - Ênfase3 2 3 2 9" xfId="7332" xr:uid="{00000000-0005-0000-0000-0000A91C0000}"/>
    <cellStyle name="40% - Ênfase3 2 3 3" xfId="7333" xr:uid="{00000000-0005-0000-0000-0000AA1C0000}"/>
    <cellStyle name="40% - Ênfase3 2 3 4" xfId="7334" xr:uid="{00000000-0005-0000-0000-0000AB1C0000}"/>
    <cellStyle name="40% - Ênfase3 2 3 5" xfId="7335" xr:uid="{00000000-0005-0000-0000-0000AC1C0000}"/>
    <cellStyle name="40% - Ênfase3 2 3 6" xfId="7336" xr:uid="{00000000-0005-0000-0000-0000AD1C0000}"/>
    <cellStyle name="40% - Ênfase3 2 3 7" xfId="7337" xr:uid="{00000000-0005-0000-0000-0000AE1C0000}"/>
    <cellStyle name="40% - Ênfase3 2 3 8" xfId="7338" xr:uid="{00000000-0005-0000-0000-0000AF1C0000}"/>
    <cellStyle name="40% - Ênfase3 2 3 9" xfId="7339" xr:uid="{00000000-0005-0000-0000-0000B01C0000}"/>
    <cellStyle name="40% - Ênfase3 2 4" xfId="7340" xr:uid="{00000000-0005-0000-0000-0000B11C0000}"/>
    <cellStyle name="40% - Ênfase3 2 5" xfId="7341" xr:uid="{00000000-0005-0000-0000-0000B21C0000}"/>
    <cellStyle name="40% - Ênfase3 2 6" xfId="7342" xr:uid="{00000000-0005-0000-0000-0000B31C0000}"/>
    <cellStyle name="40% - Ênfase3 2 7" xfId="7343" xr:uid="{00000000-0005-0000-0000-0000B41C0000}"/>
    <cellStyle name="40% - Ênfase3 2 8" xfId="7344" xr:uid="{00000000-0005-0000-0000-0000B51C0000}"/>
    <cellStyle name="40% - Ênfase3 2 9" xfId="7345" xr:uid="{00000000-0005-0000-0000-0000B61C0000}"/>
    <cellStyle name="40% - Ênfase3 20" xfId="7346" xr:uid="{00000000-0005-0000-0000-0000B71C0000}"/>
    <cellStyle name="40% - Ênfase3 20 10" xfId="7347" xr:uid="{00000000-0005-0000-0000-0000B81C0000}"/>
    <cellStyle name="40% - Ênfase3 20 11" xfId="7348" xr:uid="{00000000-0005-0000-0000-0000B91C0000}"/>
    <cellStyle name="40% - Ênfase3 20 12" xfId="7349" xr:uid="{00000000-0005-0000-0000-0000BA1C0000}"/>
    <cellStyle name="40% - Ênfase3 20 13" xfId="7350" xr:uid="{00000000-0005-0000-0000-0000BB1C0000}"/>
    <cellStyle name="40% - Ênfase3 20 14" xfId="7351" xr:uid="{00000000-0005-0000-0000-0000BC1C0000}"/>
    <cellStyle name="40% - Ênfase3 20 15" xfId="7352" xr:uid="{00000000-0005-0000-0000-0000BD1C0000}"/>
    <cellStyle name="40% - Ênfase3 20 16" xfId="7353" xr:uid="{00000000-0005-0000-0000-0000BE1C0000}"/>
    <cellStyle name="40% - Ênfase3 20 17" xfId="7354" xr:uid="{00000000-0005-0000-0000-0000BF1C0000}"/>
    <cellStyle name="40% - Ênfase3 20 18" xfId="7355" xr:uid="{00000000-0005-0000-0000-0000C01C0000}"/>
    <cellStyle name="40% - Ênfase3 20 19" xfId="7356" xr:uid="{00000000-0005-0000-0000-0000C11C0000}"/>
    <cellStyle name="40% - Ênfase3 20 2" xfId="7357" xr:uid="{00000000-0005-0000-0000-0000C21C0000}"/>
    <cellStyle name="40% - Ênfase3 20 20" xfId="7358" xr:uid="{00000000-0005-0000-0000-0000C31C0000}"/>
    <cellStyle name="40% - Ênfase3 20 21" xfId="7359" xr:uid="{00000000-0005-0000-0000-0000C41C0000}"/>
    <cellStyle name="40% - Ênfase3 20 22" xfId="7360" xr:uid="{00000000-0005-0000-0000-0000C51C0000}"/>
    <cellStyle name="40% - Ênfase3 20 23" xfId="7361" xr:uid="{00000000-0005-0000-0000-0000C61C0000}"/>
    <cellStyle name="40% - Ênfase3 20 3" xfId="7362" xr:uid="{00000000-0005-0000-0000-0000C71C0000}"/>
    <cellStyle name="40% - Ênfase3 20 4" xfId="7363" xr:uid="{00000000-0005-0000-0000-0000C81C0000}"/>
    <cellStyle name="40% - Ênfase3 20 5" xfId="7364" xr:uid="{00000000-0005-0000-0000-0000C91C0000}"/>
    <cellStyle name="40% - Ênfase3 20 6" xfId="7365" xr:uid="{00000000-0005-0000-0000-0000CA1C0000}"/>
    <cellStyle name="40% - Ênfase3 20 7" xfId="7366" xr:uid="{00000000-0005-0000-0000-0000CB1C0000}"/>
    <cellStyle name="40% - Ênfase3 20 8" xfId="7367" xr:uid="{00000000-0005-0000-0000-0000CC1C0000}"/>
    <cellStyle name="40% - Ênfase3 20 9" xfId="7368" xr:uid="{00000000-0005-0000-0000-0000CD1C0000}"/>
    <cellStyle name="40% - Ênfase3 21" xfId="7369" xr:uid="{00000000-0005-0000-0000-0000CE1C0000}"/>
    <cellStyle name="40% - Ênfase3 21 10" xfId="7370" xr:uid="{00000000-0005-0000-0000-0000CF1C0000}"/>
    <cellStyle name="40% - Ênfase3 21 11" xfId="7371" xr:uid="{00000000-0005-0000-0000-0000D01C0000}"/>
    <cellStyle name="40% - Ênfase3 21 12" xfId="7372" xr:uid="{00000000-0005-0000-0000-0000D11C0000}"/>
    <cellStyle name="40% - Ênfase3 21 13" xfId="7373" xr:uid="{00000000-0005-0000-0000-0000D21C0000}"/>
    <cellStyle name="40% - Ênfase3 21 14" xfId="7374" xr:uid="{00000000-0005-0000-0000-0000D31C0000}"/>
    <cellStyle name="40% - Ênfase3 21 15" xfId="7375" xr:uid="{00000000-0005-0000-0000-0000D41C0000}"/>
    <cellStyle name="40% - Ênfase3 21 16" xfId="7376" xr:uid="{00000000-0005-0000-0000-0000D51C0000}"/>
    <cellStyle name="40% - Ênfase3 21 17" xfId="7377" xr:uid="{00000000-0005-0000-0000-0000D61C0000}"/>
    <cellStyle name="40% - Ênfase3 21 18" xfId="7378" xr:uid="{00000000-0005-0000-0000-0000D71C0000}"/>
    <cellStyle name="40% - Ênfase3 21 2" xfId="7379" xr:uid="{00000000-0005-0000-0000-0000D81C0000}"/>
    <cellStyle name="40% - Ênfase3 21 2 10" xfId="7380" xr:uid="{00000000-0005-0000-0000-0000D91C0000}"/>
    <cellStyle name="40% - Ênfase3 21 2 11" xfId="7381" xr:uid="{00000000-0005-0000-0000-0000DA1C0000}"/>
    <cellStyle name="40% - Ênfase3 21 2 12" xfId="7382" xr:uid="{00000000-0005-0000-0000-0000DB1C0000}"/>
    <cellStyle name="40% - Ênfase3 21 2 13" xfId="7383" xr:uid="{00000000-0005-0000-0000-0000DC1C0000}"/>
    <cellStyle name="40% - Ênfase3 21 2 14" xfId="7384" xr:uid="{00000000-0005-0000-0000-0000DD1C0000}"/>
    <cellStyle name="40% - Ênfase3 21 2 15" xfId="7385" xr:uid="{00000000-0005-0000-0000-0000DE1C0000}"/>
    <cellStyle name="40% - Ênfase3 21 2 2" xfId="7386" xr:uid="{00000000-0005-0000-0000-0000DF1C0000}"/>
    <cellStyle name="40% - Ênfase3 21 2 3" xfId="7387" xr:uid="{00000000-0005-0000-0000-0000E01C0000}"/>
    <cellStyle name="40% - Ênfase3 21 2 4" xfId="7388" xr:uid="{00000000-0005-0000-0000-0000E11C0000}"/>
    <cellStyle name="40% - Ênfase3 21 2 5" xfId="7389" xr:uid="{00000000-0005-0000-0000-0000E21C0000}"/>
    <cellStyle name="40% - Ênfase3 21 2 6" xfId="7390" xr:uid="{00000000-0005-0000-0000-0000E31C0000}"/>
    <cellStyle name="40% - Ênfase3 21 2 7" xfId="7391" xr:uid="{00000000-0005-0000-0000-0000E41C0000}"/>
    <cellStyle name="40% - Ênfase3 21 2 8" xfId="7392" xr:uid="{00000000-0005-0000-0000-0000E51C0000}"/>
    <cellStyle name="40% - Ênfase3 21 2 9" xfId="7393" xr:uid="{00000000-0005-0000-0000-0000E61C0000}"/>
    <cellStyle name="40% - Ênfase3 21 3" xfId="7394" xr:uid="{00000000-0005-0000-0000-0000E71C0000}"/>
    <cellStyle name="40% - Ênfase3 21 4" xfId="7395" xr:uid="{00000000-0005-0000-0000-0000E81C0000}"/>
    <cellStyle name="40% - Ênfase3 21 5" xfId="7396" xr:uid="{00000000-0005-0000-0000-0000E91C0000}"/>
    <cellStyle name="40% - Ênfase3 21 6" xfId="7397" xr:uid="{00000000-0005-0000-0000-0000EA1C0000}"/>
    <cellStyle name="40% - Ênfase3 21 7" xfId="7398" xr:uid="{00000000-0005-0000-0000-0000EB1C0000}"/>
    <cellStyle name="40% - Ênfase3 21 8" xfId="7399" xr:uid="{00000000-0005-0000-0000-0000EC1C0000}"/>
    <cellStyle name="40% - Ênfase3 21 9" xfId="7400" xr:uid="{00000000-0005-0000-0000-0000ED1C0000}"/>
    <cellStyle name="40% - Ênfase3 22" xfId="7401" xr:uid="{00000000-0005-0000-0000-0000EE1C0000}"/>
    <cellStyle name="40% - Ênfase3 22 10" xfId="7402" xr:uid="{00000000-0005-0000-0000-0000EF1C0000}"/>
    <cellStyle name="40% - Ênfase3 22 11" xfId="7403" xr:uid="{00000000-0005-0000-0000-0000F01C0000}"/>
    <cellStyle name="40% - Ênfase3 22 12" xfId="7404" xr:uid="{00000000-0005-0000-0000-0000F11C0000}"/>
    <cellStyle name="40% - Ênfase3 22 13" xfId="7405" xr:uid="{00000000-0005-0000-0000-0000F21C0000}"/>
    <cellStyle name="40% - Ênfase3 22 14" xfId="7406" xr:uid="{00000000-0005-0000-0000-0000F31C0000}"/>
    <cellStyle name="40% - Ênfase3 22 15" xfId="7407" xr:uid="{00000000-0005-0000-0000-0000F41C0000}"/>
    <cellStyle name="40% - Ênfase3 22 2" xfId="7408" xr:uid="{00000000-0005-0000-0000-0000F51C0000}"/>
    <cellStyle name="40% - Ênfase3 22 3" xfId="7409" xr:uid="{00000000-0005-0000-0000-0000F61C0000}"/>
    <cellStyle name="40% - Ênfase3 22 4" xfId="7410" xr:uid="{00000000-0005-0000-0000-0000F71C0000}"/>
    <cellStyle name="40% - Ênfase3 22 5" xfId="7411" xr:uid="{00000000-0005-0000-0000-0000F81C0000}"/>
    <cellStyle name="40% - Ênfase3 22 6" xfId="7412" xr:uid="{00000000-0005-0000-0000-0000F91C0000}"/>
    <cellStyle name="40% - Ênfase3 22 7" xfId="7413" xr:uid="{00000000-0005-0000-0000-0000FA1C0000}"/>
    <cellStyle name="40% - Ênfase3 22 8" xfId="7414" xr:uid="{00000000-0005-0000-0000-0000FB1C0000}"/>
    <cellStyle name="40% - Ênfase3 22 9" xfId="7415" xr:uid="{00000000-0005-0000-0000-0000FC1C0000}"/>
    <cellStyle name="40% - Ênfase3 23" xfId="7416" xr:uid="{00000000-0005-0000-0000-0000FD1C0000}"/>
    <cellStyle name="40% - Ênfase3 23 10" xfId="7417" xr:uid="{00000000-0005-0000-0000-0000FE1C0000}"/>
    <cellStyle name="40% - Ênfase3 23 11" xfId="7418" xr:uid="{00000000-0005-0000-0000-0000FF1C0000}"/>
    <cellStyle name="40% - Ênfase3 23 12" xfId="7419" xr:uid="{00000000-0005-0000-0000-0000001D0000}"/>
    <cellStyle name="40% - Ênfase3 23 13" xfId="7420" xr:uid="{00000000-0005-0000-0000-0000011D0000}"/>
    <cellStyle name="40% - Ênfase3 23 14" xfId="7421" xr:uid="{00000000-0005-0000-0000-0000021D0000}"/>
    <cellStyle name="40% - Ênfase3 23 15" xfId="7422" xr:uid="{00000000-0005-0000-0000-0000031D0000}"/>
    <cellStyle name="40% - Ênfase3 23 2" xfId="7423" xr:uid="{00000000-0005-0000-0000-0000041D0000}"/>
    <cellStyle name="40% - Ênfase3 23 3" xfId="7424" xr:uid="{00000000-0005-0000-0000-0000051D0000}"/>
    <cellStyle name="40% - Ênfase3 23 4" xfId="7425" xr:uid="{00000000-0005-0000-0000-0000061D0000}"/>
    <cellStyle name="40% - Ênfase3 23 5" xfId="7426" xr:uid="{00000000-0005-0000-0000-0000071D0000}"/>
    <cellStyle name="40% - Ênfase3 23 6" xfId="7427" xr:uid="{00000000-0005-0000-0000-0000081D0000}"/>
    <cellStyle name="40% - Ênfase3 23 7" xfId="7428" xr:uid="{00000000-0005-0000-0000-0000091D0000}"/>
    <cellStyle name="40% - Ênfase3 23 8" xfId="7429" xr:uid="{00000000-0005-0000-0000-00000A1D0000}"/>
    <cellStyle name="40% - Ênfase3 23 9" xfId="7430" xr:uid="{00000000-0005-0000-0000-00000B1D0000}"/>
    <cellStyle name="40% - Ênfase3 24" xfId="7431" xr:uid="{00000000-0005-0000-0000-00000C1D0000}"/>
    <cellStyle name="40% - Ênfase3 24 10" xfId="7432" xr:uid="{00000000-0005-0000-0000-00000D1D0000}"/>
    <cellStyle name="40% - Ênfase3 24 11" xfId="7433" xr:uid="{00000000-0005-0000-0000-00000E1D0000}"/>
    <cellStyle name="40% - Ênfase3 24 12" xfId="7434" xr:uid="{00000000-0005-0000-0000-00000F1D0000}"/>
    <cellStyle name="40% - Ênfase3 24 13" xfId="7435" xr:uid="{00000000-0005-0000-0000-0000101D0000}"/>
    <cellStyle name="40% - Ênfase3 24 14" xfId="7436" xr:uid="{00000000-0005-0000-0000-0000111D0000}"/>
    <cellStyle name="40% - Ênfase3 24 15" xfId="7437" xr:uid="{00000000-0005-0000-0000-0000121D0000}"/>
    <cellStyle name="40% - Ênfase3 24 2" xfId="7438" xr:uid="{00000000-0005-0000-0000-0000131D0000}"/>
    <cellStyle name="40% - Ênfase3 24 3" xfId="7439" xr:uid="{00000000-0005-0000-0000-0000141D0000}"/>
    <cellStyle name="40% - Ênfase3 24 4" xfId="7440" xr:uid="{00000000-0005-0000-0000-0000151D0000}"/>
    <cellStyle name="40% - Ênfase3 24 5" xfId="7441" xr:uid="{00000000-0005-0000-0000-0000161D0000}"/>
    <cellStyle name="40% - Ênfase3 24 6" xfId="7442" xr:uid="{00000000-0005-0000-0000-0000171D0000}"/>
    <cellStyle name="40% - Ênfase3 24 7" xfId="7443" xr:uid="{00000000-0005-0000-0000-0000181D0000}"/>
    <cellStyle name="40% - Ênfase3 24 8" xfId="7444" xr:uid="{00000000-0005-0000-0000-0000191D0000}"/>
    <cellStyle name="40% - Ênfase3 24 9" xfId="7445" xr:uid="{00000000-0005-0000-0000-00001A1D0000}"/>
    <cellStyle name="40% - Ênfase3 25" xfId="7446" xr:uid="{00000000-0005-0000-0000-00001B1D0000}"/>
    <cellStyle name="40% - Ênfase3 25 10" xfId="7447" xr:uid="{00000000-0005-0000-0000-00001C1D0000}"/>
    <cellStyle name="40% - Ênfase3 25 11" xfId="7448" xr:uid="{00000000-0005-0000-0000-00001D1D0000}"/>
    <cellStyle name="40% - Ênfase3 25 12" xfId="7449" xr:uid="{00000000-0005-0000-0000-00001E1D0000}"/>
    <cellStyle name="40% - Ênfase3 25 13" xfId="7450" xr:uid="{00000000-0005-0000-0000-00001F1D0000}"/>
    <cellStyle name="40% - Ênfase3 25 14" xfId="7451" xr:uid="{00000000-0005-0000-0000-0000201D0000}"/>
    <cellStyle name="40% - Ênfase3 25 15" xfId="7452" xr:uid="{00000000-0005-0000-0000-0000211D0000}"/>
    <cellStyle name="40% - Ênfase3 25 2" xfId="7453" xr:uid="{00000000-0005-0000-0000-0000221D0000}"/>
    <cellStyle name="40% - Ênfase3 25 3" xfId="7454" xr:uid="{00000000-0005-0000-0000-0000231D0000}"/>
    <cellStyle name="40% - Ênfase3 25 4" xfId="7455" xr:uid="{00000000-0005-0000-0000-0000241D0000}"/>
    <cellStyle name="40% - Ênfase3 25 5" xfId="7456" xr:uid="{00000000-0005-0000-0000-0000251D0000}"/>
    <cellStyle name="40% - Ênfase3 25 6" xfId="7457" xr:uid="{00000000-0005-0000-0000-0000261D0000}"/>
    <cellStyle name="40% - Ênfase3 25 7" xfId="7458" xr:uid="{00000000-0005-0000-0000-0000271D0000}"/>
    <cellStyle name="40% - Ênfase3 25 8" xfId="7459" xr:uid="{00000000-0005-0000-0000-0000281D0000}"/>
    <cellStyle name="40% - Ênfase3 25 9" xfId="7460" xr:uid="{00000000-0005-0000-0000-0000291D0000}"/>
    <cellStyle name="40% - Ênfase3 26" xfId="7461" xr:uid="{00000000-0005-0000-0000-00002A1D0000}"/>
    <cellStyle name="40% - Ênfase3 26 10" xfId="7462" xr:uid="{00000000-0005-0000-0000-00002B1D0000}"/>
    <cellStyle name="40% - Ênfase3 26 11" xfId="7463" xr:uid="{00000000-0005-0000-0000-00002C1D0000}"/>
    <cellStyle name="40% - Ênfase3 26 12" xfId="7464" xr:uid="{00000000-0005-0000-0000-00002D1D0000}"/>
    <cellStyle name="40% - Ênfase3 26 13" xfId="7465" xr:uid="{00000000-0005-0000-0000-00002E1D0000}"/>
    <cellStyle name="40% - Ênfase3 26 14" xfId="7466" xr:uid="{00000000-0005-0000-0000-00002F1D0000}"/>
    <cellStyle name="40% - Ênfase3 26 15" xfId="7467" xr:uid="{00000000-0005-0000-0000-0000301D0000}"/>
    <cellStyle name="40% - Ênfase3 26 2" xfId="7468" xr:uid="{00000000-0005-0000-0000-0000311D0000}"/>
    <cellStyle name="40% - Ênfase3 26 3" xfId="7469" xr:uid="{00000000-0005-0000-0000-0000321D0000}"/>
    <cellStyle name="40% - Ênfase3 26 4" xfId="7470" xr:uid="{00000000-0005-0000-0000-0000331D0000}"/>
    <cellStyle name="40% - Ênfase3 26 5" xfId="7471" xr:uid="{00000000-0005-0000-0000-0000341D0000}"/>
    <cellStyle name="40% - Ênfase3 26 6" xfId="7472" xr:uid="{00000000-0005-0000-0000-0000351D0000}"/>
    <cellStyle name="40% - Ênfase3 26 7" xfId="7473" xr:uid="{00000000-0005-0000-0000-0000361D0000}"/>
    <cellStyle name="40% - Ênfase3 26 8" xfId="7474" xr:uid="{00000000-0005-0000-0000-0000371D0000}"/>
    <cellStyle name="40% - Ênfase3 26 9" xfId="7475" xr:uid="{00000000-0005-0000-0000-0000381D0000}"/>
    <cellStyle name="40% - Ênfase3 27" xfId="7476" xr:uid="{00000000-0005-0000-0000-0000391D0000}"/>
    <cellStyle name="40% - Ênfase3 27 10" xfId="7477" xr:uid="{00000000-0005-0000-0000-00003A1D0000}"/>
    <cellStyle name="40% - Ênfase3 27 11" xfId="7478" xr:uid="{00000000-0005-0000-0000-00003B1D0000}"/>
    <cellStyle name="40% - Ênfase3 27 12" xfId="7479" xr:uid="{00000000-0005-0000-0000-00003C1D0000}"/>
    <cellStyle name="40% - Ênfase3 27 13" xfId="7480" xr:uid="{00000000-0005-0000-0000-00003D1D0000}"/>
    <cellStyle name="40% - Ênfase3 27 14" xfId="7481" xr:uid="{00000000-0005-0000-0000-00003E1D0000}"/>
    <cellStyle name="40% - Ênfase3 27 15" xfId="7482" xr:uid="{00000000-0005-0000-0000-00003F1D0000}"/>
    <cellStyle name="40% - Ênfase3 27 2" xfId="7483" xr:uid="{00000000-0005-0000-0000-0000401D0000}"/>
    <cellStyle name="40% - Ênfase3 27 3" xfId="7484" xr:uid="{00000000-0005-0000-0000-0000411D0000}"/>
    <cellStyle name="40% - Ênfase3 27 4" xfId="7485" xr:uid="{00000000-0005-0000-0000-0000421D0000}"/>
    <cellStyle name="40% - Ênfase3 27 5" xfId="7486" xr:uid="{00000000-0005-0000-0000-0000431D0000}"/>
    <cellStyle name="40% - Ênfase3 27 6" xfId="7487" xr:uid="{00000000-0005-0000-0000-0000441D0000}"/>
    <cellStyle name="40% - Ênfase3 27 7" xfId="7488" xr:uid="{00000000-0005-0000-0000-0000451D0000}"/>
    <cellStyle name="40% - Ênfase3 27 8" xfId="7489" xr:uid="{00000000-0005-0000-0000-0000461D0000}"/>
    <cellStyle name="40% - Ênfase3 27 9" xfId="7490" xr:uid="{00000000-0005-0000-0000-0000471D0000}"/>
    <cellStyle name="40% - Ênfase3 28" xfId="7491" xr:uid="{00000000-0005-0000-0000-0000481D0000}"/>
    <cellStyle name="40% - Ênfase3 28 10" xfId="7492" xr:uid="{00000000-0005-0000-0000-0000491D0000}"/>
    <cellStyle name="40% - Ênfase3 28 11" xfId="7493" xr:uid="{00000000-0005-0000-0000-00004A1D0000}"/>
    <cellStyle name="40% - Ênfase3 28 12" xfId="7494" xr:uid="{00000000-0005-0000-0000-00004B1D0000}"/>
    <cellStyle name="40% - Ênfase3 28 13" xfId="7495" xr:uid="{00000000-0005-0000-0000-00004C1D0000}"/>
    <cellStyle name="40% - Ênfase3 28 14" xfId="7496" xr:uid="{00000000-0005-0000-0000-00004D1D0000}"/>
    <cellStyle name="40% - Ênfase3 28 15" xfId="7497" xr:uid="{00000000-0005-0000-0000-00004E1D0000}"/>
    <cellStyle name="40% - Ênfase3 28 2" xfId="7498" xr:uid="{00000000-0005-0000-0000-00004F1D0000}"/>
    <cellStyle name="40% - Ênfase3 28 3" xfId="7499" xr:uid="{00000000-0005-0000-0000-0000501D0000}"/>
    <cellStyle name="40% - Ênfase3 28 4" xfId="7500" xr:uid="{00000000-0005-0000-0000-0000511D0000}"/>
    <cellStyle name="40% - Ênfase3 28 5" xfId="7501" xr:uid="{00000000-0005-0000-0000-0000521D0000}"/>
    <cellStyle name="40% - Ênfase3 28 6" xfId="7502" xr:uid="{00000000-0005-0000-0000-0000531D0000}"/>
    <cellStyle name="40% - Ênfase3 28 7" xfId="7503" xr:uid="{00000000-0005-0000-0000-0000541D0000}"/>
    <cellStyle name="40% - Ênfase3 28 8" xfId="7504" xr:uid="{00000000-0005-0000-0000-0000551D0000}"/>
    <cellStyle name="40% - Ênfase3 28 9" xfId="7505" xr:uid="{00000000-0005-0000-0000-0000561D0000}"/>
    <cellStyle name="40% - Ênfase3 29" xfId="7506" xr:uid="{00000000-0005-0000-0000-0000571D0000}"/>
    <cellStyle name="40% - Ênfase3 29 10" xfId="7507" xr:uid="{00000000-0005-0000-0000-0000581D0000}"/>
    <cellStyle name="40% - Ênfase3 29 11" xfId="7508" xr:uid="{00000000-0005-0000-0000-0000591D0000}"/>
    <cellStyle name="40% - Ênfase3 29 12" xfId="7509" xr:uid="{00000000-0005-0000-0000-00005A1D0000}"/>
    <cellStyle name="40% - Ênfase3 29 13" xfId="7510" xr:uid="{00000000-0005-0000-0000-00005B1D0000}"/>
    <cellStyle name="40% - Ênfase3 29 14" xfId="7511" xr:uid="{00000000-0005-0000-0000-00005C1D0000}"/>
    <cellStyle name="40% - Ênfase3 29 15" xfId="7512" xr:uid="{00000000-0005-0000-0000-00005D1D0000}"/>
    <cellStyle name="40% - Ênfase3 29 2" xfId="7513" xr:uid="{00000000-0005-0000-0000-00005E1D0000}"/>
    <cellStyle name="40% - Ênfase3 29 3" xfId="7514" xr:uid="{00000000-0005-0000-0000-00005F1D0000}"/>
    <cellStyle name="40% - Ênfase3 29 4" xfId="7515" xr:uid="{00000000-0005-0000-0000-0000601D0000}"/>
    <cellStyle name="40% - Ênfase3 29 5" xfId="7516" xr:uid="{00000000-0005-0000-0000-0000611D0000}"/>
    <cellStyle name="40% - Ênfase3 29 6" xfId="7517" xr:uid="{00000000-0005-0000-0000-0000621D0000}"/>
    <cellStyle name="40% - Ênfase3 29 7" xfId="7518" xr:uid="{00000000-0005-0000-0000-0000631D0000}"/>
    <cellStyle name="40% - Ênfase3 29 8" xfId="7519" xr:uid="{00000000-0005-0000-0000-0000641D0000}"/>
    <cellStyle name="40% - Ênfase3 29 9" xfId="7520" xr:uid="{00000000-0005-0000-0000-0000651D0000}"/>
    <cellStyle name="40% - Ênfase3 3" xfId="7521" xr:uid="{00000000-0005-0000-0000-0000661D0000}"/>
    <cellStyle name="40% - Ênfase3 3 10" xfId="7522" xr:uid="{00000000-0005-0000-0000-0000671D0000}"/>
    <cellStyle name="40% - Ênfase3 3 11" xfId="7523" xr:uid="{00000000-0005-0000-0000-0000681D0000}"/>
    <cellStyle name="40% - Ênfase3 3 12" xfId="7524" xr:uid="{00000000-0005-0000-0000-0000691D0000}"/>
    <cellStyle name="40% - Ênfase3 3 13" xfId="7525" xr:uid="{00000000-0005-0000-0000-00006A1D0000}"/>
    <cellStyle name="40% - Ênfase3 3 14" xfId="7526" xr:uid="{00000000-0005-0000-0000-00006B1D0000}"/>
    <cellStyle name="40% - Ênfase3 3 15" xfId="7527" xr:uid="{00000000-0005-0000-0000-00006C1D0000}"/>
    <cellStyle name="40% - Ênfase3 3 16" xfId="7528" xr:uid="{00000000-0005-0000-0000-00006D1D0000}"/>
    <cellStyle name="40% - Ênfase3 3 17" xfId="7529" xr:uid="{00000000-0005-0000-0000-00006E1D0000}"/>
    <cellStyle name="40% - Ênfase3 3 18" xfId="7530" xr:uid="{00000000-0005-0000-0000-00006F1D0000}"/>
    <cellStyle name="40% - Ênfase3 3 19" xfId="7531" xr:uid="{00000000-0005-0000-0000-0000701D0000}"/>
    <cellStyle name="40% - Ênfase3 3 2" xfId="7532" xr:uid="{00000000-0005-0000-0000-0000711D0000}"/>
    <cellStyle name="40% - Ênfase3 3 20" xfId="7533" xr:uid="{00000000-0005-0000-0000-0000721D0000}"/>
    <cellStyle name="40% - Ênfase3 3 21" xfId="7534" xr:uid="{00000000-0005-0000-0000-0000731D0000}"/>
    <cellStyle name="40% - Ênfase3 3 22" xfId="7535" xr:uid="{00000000-0005-0000-0000-0000741D0000}"/>
    <cellStyle name="40% - Ênfase3 3 23" xfId="7536" xr:uid="{00000000-0005-0000-0000-0000751D0000}"/>
    <cellStyle name="40% - Ênfase3 3 24" xfId="35566" xr:uid="{00000000-0005-0000-0000-0000761D0000}"/>
    <cellStyle name="40% - Ênfase3 3 3" xfId="7537" xr:uid="{00000000-0005-0000-0000-0000771D0000}"/>
    <cellStyle name="40% - Ênfase3 3 4" xfId="7538" xr:uid="{00000000-0005-0000-0000-0000781D0000}"/>
    <cellStyle name="40% - Ênfase3 3 5" xfId="7539" xr:uid="{00000000-0005-0000-0000-0000791D0000}"/>
    <cellStyle name="40% - Ênfase3 3 6" xfId="7540" xr:uid="{00000000-0005-0000-0000-00007A1D0000}"/>
    <cellStyle name="40% - Ênfase3 3 7" xfId="7541" xr:uid="{00000000-0005-0000-0000-00007B1D0000}"/>
    <cellStyle name="40% - Ênfase3 3 8" xfId="7542" xr:uid="{00000000-0005-0000-0000-00007C1D0000}"/>
    <cellStyle name="40% - Ênfase3 3 9" xfId="7543" xr:uid="{00000000-0005-0000-0000-00007D1D0000}"/>
    <cellStyle name="40% - Ênfase3 30" xfId="7544" xr:uid="{00000000-0005-0000-0000-00007E1D0000}"/>
    <cellStyle name="40% - Ênfase3 31" xfId="7545" xr:uid="{00000000-0005-0000-0000-00007F1D0000}"/>
    <cellStyle name="40% - Ênfase3 32" xfId="7546" xr:uid="{00000000-0005-0000-0000-0000801D0000}"/>
    <cellStyle name="40% - Ênfase3 33" xfId="7547" xr:uid="{00000000-0005-0000-0000-0000811D0000}"/>
    <cellStyle name="40% - Ênfase3 34" xfId="7548" xr:uid="{00000000-0005-0000-0000-0000821D0000}"/>
    <cellStyle name="40% - Ênfase3 35" xfId="7549" xr:uid="{00000000-0005-0000-0000-0000831D0000}"/>
    <cellStyle name="40% - Ênfase3 36" xfId="7550" xr:uid="{00000000-0005-0000-0000-0000841D0000}"/>
    <cellStyle name="40% - Ênfase3 37" xfId="7551" xr:uid="{00000000-0005-0000-0000-0000851D0000}"/>
    <cellStyle name="40% - Ênfase3 38" xfId="7552" xr:uid="{00000000-0005-0000-0000-0000861D0000}"/>
    <cellStyle name="40% - Ênfase3 39" xfId="7553" xr:uid="{00000000-0005-0000-0000-0000871D0000}"/>
    <cellStyle name="40% - Ênfase3 4" xfId="7554" xr:uid="{00000000-0005-0000-0000-0000881D0000}"/>
    <cellStyle name="40% - Ênfase3 4 10" xfId="7555" xr:uid="{00000000-0005-0000-0000-0000891D0000}"/>
    <cellStyle name="40% - Ênfase3 4 11" xfId="7556" xr:uid="{00000000-0005-0000-0000-00008A1D0000}"/>
    <cellStyle name="40% - Ênfase3 4 12" xfId="7557" xr:uid="{00000000-0005-0000-0000-00008B1D0000}"/>
    <cellStyle name="40% - Ênfase3 4 13" xfId="7558" xr:uid="{00000000-0005-0000-0000-00008C1D0000}"/>
    <cellStyle name="40% - Ênfase3 4 14" xfId="7559" xr:uid="{00000000-0005-0000-0000-00008D1D0000}"/>
    <cellStyle name="40% - Ênfase3 4 15" xfId="7560" xr:uid="{00000000-0005-0000-0000-00008E1D0000}"/>
    <cellStyle name="40% - Ênfase3 4 16" xfId="7561" xr:uid="{00000000-0005-0000-0000-00008F1D0000}"/>
    <cellStyle name="40% - Ênfase3 4 17" xfId="7562" xr:uid="{00000000-0005-0000-0000-0000901D0000}"/>
    <cellStyle name="40% - Ênfase3 4 18" xfId="7563" xr:uid="{00000000-0005-0000-0000-0000911D0000}"/>
    <cellStyle name="40% - Ênfase3 4 19" xfId="7564" xr:uid="{00000000-0005-0000-0000-0000921D0000}"/>
    <cellStyle name="40% - Ênfase3 4 2" xfId="7565" xr:uid="{00000000-0005-0000-0000-0000931D0000}"/>
    <cellStyle name="40% - Ênfase3 4 20" xfId="7566" xr:uid="{00000000-0005-0000-0000-0000941D0000}"/>
    <cellStyle name="40% - Ênfase3 4 21" xfId="7567" xr:uid="{00000000-0005-0000-0000-0000951D0000}"/>
    <cellStyle name="40% - Ênfase3 4 22" xfId="7568" xr:uid="{00000000-0005-0000-0000-0000961D0000}"/>
    <cellStyle name="40% - Ênfase3 4 23" xfId="7569" xr:uid="{00000000-0005-0000-0000-0000971D0000}"/>
    <cellStyle name="40% - Ênfase3 4 3" xfId="7570" xr:uid="{00000000-0005-0000-0000-0000981D0000}"/>
    <cellStyle name="40% - Ênfase3 4 4" xfId="7571" xr:uid="{00000000-0005-0000-0000-0000991D0000}"/>
    <cellStyle name="40% - Ênfase3 4 5" xfId="7572" xr:uid="{00000000-0005-0000-0000-00009A1D0000}"/>
    <cellStyle name="40% - Ênfase3 4 6" xfId="7573" xr:uid="{00000000-0005-0000-0000-00009B1D0000}"/>
    <cellStyle name="40% - Ênfase3 4 7" xfId="7574" xr:uid="{00000000-0005-0000-0000-00009C1D0000}"/>
    <cellStyle name="40% - Ênfase3 4 8" xfId="7575" xr:uid="{00000000-0005-0000-0000-00009D1D0000}"/>
    <cellStyle name="40% - Ênfase3 4 9" xfId="7576" xr:uid="{00000000-0005-0000-0000-00009E1D0000}"/>
    <cellStyle name="40% - Ênfase3 40" xfId="7577" xr:uid="{00000000-0005-0000-0000-00009F1D0000}"/>
    <cellStyle name="40% - Ênfase3 41" xfId="7578" xr:uid="{00000000-0005-0000-0000-0000A01D0000}"/>
    <cellStyle name="40% - Ênfase3 42" xfId="7579" xr:uid="{00000000-0005-0000-0000-0000A11D0000}"/>
    <cellStyle name="40% - Ênfase3 43" xfId="7580" xr:uid="{00000000-0005-0000-0000-0000A21D0000}"/>
    <cellStyle name="40% - Ênfase3 44" xfId="7581" xr:uid="{00000000-0005-0000-0000-0000A31D0000}"/>
    <cellStyle name="40% - Ênfase3 45" xfId="7582" xr:uid="{00000000-0005-0000-0000-0000A41D0000}"/>
    <cellStyle name="40% - Ênfase3 46" xfId="7583" xr:uid="{00000000-0005-0000-0000-0000A51D0000}"/>
    <cellStyle name="40% - Ênfase3 47" xfId="7584" xr:uid="{00000000-0005-0000-0000-0000A61D0000}"/>
    <cellStyle name="40% - Ênfase3 48" xfId="7585" xr:uid="{00000000-0005-0000-0000-0000A71D0000}"/>
    <cellStyle name="40% - Ênfase3 5" xfId="7586" xr:uid="{00000000-0005-0000-0000-0000A81D0000}"/>
    <cellStyle name="40% - Ênfase3 5 10" xfId="7587" xr:uid="{00000000-0005-0000-0000-0000A91D0000}"/>
    <cellStyle name="40% - Ênfase3 5 11" xfId="7588" xr:uid="{00000000-0005-0000-0000-0000AA1D0000}"/>
    <cellStyle name="40% - Ênfase3 5 12" xfId="7589" xr:uid="{00000000-0005-0000-0000-0000AB1D0000}"/>
    <cellStyle name="40% - Ênfase3 5 13" xfId="7590" xr:uid="{00000000-0005-0000-0000-0000AC1D0000}"/>
    <cellStyle name="40% - Ênfase3 5 14" xfId="7591" xr:uid="{00000000-0005-0000-0000-0000AD1D0000}"/>
    <cellStyle name="40% - Ênfase3 5 15" xfId="7592" xr:uid="{00000000-0005-0000-0000-0000AE1D0000}"/>
    <cellStyle name="40% - Ênfase3 5 16" xfId="7593" xr:uid="{00000000-0005-0000-0000-0000AF1D0000}"/>
    <cellStyle name="40% - Ênfase3 5 17" xfId="7594" xr:uid="{00000000-0005-0000-0000-0000B01D0000}"/>
    <cellStyle name="40% - Ênfase3 5 18" xfId="7595" xr:uid="{00000000-0005-0000-0000-0000B11D0000}"/>
    <cellStyle name="40% - Ênfase3 5 19" xfId="7596" xr:uid="{00000000-0005-0000-0000-0000B21D0000}"/>
    <cellStyle name="40% - Ênfase3 5 2" xfId="7597" xr:uid="{00000000-0005-0000-0000-0000B31D0000}"/>
    <cellStyle name="40% - Ênfase3 5 20" xfId="7598" xr:uid="{00000000-0005-0000-0000-0000B41D0000}"/>
    <cellStyle name="40% - Ênfase3 5 21" xfId="7599" xr:uid="{00000000-0005-0000-0000-0000B51D0000}"/>
    <cellStyle name="40% - Ênfase3 5 22" xfId="7600" xr:uid="{00000000-0005-0000-0000-0000B61D0000}"/>
    <cellStyle name="40% - Ênfase3 5 23" xfId="7601" xr:uid="{00000000-0005-0000-0000-0000B71D0000}"/>
    <cellStyle name="40% - Ênfase3 5 3" xfId="7602" xr:uid="{00000000-0005-0000-0000-0000B81D0000}"/>
    <cellStyle name="40% - Ênfase3 5 4" xfId="7603" xr:uid="{00000000-0005-0000-0000-0000B91D0000}"/>
    <cellStyle name="40% - Ênfase3 5 5" xfId="7604" xr:uid="{00000000-0005-0000-0000-0000BA1D0000}"/>
    <cellStyle name="40% - Ênfase3 5 6" xfId="7605" xr:uid="{00000000-0005-0000-0000-0000BB1D0000}"/>
    <cellStyle name="40% - Ênfase3 5 7" xfId="7606" xr:uid="{00000000-0005-0000-0000-0000BC1D0000}"/>
    <cellStyle name="40% - Ênfase3 5 8" xfId="7607" xr:uid="{00000000-0005-0000-0000-0000BD1D0000}"/>
    <cellStyle name="40% - Ênfase3 5 9" xfId="7608" xr:uid="{00000000-0005-0000-0000-0000BE1D0000}"/>
    <cellStyle name="40% - Ênfase3 6" xfId="7609" xr:uid="{00000000-0005-0000-0000-0000BF1D0000}"/>
    <cellStyle name="40% - Ênfase3 6 10" xfId="7610" xr:uid="{00000000-0005-0000-0000-0000C01D0000}"/>
    <cellStyle name="40% - Ênfase3 6 11" xfId="7611" xr:uid="{00000000-0005-0000-0000-0000C11D0000}"/>
    <cellStyle name="40% - Ênfase3 6 12" xfId="7612" xr:uid="{00000000-0005-0000-0000-0000C21D0000}"/>
    <cellStyle name="40% - Ênfase3 6 13" xfId="7613" xr:uid="{00000000-0005-0000-0000-0000C31D0000}"/>
    <cellStyle name="40% - Ênfase3 6 14" xfId="7614" xr:uid="{00000000-0005-0000-0000-0000C41D0000}"/>
    <cellStyle name="40% - Ênfase3 6 15" xfId="7615" xr:uid="{00000000-0005-0000-0000-0000C51D0000}"/>
    <cellStyle name="40% - Ênfase3 6 16" xfId="7616" xr:uid="{00000000-0005-0000-0000-0000C61D0000}"/>
    <cellStyle name="40% - Ênfase3 6 17" xfId="7617" xr:uid="{00000000-0005-0000-0000-0000C71D0000}"/>
    <cellStyle name="40% - Ênfase3 6 18" xfId="7618" xr:uid="{00000000-0005-0000-0000-0000C81D0000}"/>
    <cellStyle name="40% - Ênfase3 6 19" xfId="7619" xr:uid="{00000000-0005-0000-0000-0000C91D0000}"/>
    <cellStyle name="40% - Ênfase3 6 2" xfId="7620" xr:uid="{00000000-0005-0000-0000-0000CA1D0000}"/>
    <cellStyle name="40% - Ênfase3 6 20" xfId="7621" xr:uid="{00000000-0005-0000-0000-0000CB1D0000}"/>
    <cellStyle name="40% - Ênfase3 6 21" xfId="7622" xr:uid="{00000000-0005-0000-0000-0000CC1D0000}"/>
    <cellStyle name="40% - Ênfase3 6 22" xfId="7623" xr:uid="{00000000-0005-0000-0000-0000CD1D0000}"/>
    <cellStyle name="40% - Ênfase3 6 23" xfId="7624" xr:uid="{00000000-0005-0000-0000-0000CE1D0000}"/>
    <cellStyle name="40% - Ênfase3 6 3" xfId="7625" xr:uid="{00000000-0005-0000-0000-0000CF1D0000}"/>
    <cellStyle name="40% - Ênfase3 6 4" xfId="7626" xr:uid="{00000000-0005-0000-0000-0000D01D0000}"/>
    <cellStyle name="40% - Ênfase3 6 5" xfId="7627" xr:uid="{00000000-0005-0000-0000-0000D11D0000}"/>
    <cellStyle name="40% - Ênfase3 6 6" xfId="7628" xr:uid="{00000000-0005-0000-0000-0000D21D0000}"/>
    <cellStyle name="40% - Ênfase3 6 7" xfId="7629" xr:uid="{00000000-0005-0000-0000-0000D31D0000}"/>
    <cellStyle name="40% - Ênfase3 6 8" xfId="7630" xr:uid="{00000000-0005-0000-0000-0000D41D0000}"/>
    <cellStyle name="40% - Ênfase3 6 9" xfId="7631" xr:uid="{00000000-0005-0000-0000-0000D51D0000}"/>
    <cellStyle name="40% - Ênfase3 7" xfId="7632" xr:uid="{00000000-0005-0000-0000-0000D61D0000}"/>
    <cellStyle name="40% - Ênfase3 7 10" xfId="7633" xr:uid="{00000000-0005-0000-0000-0000D71D0000}"/>
    <cellStyle name="40% - Ênfase3 7 11" xfId="7634" xr:uid="{00000000-0005-0000-0000-0000D81D0000}"/>
    <cellStyle name="40% - Ênfase3 7 12" xfId="7635" xr:uid="{00000000-0005-0000-0000-0000D91D0000}"/>
    <cellStyle name="40% - Ênfase3 7 13" xfId="7636" xr:uid="{00000000-0005-0000-0000-0000DA1D0000}"/>
    <cellStyle name="40% - Ênfase3 7 14" xfId="7637" xr:uid="{00000000-0005-0000-0000-0000DB1D0000}"/>
    <cellStyle name="40% - Ênfase3 7 15" xfId="7638" xr:uid="{00000000-0005-0000-0000-0000DC1D0000}"/>
    <cellStyle name="40% - Ênfase3 7 16" xfId="7639" xr:uid="{00000000-0005-0000-0000-0000DD1D0000}"/>
    <cellStyle name="40% - Ênfase3 7 17" xfId="7640" xr:uid="{00000000-0005-0000-0000-0000DE1D0000}"/>
    <cellStyle name="40% - Ênfase3 7 18" xfId="7641" xr:uid="{00000000-0005-0000-0000-0000DF1D0000}"/>
    <cellStyle name="40% - Ênfase3 7 19" xfId="7642" xr:uid="{00000000-0005-0000-0000-0000E01D0000}"/>
    <cellStyle name="40% - Ênfase3 7 2" xfId="7643" xr:uid="{00000000-0005-0000-0000-0000E11D0000}"/>
    <cellStyle name="40% - Ênfase3 7 20" xfId="7644" xr:uid="{00000000-0005-0000-0000-0000E21D0000}"/>
    <cellStyle name="40% - Ênfase3 7 21" xfId="7645" xr:uid="{00000000-0005-0000-0000-0000E31D0000}"/>
    <cellStyle name="40% - Ênfase3 7 22" xfId="7646" xr:uid="{00000000-0005-0000-0000-0000E41D0000}"/>
    <cellStyle name="40% - Ênfase3 7 23" xfId="7647" xr:uid="{00000000-0005-0000-0000-0000E51D0000}"/>
    <cellStyle name="40% - Ênfase3 7 3" xfId="7648" xr:uid="{00000000-0005-0000-0000-0000E61D0000}"/>
    <cellStyle name="40% - Ênfase3 7 4" xfId="7649" xr:uid="{00000000-0005-0000-0000-0000E71D0000}"/>
    <cellStyle name="40% - Ênfase3 7 5" xfId="7650" xr:uid="{00000000-0005-0000-0000-0000E81D0000}"/>
    <cellStyle name="40% - Ênfase3 7 6" xfId="7651" xr:uid="{00000000-0005-0000-0000-0000E91D0000}"/>
    <cellStyle name="40% - Ênfase3 7 7" xfId="7652" xr:uid="{00000000-0005-0000-0000-0000EA1D0000}"/>
    <cellStyle name="40% - Ênfase3 7 8" xfId="7653" xr:uid="{00000000-0005-0000-0000-0000EB1D0000}"/>
    <cellStyle name="40% - Ênfase3 7 9" xfId="7654" xr:uid="{00000000-0005-0000-0000-0000EC1D0000}"/>
    <cellStyle name="40% - Ênfase3 8" xfId="7655" xr:uid="{00000000-0005-0000-0000-0000ED1D0000}"/>
    <cellStyle name="40% - Ênfase3 8 10" xfId="7656" xr:uid="{00000000-0005-0000-0000-0000EE1D0000}"/>
    <cellStyle name="40% - Ênfase3 8 11" xfId="7657" xr:uid="{00000000-0005-0000-0000-0000EF1D0000}"/>
    <cellStyle name="40% - Ênfase3 8 12" xfId="7658" xr:uid="{00000000-0005-0000-0000-0000F01D0000}"/>
    <cellStyle name="40% - Ênfase3 8 13" xfId="7659" xr:uid="{00000000-0005-0000-0000-0000F11D0000}"/>
    <cellStyle name="40% - Ênfase3 8 14" xfId="7660" xr:uid="{00000000-0005-0000-0000-0000F21D0000}"/>
    <cellStyle name="40% - Ênfase3 8 15" xfId="7661" xr:uid="{00000000-0005-0000-0000-0000F31D0000}"/>
    <cellStyle name="40% - Ênfase3 8 16" xfId="7662" xr:uid="{00000000-0005-0000-0000-0000F41D0000}"/>
    <cellStyle name="40% - Ênfase3 8 17" xfId="7663" xr:uid="{00000000-0005-0000-0000-0000F51D0000}"/>
    <cellStyle name="40% - Ênfase3 8 18" xfId="7664" xr:uid="{00000000-0005-0000-0000-0000F61D0000}"/>
    <cellStyle name="40% - Ênfase3 8 19" xfId="7665" xr:uid="{00000000-0005-0000-0000-0000F71D0000}"/>
    <cellStyle name="40% - Ênfase3 8 2" xfId="7666" xr:uid="{00000000-0005-0000-0000-0000F81D0000}"/>
    <cellStyle name="40% - Ênfase3 8 20" xfId="7667" xr:uid="{00000000-0005-0000-0000-0000F91D0000}"/>
    <cellStyle name="40% - Ênfase3 8 21" xfId="7668" xr:uid="{00000000-0005-0000-0000-0000FA1D0000}"/>
    <cellStyle name="40% - Ênfase3 8 22" xfId="7669" xr:uid="{00000000-0005-0000-0000-0000FB1D0000}"/>
    <cellStyle name="40% - Ênfase3 8 23" xfId="7670" xr:uid="{00000000-0005-0000-0000-0000FC1D0000}"/>
    <cellStyle name="40% - Ênfase3 8 3" xfId="7671" xr:uid="{00000000-0005-0000-0000-0000FD1D0000}"/>
    <cellStyle name="40% - Ênfase3 8 4" xfId="7672" xr:uid="{00000000-0005-0000-0000-0000FE1D0000}"/>
    <cellStyle name="40% - Ênfase3 8 5" xfId="7673" xr:uid="{00000000-0005-0000-0000-0000FF1D0000}"/>
    <cellStyle name="40% - Ênfase3 8 6" xfId="7674" xr:uid="{00000000-0005-0000-0000-0000001E0000}"/>
    <cellStyle name="40% - Ênfase3 8 7" xfId="7675" xr:uid="{00000000-0005-0000-0000-0000011E0000}"/>
    <cellStyle name="40% - Ênfase3 8 8" xfId="7676" xr:uid="{00000000-0005-0000-0000-0000021E0000}"/>
    <cellStyle name="40% - Ênfase3 8 9" xfId="7677" xr:uid="{00000000-0005-0000-0000-0000031E0000}"/>
    <cellStyle name="40% - Ênfase3 9" xfId="7678" xr:uid="{00000000-0005-0000-0000-0000041E0000}"/>
    <cellStyle name="40% - Ênfase3 9 10" xfId="7679" xr:uid="{00000000-0005-0000-0000-0000051E0000}"/>
    <cellStyle name="40% - Ênfase3 9 11" xfId="7680" xr:uid="{00000000-0005-0000-0000-0000061E0000}"/>
    <cellStyle name="40% - Ênfase3 9 12" xfId="7681" xr:uid="{00000000-0005-0000-0000-0000071E0000}"/>
    <cellStyle name="40% - Ênfase3 9 13" xfId="7682" xr:uid="{00000000-0005-0000-0000-0000081E0000}"/>
    <cellStyle name="40% - Ênfase3 9 14" xfId="7683" xr:uid="{00000000-0005-0000-0000-0000091E0000}"/>
    <cellStyle name="40% - Ênfase3 9 15" xfId="7684" xr:uid="{00000000-0005-0000-0000-00000A1E0000}"/>
    <cellStyle name="40% - Ênfase3 9 16" xfId="7685" xr:uid="{00000000-0005-0000-0000-00000B1E0000}"/>
    <cellStyle name="40% - Ênfase3 9 17" xfId="7686" xr:uid="{00000000-0005-0000-0000-00000C1E0000}"/>
    <cellStyle name="40% - Ênfase3 9 18" xfId="7687" xr:uid="{00000000-0005-0000-0000-00000D1E0000}"/>
    <cellStyle name="40% - Ênfase3 9 19" xfId="7688" xr:uid="{00000000-0005-0000-0000-00000E1E0000}"/>
    <cellStyle name="40% - Ênfase3 9 2" xfId="7689" xr:uid="{00000000-0005-0000-0000-00000F1E0000}"/>
    <cellStyle name="40% - Ênfase3 9 20" xfId="7690" xr:uid="{00000000-0005-0000-0000-0000101E0000}"/>
    <cellStyle name="40% - Ênfase3 9 21" xfId="7691" xr:uid="{00000000-0005-0000-0000-0000111E0000}"/>
    <cellStyle name="40% - Ênfase3 9 22" xfId="7692" xr:uid="{00000000-0005-0000-0000-0000121E0000}"/>
    <cellStyle name="40% - Ênfase3 9 23" xfId="7693" xr:uid="{00000000-0005-0000-0000-0000131E0000}"/>
    <cellStyle name="40% - Ênfase3 9 3" xfId="7694" xr:uid="{00000000-0005-0000-0000-0000141E0000}"/>
    <cellStyle name="40% - Ênfase3 9 4" xfId="7695" xr:uid="{00000000-0005-0000-0000-0000151E0000}"/>
    <cellStyle name="40% - Ênfase3 9 5" xfId="7696" xr:uid="{00000000-0005-0000-0000-0000161E0000}"/>
    <cellStyle name="40% - Ênfase3 9 6" xfId="7697" xr:uid="{00000000-0005-0000-0000-0000171E0000}"/>
    <cellStyle name="40% - Ênfase3 9 7" xfId="7698" xr:uid="{00000000-0005-0000-0000-0000181E0000}"/>
    <cellStyle name="40% - Ênfase3 9 8" xfId="7699" xr:uid="{00000000-0005-0000-0000-0000191E0000}"/>
    <cellStyle name="40% - Ênfase3 9 9" xfId="7700" xr:uid="{00000000-0005-0000-0000-00001A1E0000}"/>
    <cellStyle name="40% - Ênfase4 10" xfId="7701" xr:uid="{00000000-0005-0000-0000-00001B1E0000}"/>
    <cellStyle name="40% - Ênfase4 10 10" xfId="7702" xr:uid="{00000000-0005-0000-0000-00001C1E0000}"/>
    <cellStyle name="40% - Ênfase4 10 11" xfId="7703" xr:uid="{00000000-0005-0000-0000-00001D1E0000}"/>
    <cellStyle name="40% - Ênfase4 10 12" xfId="7704" xr:uid="{00000000-0005-0000-0000-00001E1E0000}"/>
    <cellStyle name="40% - Ênfase4 10 13" xfId="7705" xr:uid="{00000000-0005-0000-0000-00001F1E0000}"/>
    <cellStyle name="40% - Ênfase4 10 14" xfId="7706" xr:uid="{00000000-0005-0000-0000-0000201E0000}"/>
    <cellStyle name="40% - Ênfase4 10 15" xfId="7707" xr:uid="{00000000-0005-0000-0000-0000211E0000}"/>
    <cellStyle name="40% - Ênfase4 10 16" xfId="7708" xr:uid="{00000000-0005-0000-0000-0000221E0000}"/>
    <cellStyle name="40% - Ênfase4 10 17" xfId="7709" xr:uid="{00000000-0005-0000-0000-0000231E0000}"/>
    <cellStyle name="40% - Ênfase4 10 18" xfId="7710" xr:uid="{00000000-0005-0000-0000-0000241E0000}"/>
    <cellStyle name="40% - Ênfase4 10 19" xfId="7711" xr:uid="{00000000-0005-0000-0000-0000251E0000}"/>
    <cellStyle name="40% - Ênfase4 10 2" xfId="7712" xr:uid="{00000000-0005-0000-0000-0000261E0000}"/>
    <cellStyle name="40% - Ênfase4 10 20" xfId="7713" xr:uid="{00000000-0005-0000-0000-0000271E0000}"/>
    <cellStyle name="40% - Ênfase4 10 21" xfId="7714" xr:uid="{00000000-0005-0000-0000-0000281E0000}"/>
    <cellStyle name="40% - Ênfase4 10 22" xfId="7715" xr:uid="{00000000-0005-0000-0000-0000291E0000}"/>
    <cellStyle name="40% - Ênfase4 10 23" xfId="7716" xr:uid="{00000000-0005-0000-0000-00002A1E0000}"/>
    <cellStyle name="40% - Ênfase4 10 3" xfId="7717" xr:uid="{00000000-0005-0000-0000-00002B1E0000}"/>
    <cellStyle name="40% - Ênfase4 10 4" xfId="7718" xr:uid="{00000000-0005-0000-0000-00002C1E0000}"/>
    <cellStyle name="40% - Ênfase4 10 5" xfId="7719" xr:uid="{00000000-0005-0000-0000-00002D1E0000}"/>
    <cellStyle name="40% - Ênfase4 10 6" xfId="7720" xr:uid="{00000000-0005-0000-0000-00002E1E0000}"/>
    <cellStyle name="40% - Ênfase4 10 7" xfId="7721" xr:uid="{00000000-0005-0000-0000-00002F1E0000}"/>
    <cellStyle name="40% - Ênfase4 10 8" xfId="7722" xr:uid="{00000000-0005-0000-0000-0000301E0000}"/>
    <cellStyle name="40% - Ênfase4 10 9" xfId="7723" xr:uid="{00000000-0005-0000-0000-0000311E0000}"/>
    <cellStyle name="40% - Ênfase4 11" xfId="7724" xr:uid="{00000000-0005-0000-0000-0000321E0000}"/>
    <cellStyle name="40% - Ênfase4 11 10" xfId="7725" xr:uid="{00000000-0005-0000-0000-0000331E0000}"/>
    <cellStyle name="40% - Ênfase4 11 11" xfId="7726" xr:uid="{00000000-0005-0000-0000-0000341E0000}"/>
    <cellStyle name="40% - Ênfase4 11 12" xfId="7727" xr:uid="{00000000-0005-0000-0000-0000351E0000}"/>
    <cellStyle name="40% - Ênfase4 11 13" xfId="7728" xr:uid="{00000000-0005-0000-0000-0000361E0000}"/>
    <cellStyle name="40% - Ênfase4 11 14" xfId="7729" xr:uid="{00000000-0005-0000-0000-0000371E0000}"/>
    <cellStyle name="40% - Ênfase4 11 15" xfId="7730" xr:uid="{00000000-0005-0000-0000-0000381E0000}"/>
    <cellStyle name="40% - Ênfase4 11 16" xfId="7731" xr:uid="{00000000-0005-0000-0000-0000391E0000}"/>
    <cellStyle name="40% - Ênfase4 11 17" xfId="7732" xr:uid="{00000000-0005-0000-0000-00003A1E0000}"/>
    <cellStyle name="40% - Ênfase4 11 18" xfId="7733" xr:uid="{00000000-0005-0000-0000-00003B1E0000}"/>
    <cellStyle name="40% - Ênfase4 11 19" xfId="7734" xr:uid="{00000000-0005-0000-0000-00003C1E0000}"/>
    <cellStyle name="40% - Ênfase4 11 2" xfId="7735" xr:uid="{00000000-0005-0000-0000-00003D1E0000}"/>
    <cellStyle name="40% - Ênfase4 11 20" xfId="7736" xr:uid="{00000000-0005-0000-0000-00003E1E0000}"/>
    <cellStyle name="40% - Ênfase4 11 21" xfId="7737" xr:uid="{00000000-0005-0000-0000-00003F1E0000}"/>
    <cellStyle name="40% - Ênfase4 11 22" xfId="7738" xr:uid="{00000000-0005-0000-0000-0000401E0000}"/>
    <cellStyle name="40% - Ênfase4 11 23" xfId="7739" xr:uid="{00000000-0005-0000-0000-0000411E0000}"/>
    <cellStyle name="40% - Ênfase4 11 3" xfId="7740" xr:uid="{00000000-0005-0000-0000-0000421E0000}"/>
    <cellStyle name="40% - Ênfase4 11 4" xfId="7741" xr:uid="{00000000-0005-0000-0000-0000431E0000}"/>
    <cellStyle name="40% - Ênfase4 11 5" xfId="7742" xr:uid="{00000000-0005-0000-0000-0000441E0000}"/>
    <cellStyle name="40% - Ênfase4 11 6" xfId="7743" xr:uid="{00000000-0005-0000-0000-0000451E0000}"/>
    <cellStyle name="40% - Ênfase4 11 7" xfId="7744" xr:uid="{00000000-0005-0000-0000-0000461E0000}"/>
    <cellStyle name="40% - Ênfase4 11 8" xfId="7745" xr:uid="{00000000-0005-0000-0000-0000471E0000}"/>
    <cellStyle name="40% - Ênfase4 11 9" xfId="7746" xr:uid="{00000000-0005-0000-0000-0000481E0000}"/>
    <cellStyle name="40% - Ênfase4 12" xfId="7747" xr:uid="{00000000-0005-0000-0000-0000491E0000}"/>
    <cellStyle name="40% - Ênfase4 12 10" xfId="7748" xr:uid="{00000000-0005-0000-0000-00004A1E0000}"/>
    <cellStyle name="40% - Ênfase4 12 11" xfId="7749" xr:uid="{00000000-0005-0000-0000-00004B1E0000}"/>
    <cellStyle name="40% - Ênfase4 12 12" xfId="7750" xr:uid="{00000000-0005-0000-0000-00004C1E0000}"/>
    <cellStyle name="40% - Ênfase4 12 13" xfId="7751" xr:uid="{00000000-0005-0000-0000-00004D1E0000}"/>
    <cellStyle name="40% - Ênfase4 12 14" xfId="7752" xr:uid="{00000000-0005-0000-0000-00004E1E0000}"/>
    <cellStyle name="40% - Ênfase4 12 15" xfId="7753" xr:uid="{00000000-0005-0000-0000-00004F1E0000}"/>
    <cellStyle name="40% - Ênfase4 12 16" xfId="7754" xr:uid="{00000000-0005-0000-0000-0000501E0000}"/>
    <cellStyle name="40% - Ênfase4 12 17" xfId="7755" xr:uid="{00000000-0005-0000-0000-0000511E0000}"/>
    <cellStyle name="40% - Ênfase4 12 18" xfId="7756" xr:uid="{00000000-0005-0000-0000-0000521E0000}"/>
    <cellStyle name="40% - Ênfase4 12 19" xfId="7757" xr:uid="{00000000-0005-0000-0000-0000531E0000}"/>
    <cellStyle name="40% - Ênfase4 12 2" xfId="7758" xr:uid="{00000000-0005-0000-0000-0000541E0000}"/>
    <cellStyle name="40% - Ênfase4 12 20" xfId="7759" xr:uid="{00000000-0005-0000-0000-0000551E0000}"/>
    <cellStyle name="40% - Ênfase4 12 21" xfId="7760" xr:uid="{00000000-0005-0000-0000-0000561E0000}"/>
    <cellStyle name="40% - Ênfase4 12 22" xfId="7761" xr:uid="{00000000-0005-0000-0000-0000571E0000}"/>
    <cellStyle name="40% - Ênfase4 12 23" xfId="7762" xr:uid="{00000000-0005-0000-0000-0000581E0000}"/>
    <cellStyle name="40% - Ênfase4 12 3" xfId="7763" xr:uid="{00000000-0005-0000-0000-0000591E0000}"/>
    <cellStyle name="40% - Ênfase4 12 4" xfId="7764" xr:uid="{00000000-0005-0000-0000-00005A1E0000}"/>
    <cellStyle name="40% - Ênfase4 12 5" xfId="7765" xr:uid="{00000000-0005-0000-0000-00005B1E0000}"/>
    <cellStyle name="40% - Ênfase4 12 6" xfId="7766" xr:uid="{00000000-0005-0000-0000-00005C1E0000}"/>
    <cellStyle name="40% - Ênfase4 12 7" xfId="7767" xr:uid="{00000000-0005-0000-0000-00005D1E0000}"/>
    <cellStyle name="40% - Ênfase4 12 8" xfId="7768" xr:uid="{00000000-0005-0000-0000-00005E1E0000}"/>
    <cellStyle name="40% - Ênfase4 12 9" xfId="7769" xr:uid="{00000000-0005-0000-0000-00005F1E0000}"/>
    <cellStyle name="40% - Ênfase4 13" xfId="7770" xr:uid="{00000000-0005-0000-0000-0000601E0000}"/>
    <cellStyle name="40% - Ênfase4 13 10" xfId="7771" xr:uid="{00000000-0005-0000-0000-0000611E0000}"/>
    <cellStyle name="40% - Ênfase4 13 11" xfId="7772" xr:uid="{00000000-0005-0000-0000-0000621E0000}"/>
    <cellStyle name="40% - Ênfase4 13 12" xfId="7773" xr:uid="{00000000-0005-0000-0000-0000631E0000}"/>
    <cellStyle name="40% - Ênfase4 13 13" xfId="7774" xr:uid="{00000000-0005-0000-0000-0000641E0000}"/>
    <cellStyle name="40% - Ênfase4 13 14" xfId="7775" xr:uid="{00000000-0005-0000-0000-0000651E0000}"/>
    <cellStyle name="40% - Ênfase4 13 15" xfId="7776" xr:uid="{00000000-0005-0000-0000-0000661E0000}"/>
    <cellStyle name="40% - Ênfase4 13 16" xfId="7777" xr:uid="{00000000-0005-0000-0000-0000671E0000}"/>
    <cellStyle name="40% - Ênfase4 13 17" xfId="7778" xr:uid="{00000000-0005-0000-0000-0000681E0000}"/>
    <cellStyle name="40% - Ênfase4 13 18" xfId="7779" xr:uid="{00000000-0005-0000-0000-0000691E0000}"/>
    <cellStyle name="40% - Ênfase4 13 19" xfId="7780" xr:uid="{00000000-0005-0000-0000-00006A1E0000}"/>
    <cellStyle name="40% - Ênfase4 13 2" xfId="7781" xr:uid="{00000000-0005-0000-0000-00006B1E0000}"/>
    <cellStyle name="40% - Ênfase4 13 20" xfId="7782" xr:uid="{00000000-0005-0000-0000-00006C1E0000}"/>
    <cellStyle name="40% - Ênfase4 13 21" xfId="7783" xr:uid="{00000000-0005-0000-0000-00006D1E0000}"/>
    <cellStyle name="40% - Ênfase4 13 22" xfId="7784" xr:uid="{00000000-0005-0000-0000-00006E1E0000}"/>
    <cellStyle name="40% - Ênfase4 13 23" xfId="7785" xr:uid="{00000000-0005-0000-0000-00006F1E0000}"/>
    <cellStyle name="40% - Ênfase4 13 3" xfId="7786" xr:uid="{00000000-0005-0000-0000-0000701E0000}"/>
    <cellStyle name="40% - Ênfase4 13 4" xfId="7787" xr:uid="{00000000-0005-0000-0000-0000711E0000}"/>
    <cellStyle name="40% - Ênfase4 13 5" xfId="7788" xr:uid="{00000000-0005-0000-0000-0000721E0000}"/>
    <cellStyle name="40% - Ênfase4 13 6" xfId="7789" xr:uid="{00000000-0005-0000-0000-0000731E0000}"/>
    <cellStyle name="40% - Ênfase4 13 7" xfId="7790" xr:uid="{00000000-0005-0000-0000-0000741E0000}"/>
    <cellStyle name="40% - Ênfase4 13 8" xfId="7791" xr:uid="{00000000-0005-0000-0000-0000751E0000}"/>
    <cellStyle name="40% - Ênfase4 13 9" xfId="7792" xr:uid="{00000000-0005-0000-0000-0000761E0000}"/>
    <cellStyle name="40% - Ênfase4 14" xfId="7793" xr:uid="{00000000-0005-0000-0000-0000771E0000}"/>
    <cellStyle name="40% - Ênfase4 14 10" xfId="7794" xr:uid="{00000000-0005-0000-0000-0000781E0000}"/>
    <cellStyle name="40% - Ênfase4 14 11" xfId="7795" xr:uid="{00000000-0005-0000-0000-0000791E0000}"/>
    <cellStyle name="40% - Ênfase4 14 12" xfId="7796" xr:uid="{00000000-0005-0000-0000-00007A1E0000}"/>
    <cellStyle name="40% - Ênfase4 14 13" xfId="7797" xr:uid="{00000000-0005-0000-0000-00007B1E0000}"/>
    <cellStyle name="40% - Ênfase4 14 14" xfId="7798" xr:uid="{00000000-0005-0000-0000-00007C1E0000}"/>
    <cellStyle name="40% - Ênfase4 14 15" xfId="7799" xr:uid="{00000000-0005-0000-0000-00007D1E0000}"/>
    <cellStyle name="40% - Ênfase4 14 16" xfId="7800" xr:uid="{00000000-0005-0000-0000-00007E1E0000}"/>
    <cellStyle name="40% - Ênfase4 14 17" xfId="7801" xr:uid="{00000000-0005-0000-0000-00007F1E0000}"/>
    <cellStyle name="40% - Ênfase4 14 18" xfId="7802" xr:uid="{00000000-0005-0000-0000-0000801E0000}"/>
    <cellStyle name="40% - Ênfase4 14 19" xfId="7803" xr:uid="{00000000-0005-0000-0000-0000811E0000}"/>
    <cellStyle name="40% - Ênfase4 14 2" xfId="7804" xr:uid="{00000000-0005-0000-0000-0000821E0000}"/>
    <cellStyle name="40% - Ênfase4 14 20" xfId="7805" xr:uid="{00000000-0005-0000-0000-0000831E0000}"/>
    <cellStyle name="40% - Ênfase4 14 21" xfId="7806" xr:uid="{00000000-0005-0000-0000-0000841E0000}"/>
    <cellStyle name="40% - Ênfase4 14 22" xfId="7807" xr:uid="{00000000-0005-0000-0000-0000851E0000}"/>
    <cellStyle name="40% - Ênfase4 14 23" xfId="7808" xr:uid="{00000000-0005-0000-0000-0000861E0000}"/>
    <cellStyle name="40% - Ênfase4 14 3" xfId="7809" xr:uid="{00000000-0005-0000-0000-0000871E0000}"/>
    <cellStyle name="40% - Ênfase4 14 4" xfId="7810" xr:uid="{00000000-0005-0000-0000-0000881E0000}"/>
    <cellStyle name="40% - Ênfase4 14 5" xfId="7811" xr:uid="{00000000-0005-0000-0000-0000891E0000}"/>
    <cellStyle name="40% - Ênfase4 14 6" xfId="7812" xr:uid="{00000000-0005-0000-0000-00008A1E0000}"/>
    <cellStyle name="40% - Ênfase4 14 7" xfId="7813" xr:uid="{00000000-0005-0000-0000-00008B1E0000}"/>
    <cellStyle name="40% - Ênfase4 14 8" xfId="7814" xr:uid="{00000000-0005-0000-0000-00008C1E0000}"/>
    <cellStyle name="40% - Ênfase4 14 9" xfId="7815" xr:uid="{00000000-0005-0000-0000-00008D1E0000}"/>
    <cellStyle name="40% - Ênfase4 15" xfId="7816" xr:uid="{00000000-0005-0000-0000-00008E1E0000}"/>
    <cellStyle name="40% - Ênfase4 15 10" xfId="7817" xr:uid="{00000000-0005-0000-0000-00008F1E0000}"/>
    <cellStyle name="40% - Ênfase4 15 11" xfId="7818" xr:uid="{00000000-0005-0000-0000-0000901E0000}"/>
    <cellStyle name="40% - Ênfase4 15 12" xfId="7819" xr:uid="{00000000-0005-0000-0000-0000911E0000}"/>
    <cellStyle name="40% - Ênfase4 15 13" xfId="7820" xr:uid="{00000000-0005-0000-0000-0000921E0000}"/>
    <cellStyle name="40% - Ênfase4 15 14" xfId="7821" xr:uid="{00000000-0005-0000-0000-0000931E0000}"/>
    <cellStyle name="40% - Ênfase4 15 15" xfId="7822" xr:uid="{00000000-0005-0000-0000-0000941E0000}"/>
    <cellStyle name="40% - Ênfase4 15 16" xfId="7823" xr:uid="{00000000-0005-0000-0000-0000951E0000}"/>
    <cellStyle name="40% - Ênfase4 15 17" xfId="7824" xr:uid="{00000000-0005-0000-0000-0000961E0000}"/>
    <cellStyle name="40% - Ênfase4 15 18" xfId="7825" xr:uid="{00000000-0005-0000-0000-0000971E0000}"/>
    <cellStyle name="40% - Ênfase4 15 19" xfId="7826" xr:uid="{00000000-0005-0000-0000-0000981E0000}"/>
    <cellStyle name="40% - Ênfase4 15 2" xfId="7827" xr:uid="{00000000-0005-0000-0000-0000991E0000}"/>
    <cellStyle name="40% - Ênfase4 15 20" xfId="7828" xr:uid="{00000000-0005-0000-0000-00009A1E0000}"/>
    <cellStyle name="40% - Ênfase4 15 21" xfId="7829" xr:uid="{00000000-0005-0000-0000-00009B1E0000}"/>
    <cellStyle name="40% - Ênfase4 15 22" xfId="7830" xr:uid="{00000000-0005-0000-0000-00009C1E0000}"/>
    <cellStyle name="40% - Ênfase4 15 23" xfId="7831" xr:uid="{00000000-0005-0000-0000-00009D1E0000}"/>
    <cellStyle name="40% - Ênfase4 15 3" xfId="7832" xr:uid="{00000000-0005-0000-0000-00009E1E0000}"/>
    <cellStyle name="40% - Ênfase4 15 4" xfId="7833" xr:uid="{00000000-0005-0000-0000-00009F1E0000}"/>
    <cellStyle name="40% - Ênfase4 15 5" xfId="7834" xr:uid="{00000000-0005-0000-0000-0000A01E0000}"/>
    <cellStyle name="40% - Ênfase4 15 6" xfId="7835" xr:uid="{00000000-0005-0000-0000-0000A11E0000}"/>
    <cellStyle name="40% - Ênfase4 15 7" xfId="7836" xr:uid="{00000000-0005-0000-0000-0000A21E0000}"/>
    <cellStyle name="40% - Ênfase4 15 8" xfId="7837" xr:uid="{00000000-0005-0000-0000-0000A31E0000}"/>
    <cellStyle name="40% - Ênfase4 15 9" xfId="7838" xr:uid="{00000000-0005-0000-0000-0000A41E0000}"/>
    <cellStyle name="40% - Ênfase4 16" xfId="7839" xr:uid="{00000000-0005-0000-0000-0000A51E0000}"/>
    <cellStyle name="40% - Ênfase4 16 10" xfId="7840" xr:uid="{00000000-0005-0000-0000-0000A61E0000}"/>
    <cellStyle name="40% - Ênfase4 16 11" xfId="7841" xr:uid="{00000000-0005-0000-0000-0000A71E0000}"/>
    <cellStyle name="40% - Ênfase4 16 12" xfId="7842" xr:uid="{00000000-0005-0000-0000-0000A81E0000}"/>
    <cellStyle name="40% - Ênfase4 16 13" xfId="7843" xr:uid="{00000000-0005-0000-0000-0000A91E0000}"/>
    <cellStyle name="40% - Ênfase4 16 14" xfId="7844" xr:uid="{00000000-0005-0000-0000-0000AA1E0000}"/>
    <cellStyle name="40% - Ênfase4 16 15" xfId="7845" xr:uid="{00000000-0005-0000-0000-0000AB1E0000}"/>
    <cellStyle name="40% - Ênfase4 16 16" xfId="7846" xr:uid="{00000000-0005-0000-0000-0000AC1E0000}"/>
    <cellStyle name="40% - Ênfase4 16 17" xfId="7847" xr:uid="{00000000-0005-0000-0000-0000AD1E0000}"/>
    <cellStyle name="40% - Ênfase4 16 18" xfId="7848" xr:uid="{00000000-0005-0000-0000-0000AE1E0000}"/>
    <cellStyle name="40% - Ênfase4 16 19" xfId="7849" xr:uid="{00000000-0005-0000-0000-0000AF1E0000}"/>
    <cellStyle name="40% - Ênfase4 16 2" xfId="7850" xr:uid="{00000000-0005-0000-0000-0000B01E0000}"/>
    <cellStyle name="40% - Ênfase4 16 20" xfId="7851" xr:uid="{00000000-0005-0000-0000-0000B11E0000}"/>
    <cellStyle name="40% - Ênfase4 16 21" xfId="7852" xr:uid="{00000000-0005-0000-0000-0000B21E0000}"/>
    <cellStyle name="40% - Ênfase4 16 22" xfId="7853" xr:uid="{00000000-0005-0000-0000-0000B31E0000}"/>
    <cellStyle name="40% - Ênfase4 16 23" xfId="7854" xr:uid="{00000000-0005-0000-0000-0000B41E0000}"/>
    <cellStyle name="40% - Ênfase4 16 3" xfId="7855" xr:uid="{00000000-0005-0000-0000-0000B51E0000}"/>
    <cellStyle name="40% - Ênfase4 16 4" xfId="7856" xr:uid="{00000000-0005-0000-0000-0000B61E0000}"/>
    <cellStyle name="40% - Ênfase4 16 5" xfId="7857" xr:uid="{00000000-0005-0000-0000-0000B71E0000}"/>
    <cellStyle name="40% - Ênfase4 16 6" xfId="7858" xr:uid="{00000000-0005-0000-0000-0000B81E0000}"/>
    <cellStyle name="40% - Ênfase4 16 7" xfId="7859" xr:uid="{00000000-0005-0000-0000-0000B91E0000}"/>
    <cellStyle name="40% - Ênfase4 16 8" xfId="7860" xr:uid="{00000000-0005-0000-0000-0000BA1E0000}"/>
    <cellStyle name="40% - Ênfase4 16 9" xfId="7861" xr:uid="{00000000-0005-0000-0000-0000BB1E0000}"/>
    <cellStyle name="40% - Ênfase4 17" xfId="7862" xr:uid="{00000000-0005-0000-0000-0000BC1E0000}"/>
    <cellStyle name="40% - Ênfase4 17 10" xfId="7863" xr:uid="{00000000-0005-0000-0000-0000BD1E0000}"/>
    <cellStyle name="40% - Ênfase4 17 11" xfId="7864" xr:uid="{00000000-0005-0000-0000-0000BE1E0000}"/>
    <cellStyle name="40% - Ênfase4 17 12" xfId="7865" xr:uid="{00000000-0005-0000-0000-0000BF1E0000}"/>
    <cellStyle name="40% - Ênfase4 17 13" xfId="7866" xr:uid="{00000000-0005-0000-0000-0000C01E0000}"/>
    <cellStyle name="40% - Ênfase4 17 14" xfId="7867" xr:uid="{00000000-0005-0000-0000-0000C11E0000}"/>
    <cellStyle name="40% - Ênfase4 17 15" xfId="7868" xr:uid="{00000000-0005-0000-0000-0000C21E0000}"/>
    <cellStyle name="40% - Ênfase4 17 16" xfId="7869" xr:uid="{00000000-0005-0000-0000-0000C31E0000}"/>
    <cellStyle name="40% - Ênfase4 17 17" xfId="7870" xr:uid="{00000000-0005-0000-0000-0000C41E0000}"/>
    <cellStyle name="40% - Ênfase4 17 18" xfId="7871" xr:uid="{00000000-0005-0000-0000-0000C51E0000}"/>
    <cellStyle name="40% - Ênfase4 17 19" xfId="7872" xr:uid="{00000000-0005-0000-0000-0000C61E0000}"/>
    <cellStyle name="40% - Ênfase4 17 2" xfId="7873" xr:uid="{00000000-0005-0000-0000-0000C71E0000}"/>
    <cellStyle name="40% - Ênfase4 17 20" xfId="7874" xr:uid="{00000000-0005-0000-0000-0000C81E0000}"/>
    <cellStyle name="40% - Ênfase4 17 21" xfId="7875" xr:uid="{00000000-0005-0000-0000-0000C91E0000}"/>
    <cellStyle name="40% - Ênfase4 17 22" xfId="7876" xr:uid="{00000000-0005-0000-0000-0000CA1E0000}"/>
    <cellStyle name="40% - Ênfase4 17 23" xfId="7877" xr:uid="{00000000-0005-0000-0000-0000CB1E0000}"/>
    <cellStyle name="40% - Ênfase4 17 3" xfId="7878" xr:uid="{00000000-0005-0000-0000-0000CC1E0000}"/>
    <cellStyle name="40% - Ênfase4 17 4" xfId="7879" xr:uid="{00000000-0005-0000-0000-0000CD1E0000}"/>
    <cellStyle name="40% - Ênfase4 17 5" xfId="7880" xr:uid="{00000000-0005-0000-0000-0000CE1E0000}"/>
    <cellStyle name="40% - Ênfase4 17 6" xfId="7881" xr:uid="{00000000-0005-0000-0000-0000CF1E0000}"/>
    <cellStyle name="40% - Ênfase4 17 7" xfId="7882" xr:uid="{00000000-0005-0000-0000-0000D01E0000}"/>
    <cellStyle name="40% - Ênfase4 17 8" xfId="7883" xr:uid="{00000000-0005-0000-0000-0000D11E0000}"/>
    <cellStyle name="40% - Ênfase4 17 9" xfId="7884" xr:uid="{00000000-0005-0000-0000-0000D21E0000}"/>
    <cellStyle name="40% - Ênfase4 18" xfId="7885" xr:uid="{00000000-0005-0000-0000-0000D31E0000}"/>
    <cellStyle name="40% - Ênfase4 18 10" xfId="7886" xr:uid="{00000000-0005-0000-0000-0000D41E0000}"/>
    <cellStyle name="40% - Ênfase4 18 11" xfId="7887" xr:uid="{00000000-0005-0000-0000-0000D51E0000}"/>
    <cellStyle name="40% - Ênfase4 18 12" xfId="7888" xr:uid="{00000000-0005-0000-0000-0000D61E0000}"/>
    <cellStyle name="40% - Ênfase4 18 13" xfId="7889" xr:uid="{00000000-0005-0000-0000-0000D71E0000}"/>
    <cellStyle name="40% - Ênfase4 18 14" xfId="7890" xr:uid="{00000000-0005-0000-0000-0000D81E0000}"/>
    <cellStyle name="40% - Ênfase4 18 15" xfId="7891" xr:uid="{00000000-0005-0000-0000-0000D91E0000}"/>
    <cellStyle name="40% - Ênfase4 18 16" xfId="7892" xr:uid="{00000000-0005-0000-0000-0000DA1E0000}"/>
    <cellStyle name="40% - Ênfase4 18 17" xfId="7893" xr:uid="{00000000-0005-0000-0000-0000DB1E0000}"/>
    <cellStyle name="40% - Ênfase4 18 18" xfId="7894" xr:uid="{00000000-0005-0000-0000-0000DC1E0000}"/>
    <cellStyle name="40% - Ênfase4 18 19" xfId="7895" xr:uid="{00000000-0005-0000-0000-0000DD1E0000}"/>
    <cellStyle name="40% - Ênfase4 18 2" xfId="7896" xr:uid="{00000000-0005-0000-0000-0000DE1E0000}"/>
    <cellStyle name="40% - Ênfase4 18 20" xfId="7897" xr:uid="{00000000-0005-0000-0000-0000DF1E0000}"/>
    <cellStyle name="40% - Ênfase4 18 21" xfId="7898" xr:uid="{00000000-0005-0000-0000-0000E01E0000}"/>
    <cellStyle name="40% - Ênfase4 18 22" xfId="7899" xr:uid="{00000000-0005-0000-0000-0000E11E0000}"/>
    <cellStyle name="40% - Ênfase4 18 23" xfId="7900" xr:uid="{00000000-0005-0000-0000-0000E21E0000}"/>
    <cellStyle name="40% - Ênfase4 18 3" xfId="7901" xr:uid="{00000000-0005-0000-0000-0000E31E0000}"/>
    <cellStyle name="40% - Ênfase4 18 4" xfId="7902" xr:uid="{00000000-0005-0000-0000-0000E41E0000}"/>
    <cellStyle name="40% - Ênfase4 18 5" xfId="7903" xr:uid="{00000000-0005-0000-0000-0000E51E0000}"/>
    <cellStyle name="40% - Ênfase4 18 6" xfId="7904" xr:uid="{00000000-0005-0000-0000-0000E61E0000}"/>
    <cellStyle name="40% - Ênfase4 18 7" xfId="7905" xr:uid="{00000000-0005-0000-0000-0000E71E0000}"/>
    <cellStyle name="40% - Ênfase4 18 8" xfId="7906" xr:uid="{00000000-0005-0000-0000-0000E81E0000}"/>
    <cellStyle name="40% - Ênfase4 18 9" xfId="7907" xr:uid="{00000000-0005-0000-0000-0000E91E0000}"/>
    <cellStyle name="40% - Ênfase4 19" xfId="7908" xr:uid="{00000000-0005-0000-0000-0000EA1E0000}"/>
    <cellStyle name="40% - Ênfase4 19 10" xfId="7909" xr:uid="{00000000-0005-0000-0000-0000EB1E0000}"/>
    <cellStyle name="40% - Ênfase4 19 11" xfId="7910" xr:uid="{00000000-0005-0000-0000-0000EC1E0000}"/>
    <cellStyle name="40% - Ênfase4 19 12" xfId="7911" xr:uid="{00000000-0005-0000-0000-0000ED1E0000}"/>
    <cellStyle name="40% - Ênfase4 19 13" xfId="7912" xr:uid="{00000000-0005-0000-0000-0000EE1E0000}"/>
    <cellStyle name="40% - Ênfase4 19 14" xfId="7913" xr:uid="{00000000-0005-0000-0000-0000EF1E0000}"/>
    <cellStyle name="40% - Ênfase4 19 15" xfId="7914" xr:uid="{00000000-0005-0000-0000-0000F01E0000}"/>
    <cellStyle name="40% - Ênfase4 19 16" xfId="7915" xr:uid="{00000000-0005-0000-0000-0000F11E0000}"/>
    <cellStyle name="40% - Ênfase4 19 17" xfId="7916" xr:uid="{00000000-0005-0000-0000-0000F21E0000}"/>
    <cellStyle name="40% - Ênfase4 19 18" xfId="7917" xr:uid="{00000000-0005-0000-0000-0000F31E0000}"/>
    <cellStyle name="40% - Ênfase4 19 19" xfId="7918" xr:uid="{00000000-0005-0000-0000-0000F41E0000}"/>
    <cellStyle name="40% - Ênfase4 19 2" xfId="7919" xr:uid="{00000000-0005-0000-0000-0000F51E0000}"/>
    <cellStyle name="40% - Ênfase4 19 20" xfId="7920" xr:uid="{00000000-0005-0000-0000-0000F61E0000}"/>
    <cellStyle name="40% - Ênfase4 19 21" xfId="7921" xr:uid="{00000000-0005-0000-0000-0000F71E0000}"/>
    <cellStyle name="40% - Ênfase4 19 22" xfId="7922" xr:uid="{00000000-0005-0000-0000-0000F81E0000}"/>
    <cellStyle name="40% - Ênfase4 19 23" xfId="7923" xr:uid="{00000000-0005-0000-0000-0000F91E0000}"/>
    <cellStyle name="40% - Ênfase4 19 3" xfId="7924" xr:uid="{00000000-0005-0000-0000-0000FA1E0000}"/>
    <cellStyle name="40% - Ênfase4 19 4" xfId="7925" xr:uid="{00000000-0005-0000-0000-0000FB1E0000}"/>
    <cellStyle name="40% - Ênfase4 19 5" xfId="7926" xr:uid="{00000000-0005-0000-0000-0000FC1E0000}"/>
    <cellStyle name="40% - Ênfase4 19 6" xfId="7927" xr:uid="{00000000-0005-0000-0000-0000FD1E0000}"/>
    <cellStyle name="40% - Ênfase4 19 7" xfId="7928" xr:uid="{00000000-0005-0000-0000-0000FE1E0000}"/>
    <cellStyle name="40% - Ênfase4 19 8" xfId="7929" xr:uid="{00000000-0005-0000-0000-0000FF1E0000}"/>
    <cellStyle name="40% - Ênfase4 19 9" xfId="7930" xr:uid="{00000000-0005-0000-0000-0000001F0000}"/>
    <cellStyle name="40% - Ênfase4 2" xfId="7931" xr:uid="{00000000-0005-0000-0000-0000011F0000}"/>
    <cellStyle name="40% - Ênfase4 2 10" xfId="7932" xr:uid="{00000000-0005-0000-0000-0000021F0000}"/>
    <cellStyle name="40% - Ênfase4 2 11" xfId="7933" xr:uid="{00000000-0005-0000-0000-0000031F0000}"/>
    <cellStyle name="40% - Ênfase4 2 11 10" xfId="7934" xr:uid="{00000000-0005-0000-0000-0000041F0000}"/>
    <cellStyle name="40% - Ênfase4 2 11 11" xfId="7935" xr:uid="{00000000-0005-0000-0000-0000051F0000}"/>
    <cellStyle name="40% - Ênfase4 2 11 12" xfId="7936" xr:uid="{00000000-0005-0000-0000-0000061F0000}"/>
    <cellStyle name="40% - Ênfase4 2 11 13" xfId="7937" xr:uid="{00000000-0005-0000-0000-0000071F0000}"/>
    <cellStyle name="40% - Ênfase4 2 11 14" xfId="7938" xr:uid="{00000000-0005-0000-0000-0000081F0000}"/>
    <cellStyle name="40% - Ênfase4 2 11 15" xfId="7939" xr:uid="{00000000-0005-0000-0000-0000091F0000}"/>
    <cellStyle name="40% - Ênfase4 2 11 2" xfId="7940" xr:uid="{00000000-0005-0000-0000-00000A1F0000}"/>
    <cellStyle name="40% - Ênfase4 2 11 3" xfId="7941" xr:uid="{00000000-0005-0000-0000-00000B1F0000}"/>
    <cellStyle name="40% - Ênfase4 2 11 4" xfId="7942" xr:uid="{00000000-0005-0000-0000-00000C1F0000}"/>
    <cellStyle name="40% - Ênfase4 2 11 5" xfId="7943" xr:uid="{00000000-0005-0000-0000-00000D1F0000}"/>
    <cellStyle name="40% - Ênfase4 2 11 6" xfId="7944" xr:uid="{00000000-0005-0000-0000-00000E1F0000}"/>
    <cellStyle name="40% - Ênfase4 2 11 7" xfId="7945" xr:uid="{00000000-0005-0000-0000-00000F1F0000}"/>
    <cellStyle name="40% - Ênfase4 2 11 8" xfId="7946" xr:uid="{00000000-0005-0000-0000-0000101F0000}"/>
    <cellStyle name="40% - Ênfase4 2 11 9" xfId="7947" xr:uid="{00000000-0005-0000-0000-0000111F0000}"/>
    <cellStyle name="40% - Ênfase4 2 12" xfId="7948" xr:uid="{00000000-0005-0000-0000-0000121F0000}"/>
    <cellStyle name="40% - Ênfase4 2 13" xfId="7949" xr:uid="{00000000-0005-0000-0000-0000131F0000}"/>
    <cellStyle name="40% - Ênfase4 2 14" xfId="7950" xr:uid="{00000000-0005-0000-0000-0000141F0000}"/>
    <cellStyle name="40% - Ênfase4 2 15" xfId="7951" xr:uid="{00000000-0005-0000-0000-0000151F0000}"/>
    <cellStyle name="40% - Ênfase4 2 16" xfId="7952" xr:uid="{00000000-0005-0000-0000-0000161F0000}"/>
    <cellStyle name="40% - Ênfase4 2 17" xfId="7953" xr:uid="{00000000-0005-0000-0000-0000171F0000}"/>
    <cellStyle name="40% - Ênfase4 2 18" xfId="7954" xr:uid="{00000000-0005-0000-0000-0000181F0000}"/>
    <cellStyle name="40% - Ênfase4 2 19" xfId="7955" xr:uid="{00000000-0005-0000-0000-0000191F0000}"/>
    <cellStyle name="40% - Ênfase4 2 2" xfId="7956" xr:uid="{00000000-0005-0000-0000-00001A1F0000}"/>
    <cellStyle name="40% - Ênfase4 2 2 10" xfId="7957" xr:uid="{00000000-0005-0000-0000-00001B1F0000}"/>
    <cellStyle name="40% - Ênfase4 2 2 10 10" xfId="7958" xr:uid="{00000000-0005-0000-0000-00001C1F0000}"/>
    <cellStyle name="40% - Ênfase4 2 2 10 11" xfId="7959" xr:uid="{00000000-0005-0000-0000-00001D1F0000}"/>
    <cellStyle name="40% - Ênfase4 2 2 10 12" xfId="7960" xr:uid="{00000000-0005-0000-0000-00001E1F0000}"/>
    <cellStyle name="40% - Ênfase4 2 2 10 13" xfId="7961" xr:uid="{00000000-0005-0000-0000-00001F1F0000}"/>
    <cellStyle name="40% - Ênfase4 2 2 10 14" xfId="7962" xr:uid="{00000000-0005-0000-0000-0000201F0000}"/>
    <cellStyle name="40% - Ênfase4 2 2 10 15" xfId="7963" xr:uid="{00000000-0005-0000-0000-0000211F0000}"/>
    <cellStyle name="40% - Ênfase4 2 2 10 2" xfId="7964" xr:uid="{00000000-0005-0000-0000-0000221F0000}"/>
    <cellStyle name="40% - Ênfase4 2 2 10 3" xfId="7965" xr:uid="{00000000-0005-0000-0000-0000231F0000}"/>
    <cellStyle name="40% - Ênfase4 2 2 10 4" xfId="7966" xr:uid="{00000000-0005-0000-0000-0000241F0000}"/>
    <cellStyle name="40% - Ênfase4 2 2 10 5" xfId="7967" xr:uid="{00000000-0005-0000-0000-0000251F0000}"/>
    <cellStyle name="40% - Ênfase4 2 2 10 6" xfId="7968" xr:uid="{00000000-0005-0000-0000-0000261F0000}"/>
    <cellStyle name="40% - Ênfase4 2 2 10 7" xfId="7969" xr:uid="{00000000-0005-0000-0000-0000271F0000}"/>
    <cellStyle name="40% - Ênfase4 2 2 10 8" xfId="7970" xr:uid="{00000000-0005-0000-0000-0000281F0000}"/>
    <cellStyle name="40% - Ênfase4 2 2 10 9" xfId="7971" xr:uid="{00000000-0005-0000-0000-0000291F0000}"/>
    <cellStyle name="40% - Ênfase4 2 2 11" xfId="7972" xr:uid="{00000000-0005-0000-0000-00002A1F0000}"/>
    <cellStyle name="40% - Ênfase4 2 2 12" xfId="7973" xr:uid="{00000000-0005-0000-0000-00002B1F0000}"/>
    <cellStyle name="40% - Ênfase4 2 2 13" xfId="7974" xr:uid="{00000000-0005-0000-0000-00002C1F0000}"/>
    <cellStyle name="40% - Ênfase4 2 2 14" xfId="7975" xr:uid="{00000000-0005-0000-0000-00002D1F0000}"/>
    <cellStyle name="40% - Ênfase4 2 2 15" xfId="7976" xr:uid="{00000000-0005-0000-0000-00002E1F0000}"/>
    <cellStyle name="40% - Ênfase4 2 2 16" xfId="7977" xr:uid="{00000000-0005-0000-0000-00002F1F0000}"/>
    <cellStyle name="40% - Ênfase4 2 2 17" xfId="7978" xr:uid="{00000000-0005-0000-0000-0000301F0000}"/>
    <cellStyle name="40% - Ênfase4 2 2 18" xfId="7979" xr:uid="{00000000-0005-0000-0000-0000311F0000}"/>
    <cellStyle name="40% - Ênfase4 2 2 19" xfId="7980" xr:uid="{00000000-0005-0000-0000-0000321F0000}"/>
    <cellStyle name="40% - Ênfase4 2 2 2" xfId="7981" xr:uid="{00000000-0005-0000-0000-0000331F0000}"/>
    <cellStyle name="40% - Ênfase4 2 2 2 10" xfId="7982" xr:uid="{00000000-0005-0000-0000-0000341F0000}"/>
    <cellStyle name="40% - Ênfase4 2 2 2 10 10" xfId="7983" xr:uid="{00000000-0005-0000-0000-0000351F0000}"/>
    <cellStyle name="40% - Ênfase4 2 2 2 10 11" xfId="7984" xr:uid="{00000000-0005-0000-0000-0000361F0000}"/>
    <cellStyle name="40% - Ênfase4 2 2 2 10 12" xfId="7985" xr:uid="{00000000-0005-0000-0000-0000371F0000}"/>
    <cellStyle name="40% - Ênfase4 2 2 2 10 13" xfId="7986" xr:uid="{00000000-0005-0000-0000-0000381F0000}"/>
    <cellStyle name="40% - Ênfase4 2 2 2 10 14" xfId="7987" xr:uid="{00000000-0005-0000-0000-0000391F0000}"/>
    <cellStyle name="40% - Ênfase4 2 2 2 10 15" xfId="7988" xr:uid="{00000000-0005-0000-0000-00003A1F0000}"/>
    <cellStyle name="40% - Ênfase4 2 2 2 10 2" xfId="7989" xr:uid="{00000000-0005-0000-0000-00003B1F0000}"/>
    <cellStyle name="40% - Ênfase4 2 2 2 10 3" xfId="7990" xr:uid="{00000000-0005-0000-0000-00003C1F0000}"/>
    <cellStyle name="40% - Ênfase4 2 2 2 10 4" xfId="7991" xr:uid="{00000000-0005-0000-0000-00003D1F0000}"/>
    <cellStyle name="40% - Ênfase4 2 2 2 10 5" xfId="7992" xr:uid="{00000000-0005-0000-0000-00003E1F0000}"/>
    <cellStyle name="40% - Ênfase4 2 2 2 10 6" xfId="7993" xr:uid="{00000000-0005-0000-0000-00003F1F0000}"/>
    <cellStyle name="40% - Ênfase4 2 2 2 10 7" xfId="7994" xr:uid="{00000000-0005-0000-0000-0000401F0000}"/>
    <cellStyle name="40% - Ênfase4 2 2 2 10 8" xfId="7995" xr:uid="{00000000-0005-0000-0000-0000411F0000}"/>
    <cellStyle name="40% - Ênfase4 2 2 2 10 9" xfId="7996" xr:uid="{00000000-0005-0000-0000-0000421F0000}"/>
    <cellStyle name="40% - Ênfase4 2 2 2 11" xfId="7997" xr:uid="{00000000-0005-0000-0000-0000431F0000}"/>
    <cellStyle name="40% - Ênfase4 2 2 2 12" xfId="7998" xr:uid="{00000000-0005-0000-0000-0000441F0000}"/>
    <cellStyle name="40% - Ênfase4 2 2 2 13" xfId="7999" xr:uid="{00000000-0005-0000-0000-0000451F0000}"/>
    <cellStyle name="40% - Ênfase4 2 2 2 14" xfId="8000" xr:uid="{00000000-0005-0000-0000-0000461F0000}"/>
    <cellStyle name="40% - Ênfase4 2 2 2 15" xfId="8001" xr:uid="{00000000-0005-0000-0000-0000471F0000}"/>
    <cellStyle name="40% - Ênfase4 2 2 2 16" xfId="8002" xr:uid="{00000000-0005-0000-0000-0000481F0000}"/>
    <cellStyle name="40% - Ênfase4 2 2 2 17" xfId="8003" xr:uid="{00000000-0005-0000-0000-0000491F0000}"/>
    <cellStyle name="40% - Ênfase4 2 2 2 18" xfId="8004" xr:uid="{00000000-0005-0000-0000-00004A1F0000}"/>
    <cellStyle name="40% - Ênfase4 2 2 2 19" xfId="8005" xr:uid="{00000000-0005-0000-0000-00004B1F0000}"/>
    <cellStyle name="40% - Ênfase4 2 2 2 2" xfId="8006" xr:uid="{00000000-0005-0000-0000-00004C1F0000}"/>
    <cellStyle name="40% - Ênfase4 2 2 2 2 10" xfId="8007" xr:uid="{00000000-0005-0000-0000-00004D1F0000}"/>
    <cellStyle name="40% - Ênfase4 2 2 2 2 11" xfId="8008" xr:uid="{00000000-0005-0000-0000-00004E1F0000}"/>
    <cellStyle name="40% - Ênfase4 2 2 2 2 12" xfId="8009" xr:uid="{00000000-0005-0000-0000-00004F1F0000}"/>
    <cellStyle name="40% - Ênfase4 2 2 2 2 13" xfId="8010" xr:uid="{00000000-0005-0000-0000-0000501F0000}"/>
    <cellStyle name="40% - Ênfase4 2 2 2 2 14" xfId="8011" xr:uid="{00000000-0005-0000-0000-0000511F0000}"/>
    <cellStyle name="40% - Ênfase4 2 2 2 2 15" xfId="8012" xr:uid="{00000000-0005-0000-0000-0000521F0000}"/>
    <cellStyle name="40% - Ênfase4 2 2 2 2 16" xfId="8013" xr:uid="{00000000-0005-0000-0000-0000531F0000}"/>
    <cellStyle name="40% - Ênfase4 2 2 2 2 17" xfId="8014" xr:uid="{00000000-0005-0000-0000-0000541F0000}"/>
    <cellStyle name="40% - Ênfase4 2 2 2 2 18" xfId="8015" xr:uid="{00000000-0005-0000-0000-0000551F0000}"/>
    <cellStyle name="40% - Ênfase4 2 2 2 2 2" xfId="8016" xr:uid="{00000000-0005-0000-0000-0000561F0000}"/>
    <cellStyle name="40% - Ênfase4 2 2 2 2 2 10" xfId="8017" xr:uid="{00000000-0005-0000-0000-0000571F0000}"/>
    <cellStyle name="40% - Ênfase4 2 2 2 2 2 11" xfId="8018" xr:uid="{00000000-0005-0000-0000-0000581F0000}"/>
    <cellStyle name="40% - Ênfase4 2 2 2 2 2 12" xfId="8019" xr:uid="{00000000-0005-0000-0000-0000591F0000}"/>
    <cellStyle name="40% - Ênfase4 2 2 2 2 2 13" xfId="8020" xr:uid="{00000000-0005-0000-0000-00005A1F0000}"/>
    <cellStyle name="40% - Ênfase4 2 2 2 2 2 14" xfId="8021" xr:uid="{00000000-0005-0000-0000-00005B1F0000}"/>
    <cellStyle name="40% - Ênfase4 2 2 2 2 2 15" xfId="8022" xr:uid="{00000000-0005-0000-0000-00005C1F0000}"/>
    <cellStyle name="40% - Ênfase4 2 2 2 2 2 2" xfId="8023" xr:uid="{00000000-0005-0000-0000-00005D1F0000}"/>
    <cellStyle name="40% - Ênfase4 2 2 2 2 2 3" xfId="8024" xr:uid="{00000000-0005-0000-0000-00005E1F0000}"/>
    <cellStyle name="40% - Ênfase4 2 2 2 2 2 4" xfId="8025" xr:uid="{00000000-0005-0000-0000-00005F1F0000}"/>
    <cellStyle name="40% - Ênfase4 2 2 2 2 2 5" xfId="8026" xr:uid="{00000000-0005-0000-0000-0000601F0000}"/>
    <cellStyle name="40% - Ênfase4 2 2 2 2 2 6" xfId="8027" xr:uid="{00000000-0005-0000-0000-0000611F0000}"/>
    <cellStyle name="40% - Ênfase4 2 2 2 2 2 7" xfId="8028" xr:uid="{00000000-0005-0000-0000-0000621F0000}"/>
    <cellStyle name="40% - Ênfase4 2 2 2 2 2 8" xfId="8029" xr:uid="{00000000-0005-0000-0000-0000631F0000}"/>
    <cellStyle name="40% - Ênfase4 2 2 2 2 2 9" xfId="8030" xr:uid="{00000000-0005-0000-0000-0000641F0000}"/>
    <cellStyle name="40% - Ênfase4 2 2 2 2 3" xfId="8031" xr:uid="{00000000-0005-0000-0000-0000651F0000}"/>
    <cellStyle name="40% - Ênfase4 2 2 2 2 4" xfId="8032" xr:uid="{00000000-0005-0000-0000-0000661F0000}"/>
    <cellStyle name="40% - Ênfase4 2 2 2 2 5" xfId="8033" xr:uid="{00000000-0005-0000-0000-0000671F0000}"/>
    <cellStyle name="40% - Ênfase4 2 2 2 2 6" xfId="8034" xr:uid="{00000000-0005-0000-0000-0000681F0000}"/>
    <cellStyle name="40% - Ênfase4 2 2 2 2 7" xfId="8035" xr:uid="{00000000-0005-0000-0000-0000691F0000}"/>
    <cellStyle name="40% - Ênfase4 2 2 2 2 8" xfId="8036" xr:uid="{00000000-0005-0000-0000-00006A1F0000}"/>
    <cellStyle name="40% - Ênfase4 2 2 2 2 9" xfId="8037" xr:uid="{00000000-0005-0000-0000-00006B1F0000}"/>
    <cellStyle name="40% - Ênfase4 2 2 2 20" xfId="8038" xr:uid="{00000000-0005-0000-0000-00006C1F0000}"/>
    <cellStyle name="40% - Ênfase4 2 2 2 21" xfId="8039" xr:uid="{00000000-0005-0000-0000-00006D1F0000}"/>
    <cellStyle name="40% - Ênfase4 2 2 2 22" xfId="8040" xr:uid="{00000000-0005-0000-0000-00006E1F0000}"/>
    <cellStyle name="40% - Ênfase4 2 2 2 23" xfId="8041" xr:uid="{00000000-0005-0000-0000-00006F1F0000}"/>
    <cellStyle name="40% - Ênfase4 2 2 2 24" xfId="8042" xr:uid="{00000000-0005-0000-0000-0000701F0000}"/>
    <cellStyle name="40% - Ênfase4 2 2 2 25" xfId="8043" xr:uid="{00000000-0005-0000-0000-0000711F0000}"/>
    <cellStyle name="40% - Ênfase4 2 2 2 3" xfId="8044" xr:uid="{00000000-0005-0000-0000-0000721F0000}"/>
    <cellStyle name="40% - Ênfase4 2 2 2 4" xfId="8045" xr:uid="{00000000-0005-0000-0000-0000731F0000}"/>
    <cellStyle name="40% - Ênfase4 2 2 2 5" xfId="8046" xr:uid="{00000000-0005-0000-0000-0000741F0000}"/>
    <cellStyle name="40% - Ênfase4 2 2 2 6" xfId="8047" xr:uid="{00000000-0005-0000-0000-0000751F0000}"/>
    <cellStyle name="40% - Ênfase4 2 2 2 7" xfId="8048" xr:uid="{00000000-0005-0000-0000-0000761F0000}"/>
    <cellStyle name="40% - Ênfase4 2 2 2 8" xfId="8049" xr:uid="{00000000-0005-0000-0000-0000771F0000}"/>
    <cellStyle name="40% - Ênfase4 2 2 2 9" xfId="8050" xr:uid="{00000000-0005-0000-0000-0000781F0000}"/>
    <cellStyle name="40% - Ênfase4 2 2 20" xfId="8051" xr:uid="{00000000-0005-0000-0000-0000791F0000}"/>
    <cellStyle name="40% - Ênfase4 2 2 21" xfId="8052" xr:uid="{00000000-0005-0000-0000-00007A1F0000}"/>
    <cellStyle name="40% - Ênfase4 2 2 22" xfId="8053" xr:uid="{00000000-0005-0000-0000-00007B1F0000}"/>
    <cellStyle name="40% - Ênfase4 2 2 23" xfId="8054" xr:uid="{00000000-0005-0000-0000-00007C1F0000}"/>
    <cellStyle name="40% - Ênfase4 2 2 24" xfId="8055" xr:uid="{00000000-0005-0000-0000-00007D1F0000}"/>
    <cellStyle name="40% - Ênfase4 2 2 25" xfId="8056" xr:uid="{00000000-0005-0000-0000-00007E1F0000}"/>
    <cellStyle name="40% - Ênfase4 2 2 3" xfId="8057" xr:uid="{00000000-0005-0000-0000-00007F1F0000}"/>
    <cellStyle name="40% - Ênfase4 2 2 3 10" xfId="8058" xr:uid="{00000000-0005-0000-0000-0000801F0000}"/>
    <cellStyle name="40% - Ênfase4 2 2 3 11" xfId="8059" xr:uid="{00000000-0005-0000-0000-0000811F0000}"/>
    <cellStyle name="40% - Ênfase4 2 2 3 12" xfId="8060" xr:uid="{00000000-0005-0000-0000-0000821F0000}"/>
    <cellStyle name="40% - Ênfase4 2 2 3 13" xfId="8061" xr:uid="{00000000-0005-0000-0000-0000831F0000}"/>
    <cellStyle name="40% - Ênfase4 2 2 3 14" xfId="8062" xr:uid="{00000000-0005-0000-0000-0000841F0000}"/>
    <cellStyle name="40% - Ênfase4 2 2 3 15" xfId="8063" xr:uid="{00000000-0005-0000-0000-0000851F0000}"/>
    <cellStyle name="40% - Ênfase4 2 2 3 16" xfId="8064" xr:uid="{00000000-0005-0000-0000-0000861F0000}"/>
    <cellStyle name="40% - Ênfase4 2 2 3 17" xfId="8065" xr:uid="{00000000-0005-0000-0000-0000871F0000}"/>
    <cellStyle name="40% - Ênfase4 2 2 3 18" xfId="8066" xr:uid="{00000000-0005-0000-0000-0000881F0000}"/>
    <cellStyle name="40% - Ênfase4 2 2 3 2" xfId="8067" xr:uid="{00000000-0005-0000-0000-0000891F0000}"/>
    <cellStyle name="40% - Ênfase4 2 2 3 2 10" xfId="8068" xr:uid="{00000000-0005-0000-0000-00008A1F0000}"/>
    <cellStyle name="40% - Ênfase4 2 2 3 2 11" xfId="8069" xr:uid="{00000000-0005-0000-0000-00008B1F0000}"/>
    <cellStyle name="40% - Ênfase4 2 2 3 2 12" xfId="8070" xr:uid="{00000000-0005-0000-0000-00008C1F0000}"/>
    <cellStyle name="40% - Ênfase4 2 2 3 2 13" xfId="8071" xr:uid="{00000000-0005-0000-0000-00008D1F0000}"/>
    <cellStyle name="40% - Ênfase4 2 2 3 2 14" xfId="8072" xr:uid="{00000000-0005-0000-0000-00008E1F0000}"/>
    <cellStyle name="40% - Ênfase4 2 2 3 2 15" xfId="8073" xr:uid="{00000000-0005-0000-0000-00008F1F0000}"/>
    <cellStyle name="40% - Ênfase4 2 2 3 2 2" xfId="8074" xr:uid="{00000000-0005-0000-0000-0000901F0000}"/>
    <cellStyle name="40% - Ênfase4 2 2 3 2 3" xfId="8075" xr:uid="{00000000-0005-0000-0000-0000911F0000}"/>
    <cellStyle name="40% - Ênfase4 2 2 3 2 4" xfId="8076" xr:uid="{00000000-0005-0000-0000-0000921F0000}"/>
    <cellStyle name="40% - Ênfase4 2 2 3 2 5" xfId="8077" xr:uid="{00000000-0005-0000-0000-0000931F0000}"/>
    <cellStyle name="40% - Ênfase4 2 2 3 2 6" xfId="8078" xr:uid="{00000000-0005-0000-0000-0000941F0000}"/>
    <cellStyle name="40% - Ênfase4 2 2 3 2 7" xfId="8079" xr:uid="{00000000-0005-0000-0000-0000951F0000}"/>
    <cellStyle name="40% - Ênfase4 2 2 3 2 8" xfId="8080" xr:uid="{00000000-0005-0000-0000-0000961F0000}"/>
    <cellStyle name="40% - Ênfase4 2 2 3 2 9" xfId="8081" xr:uid="{00000000-0005-0000-0000-0000971F0000}"/>
    <cellStyle name="40% - Ênfase4 2 2 3 3" xfId="8082" xr:uid="{00000000-0005-0000-0000-0000981F0000}"/>
    <cellStyle name="40% - Ênfase4 2 2 3 4" xfId="8083" xr:uid="{00000000-0005-0000-0000-0000991F0000}"/>
    <cellStyle name="40% - Ênfase4 2 2 3 5" xfId="8084" xr:uid="{00000000-0005-0000-0000-00009A1F0000}"/>
    <cellStyle name="40% - Ênfase4 2 2 3 6" xfId="8085" xr:uid="{00000000-0005-0000-0000-00009B1F0000}"/>
    <cellStyle name="40% - Ênfase4 2 2 3 7" xfId="8086" xr:uid="{00000000-0005-0000-0000-00009C1F0000}"/>
    <cellStyle name="40% - Ênfase4 2 2 3 8" xfId="8087" xr:uid="{00000000-0005-0000-0000-00009D1F0000}"/>
    <cellStyle name="40% - Ênfase4 2 2 3 9" xfId="8088" xr:uid="{00000000-0005-0000-0000-00009E1F0000}"/>
    <cellStyle name="40% - Ênfase4 2 2 4" xfId="8089" xr:uid="{00000000-0005-0000-0000-00009F1F0000}"/>
    <cellStyle name="40% - Ênfase4 2 2 5" xfId="8090" xr:uid="{00000000-0005-0000-0000-0000A01F0000}"/>
    <cellStyle name="40% - Ênfase4 2 2 6" xfId="8091" xr:uid="{00000000-0005-0000-0000-0000A11F0000}"/>
    <cellStyle name="40% - Ênfase4 2 2 7" xfId="8092" xr:uid="{00000000-0005-0000-0000-0000A21F0000}"/>
    <cellStyle name="40% - Ênfase4 2 2 8" xfId="8093" xr:uid="{00000000-0005-0000-0000-0000A31F0000}"/>
    <cellStyle name="40% - Ênfase4 2 2 9" xfId="8094" xr:uid="{00000000-0005-0000-0000-0000A41F0000}"/>
    <cellStyle name="40% - Ênfase4 2 20" xfId="8095" xr:uid="{00000000-0005-0000-0000-0000A51F0000}"/>
    <cellStyle name="40% - Ênfase4 2 21" xfId="8096" xr:uid="{00000000-0005-0000-0000-0000A61F0000}"/>
    <cellStyle name="40% - Ênfase4 2 22" xfId="8097" xr:uid="{00000000-0005-0000-0000-0000A71F0000}"/>
    <cellStyle name="40% - Ênfase4 2 23" xfId="8098" xr:uid="{00000000-0005-0000-0000-0000A81F0000}"/>
    <cellStyle name="40% - Ênfase4 2 24" xfId="8099" xr:uid="{00000000-0005-0000-0000-0000A91F0000}"/>
    <cellStyle name="40% - Ênfase4 2 25" xfId="8100" xr:uid="{00000000-0005-0000-0000-0000AA1F0000}"/>
    <cellStyle name="40% - Ênfase4 2 26" xfId="8101" xr:uid="{00000000-0005-0000-0000-0000AB1F0000}"/>
    <cellStyle name="40% - Ênfase4 2 27" xfId="35125" xr:uid="{00000000-0005-0000-0000-0000AC1F0000}"/>
    <cellStyle name="40% - Ênfase4 2 3" xfId="8102" xr:uid="{00000000-0005-0000-0000-0000AD1F0000}"/>
    <cellStyle name="40% - Ênfase4 2 3 10" xfId="8103" xr:uid="{00000000-0005-0000-0000-0000AE1F0000}"/>
    <cellStyle name="40% - Ênfase4 2 3 11" xfId="8104" xr:uid="{00000000-0005-0000-0000-0000AF1F0000}"/>
    <cellStyle name="40% - Ênfase4 2 3 12" xfId="8105" xr:uid="{00000000-0005-0000-0000-0000B01F0000}"/>
    <cellStyle name="40% - Ênfase4 2 3 13" xfId="8106" xr:uid="{00000000-0005-0000-0000-0000B11F0000}"/>
    <cellStyle name="40% - Ênfase4 2 3 14" xfId="8107" xr:uid="{00000000-0005-0000-0000-0000B21F0000}"/>
    <cellStyle name="40% - Ênfase4 2 3 15" xfId="8108" xr:uid="{00000000-0005-0000-0000-0000B31F0000}"/>
    <cellStyle name="40% - Ênfase4 2 3 16" xfId="8109" xr:uid="{00000000-0005-0000-0000-0000B41F0000}"/>
    <cellStyle name="40% - Ênfase4 2 3 17" xfId="8110" xr:uid="{00000000-0005-0000-0000-0000B51F0000}"/>
    <cellStyle name="40% - Ênfase4 2 3 18" xfId="8111" xr:uid="{00000000-0005-0000-0000-0000B61F0000}"/>
    <cellStyle name="40% - Ênfase4 2 3 2" xfId="8112" xr:uid="{00000000-0005-0000-0000-0000B71F0000}"/>
    <cellStyle name="40% - Ênfase4 2 3 2 10" xfId="8113" xr:uid="{00000000-0005-0000-0000-0000B81F0000}"/>
    <cellStyle name="40% - Ênfase4 2 3 2 11" xfId="8114" xr:uid="{00000000-0005-0000-0000-0000B91F0000}"/>
    <cellStyle name="40% - Ênfase4 2 3 2 12" xfId="8115" xr:uid="{00000000-0005-0000-0000-0000BA1F0000}"/>
    <cellStyle name="40% - Ênfase4 2 3 2 13" xfId="8116" xr:uid="{00000000-0005-0000-0000-0000BB1F0000}"/>
    <cellStyle name="40% - Ênfase4 2 3 2 14" xfId="8117" xr:uid="{00000000-0005-0000-0000-0000BC1F0000}"/>
    <cellStyle name="40% - Ênfase4 2 3 2 15" xfId="8118" xr:uid="{00000000-0005-0000-0000-0000BD1F0000}"/>
    <cellStyle name="40% - Ênfase4 2 3 2 2" xfId="8119" xr:uid="{00000000-0005-0000-0000-0000BE1F0000}"/>
    <cellStyle name="40% - Ênfase4 2 3 2 3" xfId="8120" xr:uid="{00000000-0005-0000-0000-0000BF1F0000}"/>
    <cellStyle name="40% - Ênfase4 2 3 2 4" xfId="8121" xr:uid="{00000000-0005-0000-0000-0000C01F0000}"/>
    <cellStyle name="40% - Ênfase4 2 3 2 5" xfId="8122" xr:uid="{00000000-0005-0000-0000-0000C11F0000}"/>
    <cellStyle name="40% - Ênfase4 2 3 2 6" xfId="8123" xr:uid="{00000000-0005-0000-0000-0000C21F0000}"/>
    <cellStyle name="40% - Ênfase4 2 3 2 7" xfId="8124" xr:uid="{00000000-0005-0000-0000-0000C31F0000}"/>
    <cellStyle name="40% - Ênfase4 2 3 2 8" xfId="8125" xr:uid="{00000000-0005-0000-0000-0000C41F0000}"/>
    <cellStyle name="40% - Ênfase4 2 3 2 9" xfId="8126" xr:uid="{00000000-0005-0000-0000-0000C51F0000}"/>
    <cellStyle name="40% - Ênfase4 2 3 3" xfId="8127" xr:uid="{00000000-0005-0000-0000-0000C61F0000}"/>
    <cellStyle name="40% - Ênfase4 2 3 4" xfId="8128" xr:uid="{00000000-0005-0000-0000-0000C71F0000}"/>
    <cellStyle name="40% - Ênfase4 2 3 5" xfId="8129" xr:uid="{00000000-0005-0000-0000-0000C81F0000}"/>
    <cellStyle name="40% - Ênfase4 2 3 6" xfId="8130" xr:uid="{00000000-0005-0000-0000-0000C91F0000}"/>
    <cellStyle name="40% - Ênfase4 2 3 7" xfId="8131" xr:uid="{00000000-0005-0000-0000-0000CA1F0000}"/>
    <cellStyle name="40% - Ênfase4 2 3 8" xfId="8132" xr:uid="{00000000-0005-0000-0000-0000CB1F0000}"/>
    <cellStyle name="40% - Ênfase4 2 3 9" xfId="8133" xr:uid="{00000000-0005-0000-0000-0000CC1F0000}"/>
    <cellStyle name="40% - Ênfase4 2 4" xfId="8134" xr:uid="{00000000-0005-0000-0000-0000CD1F0000}"/>
    <cellStyle name="40% - Ênfase4 2 5" xfId="8135" xr:uid="{00000000-0005-0000-0000-0000CE1F0000}"/>
    <cellStyle name="40% - Ênfase4 2 6" xfId="8136" xr:uid="{00000000-0005-0000-0000-0000CF1F0000}"/>
    <cellStyle name="40% - Ênfase4 2 7" xfId="8137" xr:uid="{00000000-0005-0000-0000-0000D01F0000}"/>
    <cellStyle name="40% - Ênfase4 2 8" xfId="8138" xr:uid="{00000000-0005-0000-0000-0000D11F0000}"/>
    <cellStyle name="40% - Ênfase4 2 9" xfId="8139" xr:uid="{00000000-0005-0000-0000-0000D21F0000}"/>
    <cellStyle name="40% - Ênfase4 20" xfId="8140" xr:uid="{00000000-0005-0000-0000-0000D31F0000}"/>
    <cellStyle name="40% - Ênfase4 20 10" xfId="8141" xr:uid="{00000000-0005-0000-0000-0000D41F0000}"/>
    <cellStyle name="40% - Ênfase4 20 11" xfId="8142" xr:uid="{00000000-0005-0000-0000-0000D51F0000}"/>
    <cellStyle name="40% - Ênfase4 20 12" xfId="8143" xr:uid="{00000000-0005-0000-0000-0000D61F0000}"/>
    <cellStyle name="40% - Ênfase4 20 13" xfId="8144" xr:uid="{00000000-0005-0000-0000-0000D71F0000}"/>
    <cellStyle name="40% - Ênfase4 20 14" xfId="8145" xr:uid="{00000000-0005-0000-0000-0000D81F0000}"/>
    <cellStyle name="40% - Ênfase4 20 15" xfId="8146" xr:uid="{00000000-0005-0000-0000-0000D91F0000}"/>
    <cellStyle name="40% - Ênfase4 20 16" xfId="8147" xr:uid="{00000000-0005-0000-0000-0000DA1F0000}"/>
    <cellStyle name="40% - Ênfase4 20 17" xfId="8148" xr:uid="{00000000-0005-0000-0000-0000DB1F0000}"/>
    <cellStyle name="40% - Ênfase4 20 18" xfId="8149" xr:uid="{00000000-0005-0000-0000-0000DC1F0000}"/>
    <cellStyle name="40% - Ênfase4 20 19" xfId="8150" xr:uid="{00000000-0005-0000-0000-0000DD1F0000}"/>
    <cellStyle name="40% - Ênfase4 20 2" xfId="8151" xr:uid="{00000000-0005-0000-0000-0000DE1F0000}"/>
    <cellStyle name="40% - Ênfase4 20 20" xfId="8152" xr:uid="{00000000-0005-0000-0000-0000DF1F0000}"/>
    <cellStyle name="40% - Ênfase4 20 21" xfId="8153" xr:uid="{00000000-0005-0000-0000-0000E01F0000}"/>
    <cellStyle name="40% - Ênfase4 20 22" xfId="8154" xr:uid="{00000000-0005-0000-0000-0000E11F0000}"/>
    <cellStyle name="40% - Ênfase4 20 23" xfId="8155" xr:uid="{00000000-0005-0000-0000-0000E21F0000}"/>
    <cellStyle name="40% - Ênfase4 20 3" xfId="8156" xr:uid="{00000000-0005-0000-0000-0000E31F0000}"/>
    <cellStyle name="40% - Ênfase4 20 4" xfId="8157" xr:uid="{00000000-0005-0000-0000-0000E41F0000}"/>
    <cellStyle name="40% - Ênfase4 20 5" xfId="8158" xr:uid="{00000000-0005-0000-0000-0000E51F0000}"/>
    <cellStyle name="40% - Ênfase4 20 6" xfId="8159" xr:uid="{00000000-0005-0000-0000-0000E61F0000}"/>
    <cellStyle name="40% - Ênfase4 20 7" xfId="8160" xr:uid="{00000000-0005-0000-0000-0000E71F0000}"/>
    <cellStyle name="40% - Ênfase4 20 8" xfId="8161" xr:uid="{00000000-0005-0000-0000-0000E81F0000}"/>
    <cellStyle name="40% - Ênfase4 20 9" xfId="8162" xr:uid="{00000000-0005-0000-0000-0000E91F0000}"/>
    <cellStyle name="40% - Ênfase4 21" xfId="8163" xr:uid="{00000000-0005-0000-0000-0000EA1F0000}"/>
    <cellStyle name="40% - Ênfase4 21 10" xfId="8164" xr:uid="{00000000-0005-0000-0000-0000EB1F0000}"/>
    <cellStyle name="40% - Ênfase4 21 11" xfId="8165" xr:uid="{00000000-0005-0000-0000-0000EC1F0000}"/>
    <cellStyle name="40% - Ênfase4 21 12" xfId="8166" xr:uid="{00000000-0005-0000-0000-0000ED1F0000}"/>
    <cellStyle name="40% - Ênfase4 21 13" xfId="8167" xr:uid="{00000000-0005-0000-0000-0000EE1F0000}"/>
    <cellStyle name="40% - Ênfase4 21 14" xfId="8168" xr:uid="{00000000-0005-0000-0000-0000EF1F0000}"/>
    <cellStyle name="40% - Ênfase4 21 15" xfId="8169" xr:uid="{00000000-0005-0000-0000-0000F01F0000}"/>
    <cellStyle name="40% - Ênfase4 21 16" xfId="8170" xr:uid="{00000000-0005-0000-0000-0000F11F0000}"/>
    <cellStyle name="40% - Ênfase4 21 17" xfId="8171" xr:uid="{00000000-0005-0000-0000-0000F21F0000}"/>
    <cellStyle name="40% - Ênfase4 21 18" xfId="8172" xr:uid="{00000000-0005-0000-0000-0000F31F0000}"/>
    <cellStyle name="40% - Ênfase4 21 2" xfId="8173" xr:uid="{00000000-0005-0000-0000-0000F41F0000}"/>
    <cellStyle name="40% - Ênfase4 21 2 10" xfId="8174" xr:uid="{00000000-0005-0000-0000-0000F51F0000}"/>
    <cellStyle name="40% - Ênfase4 21 2 11" xfId="8175" xr:uid="{00000000-0005-0000-0000-0000F61F0000}"/>
    <cellStyle name="40% - Ênfase4 21 2 12" xfId="8176" xr:uid="{00000000-0005-0000-0000-0000F71F0000}"/>
    <cellStyle name="40% - Ênfase4 21 2 13" xfId="8177" xr:uid="{00000000-0005-0000-0000-0000F81F0000}"/>
    <cellStyle name="40% - Ênfase4 21 2 14" xfId="8178" xr:uid="{00000000-0005-0000-0000-0000F91F0000}"/>
    <cellStyle name="40% - Ênfase4 21 2 15" xfId="8179" xr:uid="{00000000-0005-0000-0000-0000FA1F0000}"/>
    <cellStyle name="40% - Ênfase4 21 2 2" xfId="8180" xr:uid="{00000000-0005-0000-0000-0000FB1F0000}"/>
    <cellStyle name="40% - Ênfase4 21 2 3" xfId="8181" xr:uid="{00000000-0005-0000-0000-0000FC1F0000}"/>
    <cellStyle name="40% - Ênfase4 21 2 4" xfId="8182" xr:uid="{00000000-0005-0000-0000-0000FD1F0000}"/>
    <cellStyle name="40% - Ênfase4 21 2 5" xfId="8183" xr:uid="{00000000-0005-0000-0000-0000FE1F0000}"/>
    <cellStyle name="40% - Ênfase4 21 2 6" xfId="8184" xr:uid="{00000000-0005-0000-0000-0000FF1F0000}"/>
    <cellStyle name="40% - Ênfase4 21 2 7" xfId="8185" xr:uid="{00000000-0005-0000-0000-000000200000}"/>
    <cellStyle name="40% - Ênfase4 21 2 8" xfId="8186" xr:uid="{00000000-0005-0000-0000-000001200000}"/>
    <cellStyle name="40% - Ênfase4 21 2 9" xfId="8187" xr:uid="{00000000-0005-0000-0000-000002200000}"/>
    <cellStyle name="40% - Ênfase4 21 3" xfId="8188" xr:uid="{00000000-0005-0000-0000-000003200000}"/>
    <cellStyle name="40% - Ênfase4 21 4" xfId="8189" xr:uid="{00000000-0005-0000-0000-000004200000}"/>
    <cellStyle name="40% - Ênfase4 21 5" xfId="8190" xr:uid="{00000000-0005-0000-0000-000005200000}"/>
    <cellStyle name="40% - Ênfase4 21 6" xfId="8191" xr:uid="{00000000-0005-0000-0000-000006200000}"/>
    <cellStyle name="40% - Ênfase4 21 7" xfId="8192" xr:uid="{00000000-0005-0000-0000-000007200000}"/>
    <cellStyle name="40% - Ênfase4 21 8" xfId="8193" xr:uid="{00000000-0005-0000-0000-000008200000}"/>
    <cellStyle name="40% - Ênfase4 21 9" xfId="8194" xr:uid="{00000000-0005-0000-0000-000009200000}"/>
    <cellStyle name="40% - Ênfase4 22" xfId="8195" xr:uid="{00000000-0005-0000-0000-00000A200000}"/>
    <cellStyle name="40% - Ênfase4 22 10" xfId="8196" xr:uid="{00000000-0005-0000-0000-00000B200000}"/>
    <cellStyle name="40% - Ênfase4 22 11" xfId="8197" xr:uid="{00000000-0005-0000-0000-00000C200000}"/>
    <cellStyle name="40% - Ênfase4 22 12" xfId="8198" xr:uid="{00000000-0005-0000-0000-00000D200000}"/>
    <cellStyle name="40% - Ênfase4 22 13" xfId="8199" xr:uid="{00000000-0005-0000-0000-00000E200000}"/>
    <cellStyle name="40% - Ênfase4 22 14" xfId="8200" xr:uid="{00000000-0005-0000-0000-00000F200000}"/>
    <cellStyle name="40% - Ênfase4 22 15" xfId="8201" xr:uid="{00000000-0005-0000-0000-000010200000}"/>
    <cellStyle name="40% - Ênfase4 22 2" xfId="8202" xr:uid="{00000000-0005-0000-0000-000011200000}"/>
    <cellStyle name="40% - Ênfase4 22 3" xfId="8203" xr:uid="{00000000-0005-0000-0000-000012200000}"/>
    <cellStyle name="40% - Ênfase4 22 4" xfId="8204" xr:uid="{00000000-0005-0000-0000-000013200000}"/>
    <cellStyle name="40% - Ênfase4 22 5" xfId="8205" xr:uid="{00000000-0005-0000-0000-000014200000}"/>
    <cellStyle name="40% - Ênfase4 22 6" xfId="8206" xr:uid="{00000000-0005-0000-0000-000015200000}"/>
    <cellStyle name="40% - Ênfase4 22 7" xfId="8207" xr:uid="{00000000-0005-0000-0000-000016200000}"/>
    <cellStyle name="40% - Ênfase4 22 8" xfId="8208" xr:uid="{00000000-0005-0000-0000-000017200000}"/>
    <cellStyle name="40% - Ênfase4 22 9" xfId="8209" xr:uid="{00000000-0005-0000-0000-000018200000}"/>
    <cellStyle name="40% - Ênfase4 23" xfId="8210" xr:uid="{00000000-0005-0000-0000-000019200000}"/>
    <cellStyle name="40% - Ênfase4 23 10" xfId="8211" xr:uid="{00000000-0005-0000-0000-00001A200000}"/>
    <cellStyle name="40% - Ênfase4 23 11" xfId="8212" xr:uid="{00000000-0005-0000-0000-00001B200000}"/>
    <cellStyle name="40% - Ênfase4 23 12" xfId="8213" xr:uid="{00000000-0005-0000-0000-00001C200000}"/>
    <cellStyle name="40% - Ênfase4 23 13" xfId="8214" xr:uid="{00000000-0005-0000-0000-00001D200000}"/>
    <cellStyle name="40% - Ênfase4 23 14" xfId="8215" xr:uid="{00000000-0005-0000-0000-00001E200000}"/>
    <cellStyle name="40% - Ênfase4 23 15" xfId="8216" xr:uid="{00000000-0005-0000-0000-00001F200000}"/>
    <cellStyle name="40% - Ênfase4 23 2" xfId="8217" xr:uid="{00000000-0005-0000-0000-000020200000}"/>
    <cellStyle name="40% - Ênfase4 23 3" xfId="8218" xr:uid="{00000000-0005-0000-0000-000021200000}"/>
    <cellStyle name="40% - Ênfase4 23 4" xfId="8219" xr:uid="{00000000-0005-0000-0000-000022200000}"/>
    <cellStyle name="40% - Ênfase4 23 5" xfId="8220" xr:uid="{00000000-0005-0000-0000-000023200000}"/>
    <cellStyle name="40% - Ênfase4 23 6" xfId="8221" xr:uid="{00000000-0005-0000-0000-000024200000}"/>
    <cellStyle name="40% - Ênfase4 23 7" xfId="8222" xr:uid="{00000000-0005-0000-0000-000025200000}"/>
    <cellStyle name="40% - Ênfase4 23 8" xfId="8223" xr:uid="{00000000-0005-0000-0000-000026200000}"/>
    <cellStyle name="40% - Ênfase4 23 9" xfId="8224" xr:uid="{00000000-0005-0000-0000-000027200000}"/>
    <cellStyle name="40% - Ênfase4 24" xfId="8225" xr:uid="{00000000-0005-0000-0000-000028200000}"/>
    <cellStyle name="40% - Ênfase4 24 10" xfId="8226" xr:uid="{00000000-0005-0000-0000-000029200000}"/>
    <cellStyle name="40% - Ênfase4 24 11" xfId="8227" xr:uid="{00000000-0005-0000-0000-00002A200000}"/>
    <cellStyle name="40% - Ênfase4 24 12" xfId="8228" xr:uid="{00000000-0005-0000-0000-00002B200000}"/>
    <cellStyle name="40% - Ênfase4 24 13" xfId="8229" xr:uid="{00000000-0005-0000-0000-00002C200000}"/>
    <cellStyle name="40% - Ênfase4 24 14" xfId="8230" xr:uid="{00000000-0005-0000-0000-00002D200000}"/>
    <cellStyle name="40% - Ênfase4 24 15" xfId="8231" xr:uid="{00000000-0005-0000-0000-00002E200000}"/>
    <cellStyle name="40% - Ênfase4 24 2" xfId="8232" xr:uid="{00000000-0005-0000-0000-00002F200000}"/>
    <cellStyle name="40% - Ênfase4 24 3" xfId="8233" xr:uid="{00000000-0005-0000-0000-000030200000}"/>
    <cellStyle name="40% - Ênfase4 24 4" xfId="8234" xr:uid="{00000000-0005-0000-0000-000031200000}"/>
    <cellStyle name="40% - Ênfase4 24 5" xfId="8235" xr:uid="{00000000-0005-0000-0000-000032200000}"/>
    <cellStyle name="40% - Ênfase4 24 6" xfId="8236" xr:uid="{00000000-0005-0000-0000-000033200000}"/>
    <cellStyle name="40% - Ênfase4 24 7" xfId="8237" xr:uid="{00000000-0005-0000-0000-000034200000}"/>
    <cellStyle name="40% - Ênfase4 24 8" xfId="8238" xr:uid="{00000000-0005-0000-0000-000035200000}"/>
    <cellStyle name="40% - Ênfase4 24 9" xfId="8239" xr:uid="{00000000-0005-0000-0000-000036200000}"/>
    <cellStyle name="40% - Ênfase4 25" xfId="8240" xr:uid="{00000000-0005-0000-0000-000037200000}"/>
    <cellStyle name="40% - Ênfase4 25 10" xfId="8241" xr:uid="{00000000-0005-0000-0000-000038200000}"/>
    <cellStyle name="40% - Ênfase4 25 11" xfId="8242" xr:uid="{00000000-0005-0000-0000-000039200000}"/>
    <cellStyle name="40% - Ênfase4 25 12" xfId="8243" xr:uid="{00000000-0005-0000-0000-00003A200000}"/>
    <cellStyle name="40% - Ênfase4 25 13" xfId="8244" xr:uid="{00000000-0005-0000-0000-00003B200000}"/>
    <cellStyle name="40% - Ênfase4 25 14" xfId="8245" xr:uid="{00000000-0005-0000-0000-00003C200000}"/>
    <cellStyle name="40% - Ênfase4 25 15" xfId="8246" xr:uid="{00000000-0005-0000-0000-00003D200000}"/>
    <cellStyle name="40% - Ênfase4 25 2" xfId="8247" xr:uid="{00000000-0005-0000-0000-00003E200000}"/>
    <cellStyle name="40% - Ênfase4 25 3" xfId="8248" xr:uid="{00000000-0005-0000-0000-00003F200000}"/>
    <cellStyle name="40% - Ênfase4 25 4" xfId="8249" xr:uid="{00000000-0005-0000-0000-000040200000}"/>
    <cellStyle name="40% - Ênfase4 25 5" xfId="8250" xr:uid="{00000000-0005-0000-0000-000041200000}"/>
    <cellStyle name="40% - Ênfase4 25 6" xfId="8251" xr:uid="{00000000-0005-0000-0000-000042200000}"/>
    <cellStyle name="40% - Ênfase4 25 7" xfId="8252" xr:uid="{00000000-0005-0000-0000-000043200000}"/>
    <cellStyle name="40% - Ênfase4 25 8" xfId="8253" xr:uid="{00000000-0005-0000-0000-000044200000}"/>
    <cellStyle name="40% - Ênfase4 25 9" xfId="8254" xr:uid="{00000000-0005-0000-0000-000045200000}"/>
    <cellStyle name="40% - Ênfase4 26" xfId="8255" xr:uid="{00000000-0005-0000-0000-000046200000}"/>
    <cellStyle name="40% - Ênfase4 26 10" xfId="8256" xr:uid="{00000000-0005-0000-0000-000047200000}"/>
    <cellStyle name="40% - Ênfase4 26 11" xfId="8257" xr:uid="{00000000-0005-0000-0000-000048200000}"/>
    <cellStyle name="40% - Ênfase4 26 12" xfId="8258" xr:uid="{00000000-0005-0000-0000-000049200000}"/>
    <cellStyle name="40% - Ênfase4 26 13" xfId="8259" xr:uid="{00000000-0005-0000-0000-00004A200000}"/>
    <cellStyle name="40% - Ênfase4 26 14" xfId="8260" xr:uid="{00000000-0005-0000-0000-00004B200000}"/>
    <cellStyle name="40% - Ênfase4 26 15" xfId="8261" xr:uid="{00000000-0005-0000-0000-00004C200000}"/>
    <cellStyle name="40% - Ênfase4 26 2" xfId="8262" xr:uid="{00000000-0005-0000-0000-00004D200000}"/>
    <cellStyle name="40% - Ênfase4 26 3" xfId="8263" xr:uid="{00000000-0005-0000-0000-00004E200000}"/>
    <cellStyle name="40% - Ênfase4 26 4" xfId="8264" xr:uid="{00000000-0005-0000-0000-00004F200000}"/>
    <cellStyle name="40% - Ênfase4 26 5" xfId="8265" xr:uid="{00000000-0005-0000-0000-000050200000}"/>
    <cellStyle name="40% - Ênfase4 26 6" xfId="8266" xr:uid="{00000000-0005-0000-0000-000051200000}"/>
    <cellStyle name="40% - Ênfase4 26 7" xfId="8267" xr:uid="{00000000-0005-0000-0000-000052200000}"/>
    <cellStyle name="40% - Ênfase4 26 8" xfId="8268" xr:uid="{00000000-0005-0000-0000-000053200000}"/>
    <cellStyle name="40% - Ênfase4 26 9" xfId="8269" xr:uid="{00000000-0005-0000-0000-000054200000}"/>
    <cellStyle name="40% - Ênfase4 27" xfId="8270" xr:uid="{00000000-0005-0000-0000-000055200000}"/>
    <cellStyle name="40% - Ênfase4 27 10" xfId="8271" xr:uid="{00000000-0005-0000-0000-000056200000}"/>
    <cellStyle name="40% - Ênfase4 27 11" xfId="8272" xr:uid="{00000000-0005-0000-0000-000057200000}"/>
    <cellStyle name="40% - Ênfase4 27 12" xfId="8273" xr:uid="{00000000-0005-0000-0000-000058200000}"/>
    <cellStyle name="40% - Ênfase4 27 13" xfId="8274" xr:uid="{00000000-0005-0000-0000-000059200000}"/>
    <cellStyle name="40% - Ênfase4 27 14" xfId="8275" xr:uid="{00000000-0005-0000-0000-00005A200000}"/>
    <cellStyle name="40% - Ênfase4 27 15" xfId="8276" xr:uid="{00000000-0005-0000-0000-00005B200000}"/>
    <cellStyle name="40% - Ênfase4 27 2" xfId="8277" xr:uid="{00000000-0005-0000-0000-00005C200000}"/>
    <cellStyle name="40% - Ênfase4 27 3" xfId="8278" xr:uid="{00000000-0005-0000-0000-00005D200000}"/>
    <cellStyle name="40% - Ênfase4 27 4" xfId="8279" xr:uid="{00000000-0005-0000-0000-00005E200000}"/>
    <cellStyle name="40% - Ênfase4 27 5" xfId="8280" xr:uid="{00000000-0005-0000-0000-00005F200000}"/>
    <cellStyle name="40% - Ênfase4 27 6" xfId="8281" xr:uid="{00000000-0005-0000-0000-000060200000}"/>
    <cellStyle name="40% - Ênfase4 27 7" xfId="8282" xr:uid="{00000000-0005-0000-0000-000061200000}"/>
    <cellStyle name="40% - Ênfase4 27 8" xfId="8283" xr:uid="{00000000-0005-0000-0000-000062200000}"/>
    <cellStyle name="40% - Ênfase4 27 9" xfId="8284" xr:uid="{00000000-0005-0000-0000-000063200000}"/>
    <cellStyle name="40% - Ênfase4 28" xfId="8285" xr:uid="{00000000-0005-0000-0000-000064200000}"/>
    <cellStyle name="40% - Ênfase4 28 10" xfId="8286" xr:uid="{00000000-0005-0000-0000-000065200000}"/>
    <cellStyle name="40% - Ênfase4 28 11" xfId="8287" xr:uid="{00000000-0005-0000-0000-000066200000}"/>
    <cellStyle name="40% - Ênfase4 28 12" xfId="8288" xr:uid="{00000000-0005-0000-0000-000067200000}"/>
    <cellStyle name="40% - Ênfase4 28 13" xfId="8289" xr:uid="{00000000-0005-0000-0000-000068200000}"/>
    <cellStyle name="40% - Ênfase4 28 14" xfId="8290" xr:uid="{00000000-0005-0000-0000-000069200000}"/>
    <cellStyle name="40% - Ênfase4 28 15" xfId="8291" xr:uid="{00000000-0005-0000-0000-00006A200000}"/>
    <cellStyle name="40% - Ênfase4 28 2" xfId="8292" xr:uid="{00000000-0005-0000-0000-00006B200000}"/>
    <cellStyle name="40% - Ênfase4 28 3" xfId="8293" xr:uid="{00000000-0005-0000-0000-00006C200000}"/>
    <cellStyle name="40% - Ênfase4 28 4" xfId="8294" xr:uid="{00000000-0005-0000-0000-00006D200000}"/>
    <cellStyle name="40% - Ênfase4 28 5" xfId="8295" xr:uid="{00000000-0005-0000-0000-00006E200000}"/>
    <cellStyle name="40% - Ênfase4 28 6" xfId="8296" xr:uid="{00000000-0005-0000-0000-00006F200000}"/>
    <cellStyle name="40% - Ênfase4 28 7" xfId="8297" xr:uid="{00000000-0005-0000-0000-000070200000}"/>
    <cellStyle name="40% - Ênfase4 28 8" xfId="8298" xr:uid="{00000000-0005-0000-0000-000071200000}"/>
    <cellStyle name="40% - Ênfase4 28 9" xfId="8299" xr:uid="{00000000-0005-0000-0000-000072200000}"/>
    <cellStyle name="40% - Ênfase4 29" xfId="8300" xr:uid="{00000000-0005-0000-0000-000073200000}"/>
    <cellStyle name="40% - Ênfase4 29 10" xfId="8301" xr:uid="{00000000-0005-0000-0000-000074200000}"/>
    <cellStyle name="40% - Ênfase4 29 11" xfId="8302" xr:uid="{00000000-0005-0000-0000-000075200000}"/>
    <cellStyle name="40% - Ênfase4 29 12" xfId="8303" xr:uid="{00000000-0005-0000-0000-000076200000}"/>
    <cellStyle name="40% - Ênfase4 29 13" xfId="8304" xr:uid="{00000000-0005-0000-0000-000077200000}"/>
    <cellStyle name="40% - Ênfase4 29 14" xfId="8305" xr:uid="{00000000-0005-0000-0000-000078200000}"/>
    <cellStyle name="40% - Ênfase4 29 15" xfId="8306" xr:uid="{00000000-0005-0000-0000-000079200000}"/>
    <cellStyle name="40% - Ênfase4 29 2" xfId="8307" xr:uid="{00000000-0005-0000-0000-00007A200000}"/>
    <cellStyle name="40% - Ênfase4 29 3" xfId="8308" xr:uid="{00000000-0005-0000-0000-00007B200000}"/>
    <cellStyle name="40% - Ênfase4 29 4" xfId="8309" xr:uid="{00000000-0005-0000-0000-00007C200000}"/>
    <cellStyle name="40% - Ênfase4 29 5" xfId="8310" xr:uid="{00000000-0005-0000-0000-00007D200000}"/>
    <cellStyle name="40% - Ênfase4 29 6" xfId="8311" xr:uid="{00000000-0005-0000-0000-00007E200000}"/>
    <cellStyle name="40% - Ênfase4 29 7" xfId="8312" xr:uid="{00000000-0005-0000-0000-00007F200000}"/>
    <cellStyle name="40% - Ênfase4 29 8" xfId="8313" xr:uid="{00000000-0005-0000-0000-000080200000}"/>
    <cellStyle name="40% - Ênfase4 29 9" xfId="8314" xr:uid="{00000000-0005-0000-0000-000081200000}"/>
    <cellStyle name="40% - Ênfase4 3" xfId="8315" xr:uid="{00000000-0005-0000-0000-000082200000}"/>
    <cellStyle name="40% - Ênfase4 3 10" xfId="8316" xr:uid="{00000000-0005-0000-0000-000083200000}"/>
    <cellStyle name="40% - Ênfase4 3 11" xfId="8317" xr:uid="{00000000-0005-0000-0000-000084200000}"/>
    <cellStyle name="40% - Ênfase4 3 12" xfId="8318" xr:uid="{00000000-0005-0000-0000-000085200000}"/>
    <cellStyle name="40% - Ênfase4 3 13" xfId="8319" xr:uid="{00000000-0005-0000-0000-000086200000}"/>
    <cellStyle name="40% - Ênfase4 3 14" xfId="8320" xr:uid="{00000000-0005-0000-0000-000087200000}"/>
    <cellStyle name="40% - Ênfase4 3 15" xfId="8321" xr:uid="{00000000-0005-0000-0000-000088200000}"/>
    <cellStyle name="40% - Ênfase4 3 16" xfId="8322" xr:uid="{00000000-0005-0000-0000-000089200000}"/>
    <cellStyle name="40% - Ênfase4 3 17" xfId="8323" xr:uid="{00000000-0005-0000-0000-00008A200000}"/>
    <cellStyle name="40% - Ênfase4 3 18" xfId="8324" xr:uid="{00000000-0005-0000-0000-00008B200000}"/>
    <cellStyle name="40% - Ênfase4 3 19" xfId="8325" xr:uid="{00000000-0005-0000-0000-00008C200000}"/>
    <cellStyle name="40% - Ênfase4 3 2" xfId="8326" xr:uid="{00000000-0005-0000-0000-00008D200000}"/>
    <cellStyle name="40% - Ênfase4 3 20" xfId="8327" xr:uid="{00000000-0005-0000-0000-00008E200000}"/>
    <cellStyle name="40% - Ênfase4 3 21" xfId="8328" xr:uid="{00000000-0005-0000-0000-00008F200000}"/>
    <cellStyle name="40% - Ênfase4 3 22" xfId="8329" xr:uid="{00000000-0005-0000-0000-000090200000}"/>
    <cellStyle name="40% - Ênfase4 3 23" xfId="8330" xr:uid="{00000000-0005-0000-0000-000091200000}"/>
    <cellStyle name="40% - Ênfase4 3 24" xfId="35567" xr:uid="{00000000-0005-0000-0000-000092200000}"/>
    <cellStyle name="40% - Ênfase4 3 3" xfId="8331" xr:uid="{00000000-0005-0000-0000-000093200000}"/>
    <cellStyle name="40% - Ênfase4 3 4" xfId="8332" xr:uid="{00000000-0005-0000-0000-000094200000}"/>
    <cellStyle name="40% - Ênfase4 3 5" xfId="8333" xr:uid="{00000000-0005-0000-0000-000095200000}"/>
    <cellStyle name="40% - Ênfase4 3 6" xfId="8334" xr:uid="{00000000-0005-0000-0000-000096200000}"/>
    <cellStyle name="40% - Ênfase4 3 7" xfId="8335" xr:uid="{00000000-0005-0000-0000-000097200000}"/>
    <cellStyle name="40% - Ênfase4 3 8" xfId="8336" xr:uid="{00000000-0005-0000-0000-000098200000}"/>
    <cellStyle name="40% - Ênfase4 3 9" xfId="8337" xr:uid="{00000000-0005-0000-0000-000099200000}"/>
    <cellStyle name="40% - Ênfase4 30" xfId="8338" xr:uid="{00000000-0005-0000-0000-00009A200000}"/>
    <cellStyle name="40% - Ênfase4 31" xfId="8339" xr:uid="{00000000-0005-0000-0000-00009B200000}"/>
    <cellStyle name="40% - Ênfase4 32" xfId="8340" xr:uid="{00000000-0005-0000-0000-00009C200000}"/>
    <cellStyle name="40% - Ênfase4 33" xfId="8341" xr:uid="{00000000-0005-0000-0000-00009D200000}"/>
    <cellStyle name="40% - Ênfase4 34" xfId="8342" xr:uid="{00000000-0005-0000-0000-00009E200000}"/>
    <cellStyle name="40% - Ênfase4 35" xfId="8343" xr:uid="{00000000-0005-0000-0000-00009F200000}"/>
    <cellStyle name="40% - Ênfase4 36" xfId="8344" xr:uid="{00000000-0005-0000-0000-0000A0200000}"/>
    <cellStyle name="40% - Ênfase4 37" xfId="8345" xr:uid="{00000000-0005-0000-0000-0000A1200000}"/>
    <cellStyle name="40% - Ênfase4 38" xfId="8346" xr:uid="{00000000-0005-0000-0000-0000A2200000}"/>
    <cellStyle name="40% - Ênfase4 39" xfId="8347" xr:uid="{00000000-0005-0000-0000-0000A3200000}"/>
    <cellStyle name="40% - Ênfase4 4" xfId="8348" xr:uid="{00000000-0005-0000-0000-0000A4200000}"/>
    <cellStyle name="40% - Ênfase4 4 10" xfId="8349" xr:uid="{00000000-0005-0000-0000-0000A5200000}"/>
    <cellStyle name="40% - Ênfase4 4 11" xfId="8350" xr:uid="{00000000-0005-0000-0000-0000A6200000}"/>
    <cellStyle name="40% - Ênfase4 4 12" xfId="8351" xr:uid="{00000000-0005-0000-0000-0000A7200000}"/>
    <cellStyle name="40% - Ênfase4 4 13" xfId="8352" xr:uid="{00000000-0005-0000-0000-0000A8200000}"/>
    <cellStyle name="40% - Ênfase4 4 14" xfId="8353" xr:uid="{00000000-0005-0000-0000-0000A9200000}"/>
    <cellStyle name="40% - Ênfase4 4 15" xfId="8354" xr:uid="{00000000-0005-0000-0000-0000AA200000}"/>
    <cellStyle name="40% - Ênfase4 4 16" xfId="8355" xr:uid="{00000000-0005-0000-0000-0000AB200000}"/>
    <cellStyle name="40% - Ênfase4 4 17" xfId="8356" xr:uid="{00000000-0005-0000-0000-0000AC200000}"/>
    <cellStyle name="40% - Ênfase4 4 18" xfId="8357" xr:uid="{00000000-0005-0000-0000-0000AD200000}"/>
    <cellStyle name="40% - Ênfase4 4 19" xfId="8358" xr:uid="{00000000-0005-0000-0000-0000AE200000}"/>
    <cellStyle name="40% - Ênfase4 4 2" xfId="8359" xr:uid="{00000000-0005-0000-0000-0000AF200000}"/>
    <cellStyle name="40% - Ênfase4 4 20" xfId="8360" xr:uid="{00000000-0005-0000-0000-0000B0200000}"/>
    <cellStyle name="40% - Ênfase4 4 21" xfId="8361" xr:uid="{00000000-0005-0000-0000-0000B1200000}"/>
    <cellStyle name="40% - Ênfase4 4 22" xfId="8362" xr:uid="{00000000-0005-0000-0000-0000B2200000}"/>
    <cellStyle name="40% - Ênfase4 4 23" xfId="8363" xr:uid="{00000000-0005-0000-0000-0000B3200000}"/>
    <cellStyle name="40% - Ênfase4 4 3" xfId="8364" xr:uid="{00000000-0005-0000-0000-0000B4200000}"/>
    <cellStyle name="40% - Ênfase4 4 4" xfId="8365" xr:uid="{00000000-0005-0000-0000-0000B5200000}"/>
    <cellStyle name="40% - Ênfase4 4 5" xfId="8366" xr:uid="{00000000-0005-0000-0000-0000B6200000}"/>
    <cellStyle name="40% - Ênfase4 4 6" xfId="8367" xr:uid="{00000000-0005-0000-0000-0000B7200000}"/>
    <cellStyle name="40% - Ênfase4 4 7" xfId="8368" xr:uid="{00000000-0005-0000-0000-0000B8200000}"/>
    <cellStyle name="40% - Ênfase4 4 8" xfId="8369" xr:uid="{00000000-0005-0000-0000-0000B9200000}"/>
    <cellStyle name="40% - Ênfase4 4 9" xfId="8370" xr:uid="{00000000-0005-0000-0000-0000BA200000}"/>
    <cellStyle name="40% - Ênfase4 40" xfId="8371" xr:uid="{00000000-0005-0000-0000-0000BB200000}"/>
    <cellStyle name="40% - Ênfase4 41" xfId="8372" xr:uid="{00000000-0005-0000-0000-0000BC200000}"/>
    <cellStyle name="40% - Ênfase4 42" xfId="8373" xr:uid="{00000000-0005-0000-0000-0000BD200000}"/>
    <cellStyle name="40% - Ênfase4 43" xfId="8374" xr:uid="{00000000-0005-0000-0000-0000BE200000}"/>
    <cellStyle name="40% - Ênfase4 44" xfId="8375" xr:uid="{00000000-0005-0000-0000-0000BF200000}"/>
    <cellStyle name="40% - Ênfase4 45" xfId="8376" xr:uid="{00000000-0005-0000-0000-0000C0200000}"/>
    <cellStyle name="40% - Ênfase4 46" xfId="8377" xr:uid="{00000000-0005-0000-0000-0000C1200000}"/>
    <cellStyle name="40% - Ênfase4 47" xfId="8378" xr:uid="{00000000-0005-0000-0000-0000C2200000}"/>
    <cellStyle name="40% - Ênfase4 48" xfId="8379" xr:uid="{00000000-0005-0000-0000-0000C3200000}"/>
    <cellStyle name="40% - Ênfase4 5" xfId="8380" xr:uid="{00000000-0005-0000-0000-0000C4200000}"/>
    <cellStyle name="40% - Ênfase4 5 10" xfId="8381" xr:uid="{00000000-0005-0000-0000-0000C5200000}"/>
    <cellStyle name="40% - Ênfase4 5 11" xfId="8382" xr:uid="{00000000-0005-0000-0000-0000C6200000}"/>
    <cellStyle name="40% - Ênfase4 5 12" xfId="8383" xr:uid="{00000000-0005-0000-0000-0000C7200000}"/>
    <cellStyle name="40% - Ênfase4 5 13" xfId="8384" xr:uid="{00000000-0005-0000-0000-0000C8200000}"/>
    <cellStyle name="40% - Ênfase4 5 14" xfId="8385" xr:uid="{00000000-0005-0000-0000-0000C9200000}"/>
    <cellStyle name="40% - Ênfase4 5 15" xfId="8386" xr:uid="{00000000-0005-0000-0000-0000CA200000}"/>
    <cellStyle name="40% - Ênfase4 5 16" xfId="8387" xr:uid="{00000000-0005-0000-0000-0000CB200000}"/>
    <cellStyle name="40% - Ênfase4 5 17" xfId="8388" xr:uid="{00000000-0005-0000-0000-0000CC200000}"/>
    <cellStyle name="40% - Ênfase4 5 18" xfId="8389" xr:uid="{00000000-0005-0000-0000-0000CD200000}"/>
    <cellStyle name="40% - Ênfase4 5 19" xfId="8390" xr:uid="{00000000-0005-0000-0000-0000CE200000}"/>
    <cellStyle name="40% - Ênfase4 5 2" xfId="8391" xr:uid="{00000000-0005-0000-0000-0000CF200000}"/>
    <cellStyle name="40% - Ênfase4 5 20" xfId="8392" xr:uid="{00000000-0005-0000-0000-0000D0200000}"/>
    <cellStyle name="40% - Ênfase4 5 21" xfId="8393" xr:uid="{00000000-0005-0000-0000-0000D1200000}"/>
    <cellStyle name="40% - Ênfase4 5 22" xfId="8394" xr:uid="{00000000-0005-0000-0000-0000D2200000}"/>
    <cellStyle name="40% - Ênfase4 5 23" xfId="8395" xr:uid="{00000000-0005-0000-0000-0000D3200000}"/>
    <cellStyle name="40% - Ênfase4 5 3" xfId="8396" xr:uid="{00000000-0005-0000-0000-0000D4200000}"/>
    <cellStyle name="40% - Ênfase4 5 4" xfId="8397" xr:uid="{00000000-0005-0000-0000-0000D5200000}"/>
    <cellStyle name="40% - Ênfase4 5 5" xfId="8398" xr:uid="{00000000-0005-0000-0000-0000D6200000}"/>
    <cellStyle name="40% - Ênfase4 5 6" xfId="8399" xr:uid="{00000000-0005-0000-0000-0000D7200000}"/>
    <cellStyle name="40% - Ênfase4 5 7" xfId="8400" xr:uid="{00000000-0005-0000-0000-0000D8200000}"/>
    <cellStyle name="40% - Ênfase4 5 8" xfId="8401" xr:uid="{00000000-0005-0000-0000-0000D9200000}"/>
    <cellStyle name="40% - Ênfase4 5 9" xfId="8402" xr:uid="{00000000-0005-0000-0000-0000DA200000}"/>
    <cellStyle name="40% - Ênfase4 6" xfId="8403" xr:uid="{00000000-0005-0000-0000-0000DB200000}"/>
    <cellStyle name="40% - Ênfase4 6 10" xfId="8404" xr:uid="{00000000-0005-0000-0000-0000DC200000}"/>
    <cellStyle name="40% - Ênfase4 6 11" xfId="8405" xr:uid="{00000000-0005-0000-0000-0000DD200000}"/>
    <cellStyle name="40% - Ênfase4 6 12" xfId="8406" xr:uid="{00000000-0005-0000-0000-0000DE200000}"/>
    <cellStyle name="40% - Ênfase4 6 13" xfId="8407" xr:uid="{00000000-0005-0000-0000-0000DF200000}"/>
    <cellStyle name="40% - Ênfase4 6 14" xfId="8408" xr:uid="{00000000-0005-0000-0000-0000E0200000}"/>
    <cellStyle name="40% - Ênfase4 6 15" xfId="8409" xr:uid="{00000000-0005-0000-0000-0000E1200000}"/>
    <cellStyle name="40% - Ênfase4 6 16" xfId="8410" xr:uid="{00000000-0005-0000-0000-0000E2200000}"/>
    <cellStyle name="40% - Ênfase4 6 17" xfId="8411" xr:uid="{00000000-0005-0000-0000-0000E3200000}"/>
    <cellStyle name="40% - Ênfase4 6 18" xfId="8412" xr:uid="{00000000-0005-0000-0000-0000E4200000}"/>
    <cellStyle name="40% - Ênfase4 6 19" xfId="8413" xr:uid="{00000000-0005-0000-0000-0000E5200000}"/>
    <cellStyle name="40% - Ênfase4 6 2" xfId="8414" xr:uid="{00000000-0005-0000-0000-0000E6200000}"/>
    <cellStyle name="40% - Ênfase4 6 20" xfId="8415" xr:uid="{00000000-0005-0000-0000-0000E7200000}"/>
    <cellStyle name="40% - Ênfase4 6 21" xfId="8416" xr:uid="{00000000-0005-0000-0000-0000E8200000}"/>
    <cellStyle name="40% - Ênfase4 6 22" xfId="8417" xr:uid="{00000000-0005-0000-0000-0000E9200000}"/>
    <cellStyle name="40% - Ênfase4 6 23" xfId="8418" xr:uid="{00000000-0005-0000-0000-0000EA200000}"/>
    <cellStyle name="40% - Ênfase4 6 3" xfId="8419" xr:uid="{00000000-0005-0000-0000-0000EB200000}"/>
    <cellStyle name="40% - Ênfase4 6 4" xfId="8420" xr:uid="{00000000-0005-0000-0000-0000EC200000}"/>
    <cellStyle name="40% - Ênfase4 6 5" xfId="8421" xr:uid="{00000000-0005-0000-0000-0000ED200000}"/>
    <cellStyle name="40% - Ênfase4 6 6" xfId="8422" xr:uid="{00000000-0005-0000-0000-0000EE200000}"/>
    <cellStyle name="40% - Ênfase4 6 7" xfId="8423" xr:uid="{00000000-0005-0000-0000-0000EF200000}"/>
    <cellStyle name="40% - Ênfase4 6 8" xfId="8424" xr:uid="{00000000-0005-0000-0000-0000F0200000}"/>
    <cellStyle name="40% - Ênfase4 6 9" xfId="8425" xr:uid="{00000000-0005-0000-0000-0000F1200000}"/>
    <cellStyle name="40% - Ênfase4 7" xfId="8426" xr:uid="{00000000-0005-0000-0000-0000F2200000}"/>
    <cellStyle name="40% - Ênfase4 7 10" xfId="8427" xr:uid="{00000000-0005-0000-0000-0000F3200000}"/>
    <cellStyle name="40% - Ênfase4 7 11" xfId="8428" xr:uid="{00000000-0005-0000-0000-0000F4200000}"/>
    <cellStyle name="40% - Ênfase4 7 12" xfId="8429" xr:uid="{00000000-0005-0000-0000-0000F5200000}"/>
    <cellStyle name="40% - Ênfase4 7 13" xfId="8430" xr:uid="{00000000-0005-0000-0000-0000F6200000}"/>
    <cellStyle name="40% - Ênfase4 7 14" xfId="8431" xr:uid="{00000000-0005-0000-0000-0000F7200000}"/>
    <cellStyle name="40% - Ênfase4 7 15" xfId="8432" xr:uid="{00000000-0005-0000-0000-0000F8200000}"/>
    <cellStyle name="40% - Ênfase4 7 16" xfId="8433" xr:uid="{00000000-0005-0000-0000-0000F9200000}"/>
    <cellStyle name="40% - Ênfase4 7 17" xfId="8434" xr:uid="{00000000-0005-0000-0000-0000FA200000}"/>
    <cellStyle name="40% - Ênfase4 7 18" xfId="8435" xr:uid="{00000000-0005-0000-0000-0000FB200000}"/>
    <cellStyle name="40% - Ênfase4 7 19" xfId="8436" xr:uid="{00000000-0005-0000-0000-0000FC200000}"/>
    <cellStyle name="40% - Ênfase4 7 2" xfId="8437" xr:uid="{00000000-0005-0000-0000-0000FD200000}"/>
    <cellStyle name="40% - Ênfase4 7 20" xfId="8438" xr:uid="{00000000-0005-0000-0000-0000FE200000}"/>
    <cellStyle name="40% - Ênfase4 7 21" xfId="8439" xr:uid="{00000000-0005-0000-0000-0000FF200000}"/>
    <cellStyle name="40% - Ênfase4 7 22" xfId="8440" xr:uid="{00000000-0005-0000-0000-000000210000}"/>
    <cellStyle name="40% - Ênfase4 7 23" xfId="8441" xr:uid="{00000000-0005-0000-0000-000001210000}"/>
    <cellStyle name="40% - Ênfase4 7 3" xfId="8442" xr:uid="{00000000-0005-0000-0000-000002210000}"/>
    <cellStyle name="40% - Ênfase4 7 4" xfId="8443" xr:uid="{00000000-0005-0000-0000-000003210000}"/>
    <cellStyle name="40% - Ênfase4 7 5" xfId="8444" xr:uid="{00000000-0005-0000-0000-000004210000}"/>
    <cellStyle name="40% - Ênfase4 7 6" xfId="8445" xr:uid="{00000000-0005-0000-0000-000005210000}"/>
    <cellStyle name="40% - Ênfase4 7 7" xfId="8446" xr:uid="{00000000-0005-0000-0000-000006210000}"/>
    <cellStyle name="40% - Ênfase4 7 8" xfId="8447" xr:uid="{00000000-0005-0000-0000-000007210000}"/>
    <cellStyle name="40% - Ênfase4 7 9" xfId="8448" xr:uid="{00000000-0005-0000-0000-000008210000}"/>
    <cellStyle name="40% - Ênfase4 8" xfId="8449" xr:uid="{00000000-0005-0000-0000-000009210000}"/>
    <cellStyle name="40% - Ênfase4 8 10" xfId="8450" xr:uid="{00000000-0005-0000-0000-00000A210000}"/>
    <cellStyle name="40% - Ênfase4 8 11" xfId="8451" xr:uid="{00000000-0005-0000-0000-00000B210000}"/>
    <cellStyle name="40% - Ênfase4 8 12" xfId="8452" xr:uid="{00000000-0005-0000-0000-00000C210000}"/>
    <cellStyle name="40% - Ênfase4 8 13" xfId="8453" xr:uid="{00000000-0005-0000-0000-00000D210000}"/>
    <cellStyle name="40% - Ênfase4 8 14" xfId="8454" xr:uid="{00000000-0005-0000-0000-00000E210000}"/>
    <cellStyle name="40% - Ênfase4 8 15" xfId="8455" xr:uid="{00000000-0005-0000-0000-00000F210000}"/>
    <cellStyle name="40% - Ênfase4 8 16" xfId="8456" xr:uid="{00000000-0005-0000-0000-000010210000}"/>
    <cellStyle name="40% - Ênfase4 8 17" xfId="8457" xr:uid="{00000000-0005-0000-0000-000011210000}"/>
    <cellStyle name="40% - Ênfase4 8 18" xfId="8458" xr:uid="{00000000-0005-0000-0000-000012210000}"/>
    <cellStyle name="40% - Ênfase4 8 19" xfId="8459" xr:uid="{00000000-0005-0000-0000-000013210000}"/>
    <cellStyle name="40% - Ênfase4 8 2" xfId="8460" xr:uid="{00000000-0005-0000-0000-000014210000}"/>
    <cellStyle name="40% - Ênfase4 8 20" xfId="8461" xr:uid="{00000000-0005-0000-0000-000015210000}"/>
    <cellStyle name="40% - Ênfase4 8 21" xfId="8462" xr:uid="{00000000-0005-0000-0000-000016210000}"/>
    <cellStyle name="40% - Ênfase4 8 22" xfId="8463" xr:uid="{00000000-0005-0000-0000-000017210000}"/>
    <cellStyle name="40% - Ênfase4 8 23" xfId="8464" xr:uid="{00000000-0005-0000-0000-000018210000}"/>
    <cellStyle name="40% - Ênfase4 8 3" xfId="8465" xr:uid="{00000000-0005-0000-0000-000019210000}"/>
    <cellStyle name="40% - Ênfase4 8 4" xfId="8466" xr:uid="{00000000-0005-0000-0000-00001A210000}"/>
    <cellStyle name="40% - Ênfase4 8 5" xfId="8467" xr:uid="{00000000-0005-0000-0000-00001B210000}"/>
    <cellStyle name="40% - Ênfase4 8 6" xfId="8468" xr:uid="{00000000-0005-0000-0000-00001C210000}"/>
    <cellStyle name="40% - Ênfase4 8 7" xfId="8469" xr:uid="{00000000-0005-0000-0000-00001D210000}"/>
    <cellStyle name="40% - Ênfase4 8 8" xfId="8470" xr:uid="{00000000-0005-0000-0000-00001E210000}"/>
    <cellStyle name="40% - Ênfase4 8 9" xfId="8471" xr:uid="{00000000-0005-0000-0000-00001F210000}"/>
    <cellStyle name="40% - Ênfase4 9" xfId="8472" xr:uid="{00000000-0005-0000-0000-000020210000}"/>
    <cellStyle name="40% - Ênfase4 9 10" xfId="8473" xr:uid="{00000000-0005-0000-0000-000021210000}"/>
    <cellStyle name="40% - Ênfase4 9 11" xfId="8474" xr:uid="{00000000-0005-0000-0000-000022210000}"/>
    <cellStyle name="40% - Ênfase4 9 12" xfId="8475" xr:uid="{00000000-0005-0000-0000-000023210000}"/>
    <cellStyle name="40% - Ênfase4 9 13" xfId="8476" xr:uid="{00000000-0005-0000-0000-000024210000}"/>
    <cellStyle name="40% - Ênfase4 9 14" xfId="8477" xr:uid="{00000000-0005-0000-0000-000025210000}"/>
    <cellStyle name="40% - Ênfase4 9 15" xfId="8478" xr:uid="{00000000-0005-0000-0000-000026210000}"/>
    <cellStyle name="40% - Ênfase4 9 16" xfId="8479" xr:uid="{00000000-0005-0000-0000-000027210000}"/>
    <cellStyle name="40% - Ênfase4 9 17" xfId="8480" xr:uid="{00000000-0005-0000-0000-000028210000}"/>
    <cellStyle name="40% - Ênfase4 9 18" xfId="8481" xr:uid="{00000000-0005-0000-0000-000029210000}"/>
    <cellStyle name="40% - Ênfase4 9 19" xfId="8482" xr:uid="{00000000-0005-0000-0000-00002A210000}"/>
    <cellStyle name="40% - Ênfase4 9 2" xfId="8483" xr:uid="{00000000-0005-0000-0000-00002B210000}"/>
    <cellStyle name="40% - Ênfase4 9 20" xfId="8484" xr:uid="{00000000-0005-0000-0000-00002C210000}"/>
    <cellStyle name="40% - Ênfase4 9 21" xfId="8485" xr:uid="{00000000-0005-0000-0000-00002D210000}"/>
    <cellStyle name="40% - Ênfase4 9 22" xfId="8486" xr:uid="{00000000-0005-0000-0000-00002E210000}"/>
    <cellStyle name="40% - Ênfase4 9 23" xfId="8487" xr:uid="{00000000-0005-0000-0000-00002F210000}"/>
    <cellStyle name="40% - Ênfase4 9 3" xfId="8488" xr:uid="{00000000-0005-0000-0000-000030210000}"/>
    <cellStyle name="40% - Ênfase4 9 4" xfId="8489" xr:uid="{00000000-0005-0000-0000-000031210000}"/>
    <cellStyle name="40% - Ênfase4 9 5" xfId="8490" xr:uid="{00000000-0005-0000-0000-000032210000}"/>
    <cellStyle name="40% - Ênfase4 9 6" xfId="8491" xr:uid="{00000000-0005-0000-0000-000033210000}"/>
    <cellStyle name="40% - Ênfase4 9 7" xfId="8492" xr:uid="{00000000-0005-0000-0000-000034210000}"/>
    <cellStyle name="40% - Ênfase4 9 8" xfId="8493" xr:uid="{00000000-0005-0000-0000-000035210000}"/>
    <cellStyle name="40% - Ênfase4 9 9" xfId="8494" xr:uid="{00000000-0005-0000-0000-000036210000}"/>
    <cellStyle name="40% - Ênfase5 10" xfId="8495" xr:uid="{00000000-0005-0000-0000-000037210000}"/>
    <cellStyle name="40% - Ênfase5 10 10" xfId="8496" xr:uid="{00000000-0005-0000-0000-000038210000}"/>
    <cellStyle name="40% - Ênfase5 10 11" xfId="8497" xr:uid="{00000000-0005-0000-0000-000039210000}"/>
    <cellStyle name="40% - Ênfase5 10 12" xfId="8498" xr:uid="{00000000-0005-0000-0000-00003A210000}"/>
    <cellStyle name="40% - Ênfase5 10 13" xfId="8499" xr:uid="{00000000-0005-0000-0000-00003B210000}"/>
    <cellStyle name="40% - Ênfase5 10 14" xfId="8500" xr:uid="{00000000-0005-0000-0000-00003C210000}"/>
    <cellStyle name="40% - Ênfase5 10 15" xfId="8501" xr:uid="{00000000-0005-0000-0000-00003D210000}"/>
    <cellStyle name="40% - Ênfase5 10 16" xfId="8502" xr:uid="{00000000-0005-0000-0000-00003E210000}"/>
    <cellStyle name="40% - Ênfase5 10 17" xfId="8503" xr:uid="{00000000-0005-0000-0000-00003F210000}"/>
    <cellStyle name="40% - Ênfase5 10 18" xfId="8504" xr:uid="{00000000-0005-0000-0000-000040210000}"/>
    <cellStyle name="40% - Ênfase5 10 19" xfId="8505" xr:uid="{00000000-0005-0000-0000-000041210000}"/>
    <cellStyle name="40% - Ênfase5 10 2" xfId="8506" xr:uid="{00000000-0005-0000-0000-000042210000}"/>
    <cellStyle name="40% - Ênfase5 10 20" xfId="8507" xr:uid="{00000000-0005-0000-0000-000043210000}"/>
    <cellStyle name="40% - Ênfase5 10 21" xfId="8508" xr:uid="{00000000-0005-0000-0000-000044210000}"/>
    <cellStyle name="40% - Ênfase5 10 22" xfId="8509" xr:uid="{00000000-0005-0000-0000-000045210000}"/>
    <cellStyle name="40% - Ênfase5 10 23" xfId="8510" xr:uid="{00000000-0005-0000-0000-000046210000}"/>
    <cellStyle name="40% - Ênfase5 10 3" xfId="8511" xr:uid="{00000000-0005-0000-0000-000047210000}"/>
    <cellStyle name="40% - Ênfase5 10 4" xfId="8512" xr:uid="{00000000-0005-0000-0000-000048210000}"/>
    <cellStyle name="40% - Ênfase5 10 5" xfId="8513" xr:uid="{00000000-0005-0000-0000-000049210000}"/>
    <cellStyle name="40% - Ênfase5 10 6" xfId="8514" xr:uid="{00000000-0005-0000-0000-00004A210000}"/>
    <cellStyle name="40% - Ênfase5 10 7" xfId="8515" xr:uid="{00000000-0005-0000-0000-00004B210000}"/>
    <cellStyle name="40% - Ênfase5 10 8" xfId="8516" xr:uid="{00000000-0005-0000-0000-00004C210000}"/>
    <cellStyle name="40% - Ênfase5 10 9" xfId="8517" xr:uid="{00000000-0005-0000-0000-00004D210000}"/>
    <cellStyle name="40% - Ênfase5 11" xfId="8518" xr:uid="{00000000-0005-0000-0000-00004E210000}"/>
    <cellStyle name="40% - Ênfase5 11 10" xfId="8519" xr:uid="{00000000-0005-0000-0000-00004F210000}"/>
    <cellStyle name="40% - Ênfase5 11 11" xfId="8520" xr:uid="{00000000-0005-0000-0000-000050210000}"/>
    <cellStyle name="40% - Ênfase5 11 12" xfId="8521" xr:uid="{00000000-0005-0000-0000-000051210000}"/>
    <cellStyle name="40% - Ênfase5 11 13" xfId="8522" xr:uid="{00000000-0005-0000-0000-000052210000}"/>
    <cellStyle name="40% - Ênfase5 11 14" xfId="8523" xr:uid="{00000000-0005-0000-0000-000053210000}"/>
    <cellStyle name="40% - Ênfase5 11 15" xfId="8524" xr:uid="{00000000-0005-0000-0000-000054210000}"/>
    <cellStyle name="40% - Ênfase5 11 16" xfId="8525" xr:uid="{00000000-0005-0000-0000-000055210000}"/>
    <cellStyle name="40% - Ênfase5 11 17" xfId="8526" xr:uid="{00000000-0005-0000-0000-000056210000}"/>
    <cellStyle name="40% - Ênfase5 11 18" xfId="8527" xr:uid="{00000000-0005-0000-0000-000057210000}"/>
    <cellStyle name="40% - Ênfase5 11 19" xfId="8528" xr:uid="{00000000-0005-0000-0000-000058210000}"/>
    <cellStyle name="40% - Ênfase5 11 2" xfId="8529" xr:uid="{00000000-0005-0000-0000-000059210000}"/>
    <cellStyle name="40% - Ênfase5 11 20" xfId="8530" xr:uid="{00000000-0005-0000-0000-00005A210000}"/>
    <cellStyle name="40% - Ênfase5 11 21" xfId="8531" xr:uid="{00000000-0005-0000-0000-00005B210000}"/>
    <cellStyle name="40% - Ênfase5 11 22" xfId="8532" xr:uid="{00000000-0005-0000-0000-00005C210000}"/>
    <cellStyle name="40% - Ênfase5 11 23" xfId="8533" xr:uid="{00000000-0005-0000-0000-00005D210000}"/>
    <cellStyle name="40% - Ênfase5 11 3" xfId="8534" xr:uid="{00000000-0005-0000-0000-00005E210000}"/>
    <cellStyle name="40% - Ênfase5 11 4" xfId="8535" xr:uid="{00000000-0005-0000-0000-00005F210000}"/>
    <cellStyle name="40% - Ênfase5 11 5" xfId="8536" xr:uid="{00000000-0005-0000-0000-000060210000}"/>
    <cellStyle name="40% - Ênfase5 11 6" xfId="8537" xr:uid="{00000000-0005-0000-0000-000061210000}"/>
    <cellStyle name="40% - Ênfase5 11 7" xfId="8538" xr:uid="{00000000-0005-0000-0000-000062210000}"/>
    <cellStyle name="40% - Ênfase5 11 8" xfId="8539" xr:uid="{00000000-0005-0000-0000-000063210000}"/>
    <cellStyle name="40% - Ênfase5 11 9" xfId="8540" xr:uid="{00000000-0005-0000-0000-000064210000}"/>
    <cellStyle name="40% - Ênfase5 12" xfId="8541" xr:uid="{00000000-0005-0000-0000-000065210000}"/>
    <cellStyle name="40% - Ênfase5 12 10" xfId="8542" xr:uid="{00000000-0005-0000-0000-000066210000}"/>
    <cellStyle name="40% - Ênfase5 12 11" xfId="8543" xr:uid="{00000000-0005-0000-0000-000067210000}"/>
    <cellStyle name="40% - Ênfase5 12 12" xfId="8544" xr:uid="{00000000-0005-0000-0000-000068210000}"/>
    <cellStyle name="40% - Ênfase5 12 13" xfId="8545" xr:uid="{00000000-0005-0000-0000-000069210000}"/>
    <cellStyle name="40% - Ênfase5 12 14" xfId="8546" xr:uid="{00000000-0005-0000-0000-00006A210000}"/>
    <cellStyle name="40% - Ênfase5 12 15" xfId="8547" xr:uid="{00000000-0005-0000-0000-00006B210000}"/>
    <cellStyle name="40% - Ênfase5 12 16" xfId="8548" xr:uid="{00000000-0005-0000-0000-00006C210000}"/>
    <cellStyle name="40% - Ênfase5 12 17" xfId="8549" xr:uid="{00000000-0005-0000-0000-00006D210000}"/>
    <cellStyle name="40% - Ênfase5 12 18" xfId="8550" xr:uid="{00000000-0005-0000-0000-00006E210000}"/>
    <cellStyle name="40% - Ênfase5 12 19" xfId="8551" xr:uid="{00000000-0005-0000-0000-00006F210000}"/>
    <cellStyle name="40% - Ênfase5 12 2" xfId="8552" xr:uid="{00000000-0005-0000-0000-000070210000}"/>
    <cellStyle name="40% - Ênfase5 12 20" xfId="8553" xr:uid="{00000000-0005-0000-0000-000071210000}"/>
    <cellStyle name="40% - Ênfase5 12 21" xfId="8554" xr:uid="{00000000-0005-0000-0000-000072210000}"/>
    <cellStyle name="40% - Ênfase5 12 22" xfId="8555" xr:uid="{00000000-0005-0000-0000-000073210000}"/>
    <cellStyle name="40% - Ênfase5 12 23" xfId="8556" xr:uid="{00000000-0005-0000-0000-000074210000}"/>
    <cellStyle name="40% - Ênfase5 12 3" xfId="8557" xr:uid="{00000000-0005-0000-0000-000075210000}"/>
    <cellStyle name="40% - Ênfase5 12 4" xfId="8558" xr:uid="{00000000-0005-0000-0000-000076210000}"/>
    <cellStyle name="40% - Ênfase5 12 5" xfId="8559" xr:uid="{00000000-0005-0000-0000-000077210000}"/>
    <cellStyle name="40% - Ênfase5 12 6" xfId="8560" xr:uid="{00000000-0005-0000-0000-000078210000}"/>
    <cellStyle name="40% - Ênfase5 12 7" xfId="8561" xr:uid="{00000000-0005-0000-0000-000079210000}"/>
    <cellStyle name="40% - Ênfase5 12 8" xfId="8562" xr:uid="{00000000-0005-0000-0000-00007A210000}"/>
    <cellStyle name="40% - Ênfase5 12 9" xfId="8563" xr:uid="{00000000-0005-0000-0000-00007B210000}"/>
    <cellStyle name="40% - Ênfase5 13" xfId="8564" xr:uid="{00000000-0005-0000-0000-00007C210000}"/>
    <cellStyle name="40% - Ênfase5 13 10" xfId="8565" xr:uid="{00000000-0005-0000-0000-00007D210000}"/>
    <cellStyle name="40% - Ênfase5 13 11" xfId="8566" xr:uid="{00000000-0005-0000-0000-00007E210000}"/>
    <cellStyle name="40% - Ênfase5 13 12" xfId="8567" xr:uid="{00000000-0005-0000-0000-00007F210000}"/>
    <cellStyle name="40% - Ênfase5 13 13" xfId="8568" xr:uid="{00000000-0005-0000-0000-000080210000}"/>
    <cellStyle name="40% - Ênfase5 13 14" xfId="8569" xr:uid="{00000000-0005-0000-0000-000081210000}"/>
    <cellStyle name="40% - Ênfase5 13 15" xfId="8570" xr:uid="{00000000-0005-0000-0000-000082210000}"/>
    <cellStyle name="40% - Ênfase5 13 16" xfId="8571" xr:uid="{00000000-0005-0000-0000-000083210000}"/>
    <cellStyle name="40% - Ênfase5 13 17" xfId="8572" xr:uid="{00000000-0005-0000-0000-000084210000}"/>
    <cellStyle name="40% - Ênfase5 13 18" xfId="8573" xr:uid="{00000000-0005-0000-0000-000085210000}"/>
    <cellStyle name="40% - Ênfase5 13 19" xfId="8574" xr:uid="{00000000-0005-0000-0000-000086210000}"/>
    <cellStyle name="40% - Ênfase5 13 2" xfId="8575" xr:uid="{00000000-0005-0000-0000-000087210000}"/>
    <cellStyle name="40% - Ênfase5 13 20" xfId="8576" xr:uid="{00000000-0005-0000-0000-000088210000}"/>
    <cellStyle name="40% - Ênfase5 13 21" xfId="8577" xr:uid="{00000000-0005-0000-0000-000089210000}"/>
    <cellStyle name="40% - Ênfase5 13 22" xfId="8578" xr:uid="{00000000-0005-0000-0000-00008A210000}"/>
    <cellStyle name="40% - Ênfase5 13 23" xfId="8579" xr:uid="{00000000-0005-0000-0000-00008B210000}"/>
    <cellStyle name="40% - Ênfase5 13 3" xfId="8580" xr:uid="{00000000-0005-0000-0000-00008C210000}"/>
    <cellStyle name="40% - Ênfase5 13 4" xfId="8581" xr:uid="{00000000-0005-0000-0000-00008D210000}"/>
    <cellStyle name="40% - Ênfase5 13 5" xfId="8582" xr:uid="{00000000-0005-0000-0000-00008E210000}"/>
    <cellStyle name="40% - Ênfase5 13 6" xfId="8583" xr:uid="{00000000-0005-0000-0000-00008F210000}"/>
    <cellStyle name="40% - Ênfase5 13 7" xfId="8584" xr:uid="{00000000-0005-0000-0000-000090210000}"/>
    <cellStyle name="40% - Ênfase5 13 8" xfId="8585" xr:uid="{00000000-0005-0000-0000-000091210000}"/>
    <cellStyle name="40% - Ênfase5 13 9" xfId="8586" xr:uid="{00000000-0005-0000-0000-000092210000}"/>
    <cellStyle name="40% - Ênfase5 14" xfId="8587" xr:uid="{00000000-0005-0000-0000-000093210000}"/>
    <cellStyle name="40% - Ênfase5 14 10" xfId="8588" xr:uid="{00000000-0005-0000-0000-000094210000}"/>
    <cellStyle name="40% - Ênfase5 14 11" xfId="8589" xr:uid="{00000000-0005-0000-0000-000095210000}"/>
    <cellStyle name="40% - Ênfase5 14 12" xfId="8590" xr:uid="{00000000-0005-0000-0000-000096210000}"/>
    <cellStyle name="40% - Ênfase5 14 13" xfId="8591" xr:uid="{00000000-0005-0000-0000-000097210000}"/>
    <cellStyle name="40% - Ênfase5 14 14" xfId="8592" xr:uid="{00000000-0005-0000-0000-000098210000}"/>
    <cellStyle name="40% - Ênfase5 14 15" xfId="8593" xr:uid="{00000000-0005-0000-0000-000099210000}"/>
    <cellStyle name="40% - Ênfase5 14 16" xfId="8594" xr:uid="{00000000-0005-0000-0000-00009A210000}"/>
    <cellStyle name="40% - Ênfase5 14 17" xfId="8595" xr:uid="{00000000-0005-0000-0000-00009B210000}"/>
    <cellStyle name="40% - Ênfase5 14 18" xfId="8596" xr:uid="{00000000-0005-0000-0000-00009C210000}"/>
    <cellStyle name="40% - Ênfase5 14 19" xfId="8597" xr:uid="{00000000-0005-0000-0000-00009D210000}"/>
    <cellStyle name="40% - Ênfase5 14 2" xfId="8598" xr:uid="{00000000-0005-0000-0000-00009E210000}"/>
    <cellStyle name="40% - Ênfase5 14 20" xfId="8599" xr:uid="{00000000-0005-0000-0000-00009F210000}"/>
    <cellStyle name="40% - Ênfase5 14 21" xfId="8600" xr:uid="{00000000-0005-0000-0000-0000A0210000}"/>
    <cellStyle name="40% - Ênfase5 14 22" xfId="8601" xr:uid="{00000000-0005-0000-0000-0000A1210000}"/>
    <cellStyle name="40% - Ênfase5 14 23" xfId="8602" xr:uid="{00000000-0005-0000-0000-0000A2210000}"/>
    <cellStyle name="40% - Ênfase5 14 3" xfId="8603" xr:uid="{00000000-0005-0000-0000-0000A3210000}"/>
    <cellStyle name="40% - Ênfase5 14 4" xfId="8604" xr:uid="{00000000-0005-0000-0000-0000A4210000}"/>
    <cellStyle name="40% - Ênfase5 14 5" xfId="8605" xr:uid="{00000000-0005-0000-0000-0000A5210000}"/>
    <cellStyle name="40% - Ênfase5 14 6" xfId="8606" xr:uid="{00000000-0005-0000-0000-0000A6210000}"/>
    <cellStyle name="40% - Ênfase5 14 7" xfId="8607" xr:uid="{00000000-0005-0000-0000-0000A7210000}"/>
    <cellStyle name="40% - Ênfase5 14 8" xfId="8608" xr:uid="{00000000-0005-0000-0000-0000A8210000}"/>
    <cellStyle name="40% - Ênfase5 14 9" xfId="8609" xr:uid="{00000000-0005-0000-0000-0000A9210000}"/>
    <cellStyle name="40% - Ênfase5 15" xfId="8610" xr:uid="{00000000-0005-0000-0000-0000AA210000}"/>
    <cellStyle name="40% - Ênfase5 15 10" xfId="8611" xr:uid="{00000000-0005-0000-0000-0000AB210000}"/>
    <cellStyle name="40% - Ênfase5 15 11" xfId="8612" xr:uid="{00000000-0005-0000-0000-0000AC210000}"/>
    <cellStyle name="40% - Ênfase5 15 12" xfId="8613" xr:uid="{00000000-0005-0000-0000-0000AD210000}"/>
    <cellStyle name="40% - Ênfase5 15 13" xfId="8614" xr:uid="{00000000-0005-0000-0000-0000AE210000}"/>
    <cellStyle name="40% - Ênfase5 15 14" xfId="8615" xr:uid="{00000000-0005-0000-0000-0000AF210000}"/>
    <cellStyle name="40% - Ênfase5 15 15" xfId="8616" xr:uid="{00000000-0005-0000-0000-0000B0210000}"/>
    <cellStyle name="40% - Ênfase5 15 16" xfId="8617" xr:uid="{00000000-0005-0000-0000-0000B1210000}"/>
    <cellStyle name="40% - Ênfase5 15 17" xfId="8618" xr:uid="{00000000-0005-0000-0000-0000B2210000}"/>
    <cellStyle name="40% - Ênfase5 15 18" xfId="8619" xr:uid="{00000000-0005-0000-0000-0000B3210000}"/>
    <cellStyle name="40% - Ênfase5 15 19" xfId="8620" xr:uid="{00000000-0005-0000-0000-0000B4210000}"/>
    <cellStyle name="40% - Ênfase5 15 2" xfId="8621" xr:uid="{00000000-0005-0000-0000-0000B5210000}"/>
    <cellStyle name="40% - Ênfase5 15 20" xfId="8622" xr:uid="{00000000-0005-0000-0000-0000B6210000}"/>
    <cellStyle name="40% - Ênfase5 15 21" xfId="8623" xr:uid="{00000000-0005-0000-0000-0000B7210000}"/>
    <cellStyle name="40% - Ênfase5 15 22" xfId="8624" xr:uid="{00000000-0005-0000-0000-0000B8210000}"/>
    <cellStyle name="40% - Ênfase5 15 23" xfId="8625" xr:uid="{00000000-0005-0000-0000-0000B9210000}"/>
    <cellStyle name="40% - Ênfase5 15 3" xfId="8626" xr:uid="{00000000-0005-0000-0000-0000BA210000}"/>
    <cellStyle name="40% - Ênfase5 15 4" xfId="8627" xr:uid="{00000000-0005-0000-0000-0000BB210000}"/>
    <cellStyle name="40% - Ênfase5 15 5" xfId="8628" xr:uid="{00000000-0005-0000-0000-0000BC210000}"/>
    <cellStyle name="40% - Ênfase5 15 6" xfId="8629" xr:uid="{00000000-0005-0000-0000-0000BD210000}"/>
    <cellStyle name="40% - Ênfase5 15 7" xfId="8630" xr:uid="{00000000-0005-0000-0000-0000BE210000}"/>
    <cellStyle name="40% - Ênfase5 15 8" xfId="8631" xr:uid="{00000000-0005-0000-0000-0000BF210000}"/>
    <cellStyle name="40% - Ênfase5 15 9" xfId="8632" xr:uid="{00000000-0005-0000-0000-0000C0210000}"/>
    <cellStyle name="40% - Ênfase5 16" xfId="8633" xr:uid="{00000000-0005-0000-0000-0000C1210000}"/>
    <cellStyle name="40% - Ênfase5 16 10" xfId="8634" xr:uid="{00000000-0005-0000-0000-0000C2210000}"/>
    <cellStyle name="40% - Ênfase5 16 11" xfId="8635" xr:uid="{00000000-0005-0000-0000-0000C3210000}"/>
    <cellStyle name="40% - Ênfase5 16 12" xfId="8636" xr:uid="{00000000-0005-0000-0000-0000C4210000}"/>
    <cellStyle name="40% - Ênfase5 16 13" xfId="8637" xr:uid="{00000000-0005-0000-0000-0000C5210000}"/>
    <cellStyle name="40% - Ênfase5 16 14" xfId="8638" xr:uid="{00000000-0005-0000-0000-0000C6210000}"/>
    <cellStyle name="40% - Ênfase5 16 15" xfId="8639" xr:uid="{00000000-0005-0000-0000-0000C7210000}"/>
    <cellStyle name="40% - Ênfase5 16 16" xfId="8640" xr:uid="{00000000-0005-0000-0000-0000C8210000}"/>
    <cellStyle name="40% - Ênfase5 16 17" xfId="8641" xr:uid="{00000000-0005-0000-0000-0000C9210000}"/>
    <cellStyle name="40% - Ênfase5 16 18" xfId="8642" xr:uid="{00000000-0005-0000-0000-0000CA210000}"/>
    <cellStyle name="40% - Ênfase5 16 19" xfId="8643" xr:uid="{00000000-0005-0000-0000-0000CB210000}"/>
    <cellStyle name="40% - Ênfase5 16 2" xfId="8644" xr:uid="{00000000-0005-0000-0000-0000CC210000}"/>
    <cellStyle name="40% - Ênfase5 16 20" xfId="8645" xr:uid="{00000000-0005-0000-0000-0000CD210000}"/>
    <cellStyle name="40% - Ênfase5 16 21" xfId="8646" xr:uid="{00000000-0005-0000-0000-0000CE210000}"/>
    <cellStyle name="40% - Ênfase5 16 22" xfId="8647" xr:uid="{00000000-0005-0000-0000-0000CF210000}"/>
    <cellStyle name="40% - Ênfase5 16 23" xfId="8648" xr:uid="{00000000-0005-0000-0000-0000D0210000}"/>
    <cellStyle name="40% - Ênfase5 16 3" xfId="8649" xr:uid="{00000000-0005-0000-0000-0000D1210000}"/>
    <cellStyle name="40% - Ênfase5 16 4" xfId="8650" xr:uid="{00000000-0005-0000-0000-0000D2210000}"/>
    <cellStyle name="40% - Ênfase5 16 5" xfId="8651" xr:uid="{00000000-0005-0000-0000-0000D3210000}"/>
    <cellStyle name="40% - Ênfase5 16 6" xfId="8652" xr:uid="{00000000-0005-0000-0000-0000D4210000}"/>
    <cellStyle name="40% - Ênfase5 16 7" xfId="8653" xr:uid="{00000000-0005-0000-0000-0000D5210000}"/>
    <cellStyle name="40% - Ênfase5 16 8" xfId="8654" xr:uid="{00000000-0005-0000-0000-0000D6210000}"/>
    <cellStyle name="40% - Ênfase5 16 9" xfId="8655" xr:uid="{00000000-0005-0000-0000-0000D7210000}"/>
    <cellStyle name="40% - Ênfase5 17" xfId="8656" xr:uid="{00000000-0005-0000-0000-0000D8210000}"/>
    <cellStyle name="40% - Ênfase5 17 10" xfId="8657" xr:uid="{00000000-0005-0000-0000-0000D9210000}"/>
    <cellStyle name="40% - Ênfase5 17 11" xfId="8658" xr:uid="{00000000-0005-0000-0000-0000DA210000}"/>
    <cellStyle name="40% - Ênfase5 17 12" xfId="8659" xr:uid="{00000000-0005-0000-0000-0000DB210000}"/>
    <cellStyle name="40% - Ênfase5 17 13" xfId="8660" xr:uid="{00000000-0005-0000-0000-0000DC210000}"/>
    <cellStyle name="40% - Ênfase5 17 14" xfId="8661" xr:uid="{00000000-0005-0000-0000-0000DD210000}"/>
    <cellStyle name="40% - Ênfase5 17 15" xfId="8662" xr:uid="{00000000-0005-0000-0000-0000DE210000}"/>
    <cellStyle name="40% - Ênfase5 17 16" xfId="8663" xr:uid="{00000000-0005-0000-0000-0000DF210000}"/>
    <cellStyle name="40% - Ênfase5 17 17" xfId="8664" xr:uid="{00000000-0005-0000-0000-0000E0210000}"/>
    <cellStyle name="40% - Ênfase5 17 18" xfId="8665" xr:uid="{00000000-0005-0000-0000-0000E1210000}"/>
    <cellStyle name="40% - Ênfase5 17 19" xfId="8666" xr:uid="{00000000-0005-0000-0000-0000E2210000}"/>
    <cellStyle name="40% - Ênfase5 17 2" xfId="8667" xr:uid="{00000000-0005-0000-0000-0000E3210000}"/>
    <cellStyle name="40% - Ênfase5 17 20" xfId="8668" xr:uid="{00000000-0005-0000-0000-0000E4210000}"/>
    <cellStyle name="40% - Ênfase5 17 21" xfId="8669" xr:uid="{00000000-0005-0000-0000-0000E5210000}"/>
    <cellStyle name="40% - Ênfase5 17 22" xfId="8670" xr:uid="{00000000-0005-0000-0000-0000E6210000}"/>
    <cellStyle name="40% - Ênfase5 17 23" xfId="8671" xr:uid="{00000000-0005-0000-0000-0000E7210000}"/>
    <cellStyle name="40% - Ênfase5 17 3" xfId="8672" xr:uid="{00000000-0005-0000-0000-0000E8210000}"/>
    <cellStyle name="40% - Ênfase5 17 4" xfId="8673" xr:uid="{00000000-0005-0000-0000-0000E9210000}"/>
    <cellStyle name="40% - Ênfase5 17 5" xfId="8674" xr:uid="{00000000-0005-0000-0000-0000EA210000}"/>
    <cellStyle name="40% - Ênfase5 17 6" xfId="8675" xr:uid="{00000000-0005-0000-0000-0000EB210000}"/>
    <cellStyle name="40% - Ênfase5 17 7" xfId="8676" xr:uid="{00000000-0005-0000-0000-0000EC210000}"/>
    <cellStyle name="40% - Ênfase5 17 8" xfId="8677" xr:uid="{00000000-0005-0000-0000-0000ED210000}"/>
    <cellStyle name="40% - Ênfase5 17 9" xfId="8678" xr:uid="{00000000-0005-0000-0000-0000EE210000}"/>
    <cellStyle name="40% - Ênfase5 18" xfId="8679" xr:uid="{00000000-0005-0000-0000-0000EF210000}"/>
    <cellStyle name="40% - Ênfase5 18 10" xfId="8680" xr:uid="{00000000-0005-0000-0000-0000F0210000}"/>
    <cellStyle name="40% - Ênfase5 18 11" xfId="8681" xr:uid="{00000000-0005-0000-0000-0000F1210000}"/>
    <cellStyle name="40% - Ênfase5 18 12" xfId="8682" xr:uid="{00000000-0005-0000-0000-0000F2210000}"/>
    <cellStyle name="40% - Ênfase5 18 13" xfId="8683" xr:uid="{00000000-0005-0000-0000-0000F3210000}"/>
    <cellStyle name="40% - Ênfase5 18 14" xfId="8684" xr:uid="{00000000-0005-0000-0000-0000F4210000}"/>
    <cellStyle name="40% - Ênfase5 18 15" xfId="8685" xr:uid="{00000000-0005-0000-0000-0000F5210000}"/>
    <cellStyle name="40% - Ênfase5 18 16" xfId="8686" xr:uid="{00000000-0005-0000-0000-0000F6210000}"/>
    <cellStyle name="40% - Ênfase5 18 17" xfId="8687" xr:uid="{00000000-0005-0000-0000-0000F7210000}"/>
    <cellStyle name="40% - Ênfase5 18 18" xfId="8688" xr:uid="{00000000-0005-0000-0000-0000F8210000}"/>
    <cellStyle name="40% - Ênfase5 18 19" xfId="8689" xr:uid="{00000000-0005-0000-0000-0000F9210000}"/>
    <cellStyle name="40% - Ênfase5 18 2" xfId="8690" xr:uid="{00000000-0005-0000-0000-0000FA210000}"/>
    <cellStyle name="40% - Ênfase5 18 20" xfId="8691" xr:uid="{00000000-0005-0000-0000-0000FB210000}"/>
    <cellStyle name="40% - Ênfase5 18 21" xfId="8692" xr:uid="{00000000-0005-0000-0000-0000FC210000}"/>
    <cellStyle name="40% - Ênfase5 18 22" xfId="8693" xr:uid="{00000000-0005-0000-0000-0000FD210000}"/>
    <cellStyle name="40% - Ênfase5 18 23" xfId="8694" xr:uid="{00000000-0005-0000-0000-0000FE210000}"/>
    <cellStyle name="40% - Ênfase5 18 3" xfId="8695" xr:uid="{00000000-0005-0000-0000-0000FF210000}"/>
    <cellStyle name="40% - Ênfase5 18 4" xfId="8696" xr:uid="{00000000-0005-0000-0000-000000220000}"/>
    <cellStyle name="40% - Ênfase5 18 5" xfId="8697" xr:uid="{00000000-0005-0000-0000-000001220000}"/>
    <cellStyle name="40% - Ênfase5 18 6" xfId="8698" xr:uid="{00000000-0005-0000-0000-000002220000}"/>
    <cellStyle name="40% - Ênfase5 18 7" xfId="8699" xr:uid="{00000000-0005-0000-0000-000003220000}"/>
    <cellStyle name="40% - Ênfase5 18 8" xfId="8700" xr:uid="{00000000-0005-0000-0000-000004220000}"/>
    <cellStyle name="40% - Ênfase5 18 9" xfId="8701" xr:uid="{00000000-0005-0000-0000-000005220000}"/>
    <cellStyle name="40% - Ênfase5 19" xfId="8702" xr:uid="{00000000-0005-0000-0000-000006220000}"/>
    <cellStyle name="40% - Ênfase5 19 10" xfId="8703" xr:uid="{00000000-0005-0000-0000-000007220000}"/>
    <cellStyle name="40% - Ênfase5 19 11" xfId="8704" xr:uid="{00000000-0005-0000-0000-000008220000}"/>
    <cellStyle name="40% - Ênfase5 19 12" xfId="8705" xr:uid="{00000000-0005-0000-0000-000009220000}"/>
    <cellStyle name="40% - Ênfase5 19 13" xfId="8706" xr:uid="{00000000-0005-0000-0000-00000A220000}"/>
    <cellStyle name="40% - Ênfase5 19 14" xfId="8707" xr:uid="{00000000-0005-0000-0000-00000B220000}"/>
    <cellStyle name="40% - Ênfase5 19 15" xfId="8708" xr:uid="{00000000-0005-0000-0000-00000C220000}"/>
    <cellStyle name="40% - Ênfase5 19 16" xfId="8709" xr:uid="{00000000-0005-0000-0000-00000D220000}"/>
    <cellStyle name="40% - Ênfase5 19 17" xfId="8710" xr:uid="{00000000-0005-0000-0000-00000E220000}"/>
    <cellStyle name="40% - Ênfase5 19 18" xfId="8711" xr:uid="{00000000-0005-0000-0000-00000F220000}"/>
    <cellStyle name="40% - Ênfase5 19 19" xfId="8712" xr:uid="{00000000-0005-0000-0000-000010220000}"/>
    <cellStyle name="40% - Ênfase5 19 2" xfId="8713" xr:uid="{00000000-0005-0000-0000-000011220000}"/>
    <cellStyle name="40% - Ênfase5 19 20" xfId="8714" xr:uid="{00000000-0005-0000-0000-000012220000}"/>
    <cellStyle name="40% - Ênfase5 19 21" xfId="8715" xr:uid="{00000000-0005-0000-0000-000013220000}"/>
    <cellStyle name="40% - Ênfase5 19 22" xfId="8716" xr:uid="{00000000-0005-0000-0000-000014220000}"/>
    <cellStyle name="40% - Ênfase5 19 23" xfId="8717" xr:uid="{00000000-0005-0000-0000-000015220000}"/>
    <cellStyle name="40% - Ênfase5 19 3" xfId="8718" xr:uid="{00000000-0005-0000-0000-000016220000}"/>
    <cellStyle name="40% - Ênfase5 19 4" xfId="8719" xr:uid="{00000000-0005-0000-0000-000017220000}"/>
    <cellStyle name="40% - Ênfase5 19 5" xfId="8720" xr:uid="{00000000-0005-0000-0000-000018220000}"/>
    <cellStyle name="40% - Ênfase5 19 6" xfId="8721" xr:uid="{00000000-0005-0000-0000-000019220000}"/>
    <cellStyle name="40% - Ênfase5 19 7" xfId="8722" xr:uid="{00000000-0005-0000-0000-00001A220000}"/>
    <cellStyle name="40% - Ênfase5 19 8" xfId="8723" xr:uid="{00000000-0005-0000-0000-00001B220000}"/>
    <cellStyle name="40% - Ênfase5 19 9" xfId="8724" xr:uid="{00000000-0005-0000-0000-00001C220000}"/>
    <cellStyle name="40% - Ênfase5 2" xfId="8725" xr:uid="{00000000-0005-0000-0000-00001D220000}"/>
    <cellStyle name="40% - Ênfase5 2 10" xfId="8726" xr:uid="{00000000-0005-0000-0000-00001E220000}"/>
    <cellStyle name="40% - Ênfase5 2 11" xfId="8727" xr:uid="{00000000-0005-0000-0000-00001F220000}"/>
    <cellStyle name="40% - Ênfase5 2 11 10" xfId="8728" xr:uid="{00000000-0005-0000-0000-000020220000}"/>
    <cellStyle name="40% - Ênfase5 2 11 11" xfId="8729" xr:uid="{00000000-0005-0000-0000-000021220000}"/>
    <cellStyle name="40% - Ênfase5 2 11 12" xfId="8730" xr:uid="{00000000-0005-0000-0000-000022220000}"/>
    <cellStyle name="40% - Ênfase5 2 11 13" xfId="8731" xr:uid="{00000000-0005-0000-0000-000023220000}"/>
    <cellStyle name="40% - Ênfase5 2 11 14" xfId="8732" xr:uid="{00000000-0005-0000-0000-000024220000}"/>
    <cellStyle name="40% - Ênfase5 2 11 15" xfId="8733" xr:uid="{00000000-0005-0000-0000-000025220000}"/>
    <cellStyle name="40% - Ênfase5 2 11 2" xfId="8734" xr:uid="{00000000-0005-0000-0000-000026220000}"/>
    <cellStyle name="40% - Ênfase5 2 11 3" xfId="8735" xr:uid="{00000000-0005-0000-0000-000027220000}"/>
    <cellStyle name="40% - Ênfase5 2 11 4" xfId="8736" xr:uid="{00000000-0005-0000-0000-000028220000}"/>
    <cellStyle name="40% - Ênfase5 2 11 5" xfId="8737" xr:uid="{00000000-0005-0000-0000-000029220000}"/>
    <cellStyle name="40% - Ênfase5 2 11 6" xfId="8738" xr:uid="{00000000-0005-0000-0000-00002A220000}"/>
    <cellStyle name="40% - Ênfase5 2 11 7" xfId="8739" xr:uid="{00000000-0005-0000-0000-00002B220000}"/>
    <cellStyle name="40% - Ênfase5 2 11 8" xfId="8740" xr:uid="{00000000-0005-0000-0000-00002C220000}"/>
    <cellStyle name="40% - Ênfase5 2 11 9" xfId="8741" xr:uid="{00000000-0005-0000-0000-00002D220000}"/>
    <cellStyle name="40% - Ênfase5 2 12" xfId="8742" xr:uid="{00000000-0005-0000-0000-00002E220000}"/>
    <cellStyle name="40% - Ênfase5 2 13" xfId="8743" xr:uid="{00000000-0005-0000-0000-00002F220000}"/>
    <cellStyle name="40% - Ênfase5 2 14" xfId="8744" xr:uid="{00000000-0005-0000-0000-000030220000}"/>
    <cellStyle name="40% - Ênfase5 2 15" xfId="8745" xr:uid="{00000000-0005-0000-0000-000031220000}"/>
    <cellStyle name="40% - Ênfase5 2 16" xfId="8746" xr:uid="{00000000-0005-0000-0000-000032220000}"/>
    <cellStyle name="40% - Ênfase5 2 17" xfId="8747" xr:uid="{00000000-0005-0000-0000-000033220000}"/>
    <cellStyle name="40% - Ênfase5 2 18" xfId="8748" xr:uid="{00000000-0005-0000-0000-000034220000}"/>
    <cellStyle name="40% - Ênfase5 2 19" xfId="8749" xr:uid="{00000000-0005-0000-0000-000035220000}"/>
    <cellStyle name="40% - Ênfase5 2 2" xfId="8750" xr:uid="{00000000-0005-0000-0000-000036220000}"/>
    <cellStyle name="40% - Ênfase5 2 2 10" xfId="8751" xr:uid="{00000000-0005-0000-0000-000037220000}"/>
    <cellStyle name="40% - Ênfase5 2 2 10 10" xfId="8752" xr:uid="{00000000-0005-0000-0000-000038220000}"/>
    <cellStyle name="40% - Ênfase5 2 2 10 11" xfId="8753" xr:uid="{00000000-0005-0000-0000-000039220000}"/>
    <cellStyle name="40% - Ênfase5 2 2 10 12" xfId="8754" xr:uid="{00000000-0005-0000-0000-00003A220000}"/>
    <cellStyle name="40% - Ênfase5 2 2 10 13" xfId="8755" xr:uid="{00000000-0005-0000-0000-00003B220000}"/>
    <cellStyle name="40% - Ênfase5 2 2 10 14" xfId="8756" xr:uid="{00000000-0005-0000-0000-00003C220000}"/>
    <cellStyle name="40% - Ênfase5 2 2 10 15" xfId="8757" xr:uid="{00000000-0005-0000-0000-00003D220000}"/>
    <cellStyle name="40% - Ênfase5 2 2 10 2" xfId="8758" xr:uid="{00000000-0005-0000-0000-00003E220000}"/>
    <cellStyle name="40% - Ênfase5 2 2 10 3" xfId="8759" xr:uid="{00000000-0005-0000-0000-00003F220000}"/>
    <cellStyle name="40% - Ênfase5 2 2 10 4" xfId="8760" xr:uid="{00000000-0005-0000-0000-000040220000}"/>
    <cellStyle name="40% - Ênfase5 2 2 10 5" xfId="8761" xr:uid="{00000000-0005-0000-0000-000041220000}"/>
    <cellStyle name="40% - Ênfase5 2 2 10 6" xfId="8762" xr:uid="{00000000-0005-0000-0000-000042220000}"/>
    <cellStyle name="40% - Ênfase5 2 2 10 7" xfId="8763" xr:uid="{00000000-0005-0000-0000-000043220000}"/>
    <cellStyle name="40% - Ênfase5 2 2 10 8" xfId="8764" xr:uid="{00000000-0005-0000-0000-000044220000}"/>
    <cellStyle name="40% - Ênfase5 2 2 10 9" xfId="8765" xr:uid="{00000000-0005-0000-0000-000045220000}"/>
    <cellStyle name="40% - Ênfase5 2 2 11" xfId="8766" xr:uid="{00000000-0005-0000-0000-000046220000}"/>
    <cellStyle name="40% - Ênfase5 2 2 12" xfId="8767" xr:uid="{00000000-0005-0000-0000-000047220000}"/>
    <cellStyle name="40% - Ênfase5 2 2 13" xfId="8768" xr:uid="{00000000-0005-0000-0000-000048220000}"/>
    <cellStyle name="40% - Ênfase5 2 2 14" xfId="8769" xr:uid="{00000000-0005-0000-0000-000049220000}"/>
    <cellStyle name="40% - Ênfase5 2 2 15" xfId="8770" xr:uid="{00000000-0005-0000-0000-00004A220000}"/>
    <cellStyle name="40% - Ênfase5 2 2 16" xfId="8771" xr:uid="{00000000-0005-0000-0000-00004B220000}"/>
    <cellStyle name="40% - Ênfase5 2 2 17" xfId="8772" xr:uid="{00000000-0005-0000-0000-00004C220000}"/>
    <cellStyle name="40% - Ênfase5 2 2 18" xfId="8773" xr:uid="{00000000-0005-0000-0000-00004D220000}"/>
    <cellStyle name="40% - Ênfase5 2 2 19" xfId="8774" xr:uid="{00000000-0005-0000-0000-00004E220000}"/>
    <cellStyle name="40% - Ênfase5 2 2 2" xfId="8775" xr:uid="{00000000-0005-0000-0000-00004F220000}"/>
    <cellStyle name="40% - Ênfase5 2 2 2 10" xfId="8776" xr:uid="{00000000-0005-0000-0000-000050220000}"/>
    <cellStyle name="40% - Ênfase5 2 2 2 10 10" xfId="8777" xr:uid="{00000000-0005-0000-0000-000051220000}"/>
    <cellStyle name="40% - Ênfase5 2 2 2 10 11" xfId="8778" xr:uid="{00000000-0005-0000-0000-000052220000}"/>
    <cellStyle name="40% - Ênfase5 2 2 2 10 12" xfId="8779" xr:uid="{00000000-0005-0000-0000-000053220000}"/>
    <cellStyle name="40% - Ênfase5 2 2 2 10 13" xfId="8780" xr:uid="{00000000-0005-0000-0000-000054220000}"/>
    <cellStyle name="40% - Ênfase5 2 2 2 10 14" xfId="8781" xr:uid="{00000000-0005-0000-0000-000055220000}"/>
    <cellStyle name="40% - Ênfase5 2 2 2 10 15" xfId="8782" xr:uid="{00000000-0005-0000-0000-000056220000}"/>
    <cellStyle name="40% - Ênfase5 2 2 2 10 2" xfId="8783" xr:uid="{00000000-0005-0000-0000-000057220000}"/>
    <cellStyle name="40% - Ênfase5 2 2 2 10 3" xfId="8784" xr:uid="{00000000-0005-0000-0000-000058220000}"/>
    <cellStyle name="40% - Ênfase5 2 2 2 10 4" xfId="8785" xr:uid="{00000000-0005-0000-0000-000059220000}"/>
    <cellStyle name="40% - Ênfase5 2 2 2 10 5" xfId="8786" xr:uid="{00000000-0005-0000-0000-00005A220000}"/>
    <cellStyle name="40% - Ênfase5 2 2 2 10 6" xfId="8787" xr:uid="{00000000-0005-0000-0000-00005B220000}"/>
    <cellStyle name="40% - Ênfase5 2 2 2 10 7" xfId="8788" xr:uid="{00000000-0005-0000-0000-00005C220000}"/>
    <cellStyle name="40% - Ênfase5 2 2 2 10 8" xfId="8789" xr:uid="{00000000-0005-0000-0000-00005D220000}"/>
    <cellStyle name="40% - Ênfase5 2 2 2 10 9" xfId="8790" xr:uid="{00000000-0005-0000-0000-00005E220000}"/>
    <cellStyle name="40% - Ênfase5 2 2 2 11" xfId="8791" xr:uid="{00000000-0005-0000-0000-00005F220000}"/>
    <cellStyle name="40% - Ênfase5 2 2 2 12" xfId="8792" xr:uid="{00000000-0005-0000-0000-000060220000}"/>
    <cellStyle name="40% - Ênfase5 2 2 2 13" xfId="8793" xr:uid="{00000000-0005-0000-0000-000061220000}"/>
    <cellStyle name="40% - Ênfase5 2 2 2 14" xfId="8794" xr:uid="{00000000-0005-0000-0000-000062220000}"/>
    <cellStyle name="40% - Ênfase5 2 2 2 15" xfId="8795" xr:uid="{00000000-0005-0000-0000-000063220000}"/>
    <cellStyle name="40% - Ênfase5 2 2 2 16" xfId="8796" xr:uid="{00000000-0005-0000-0000-000064220000}"/>
    <cellStyle name="40% - Ênfase5 2 2 2 17" xfId="8797" xr:uid="{00000000-0005-0000-0000-000065220000}"/>
    <cellStyle name="40% - Ênfase5 2 2 2 18" xfId="8798" xr:uid="{00000000-0005-0000-0000-000066220000}"/>
    <cellStyle name="40% - Ênfase5 2 2 2 19" xfId="8799" xr:uid="{00000000-0005-0000-0000-000067220000}"/>
    <cellStyle name="40% - Ênfase5 2 2 2 2" xfId="8800" xr:uid="{00000000-0005-0000-0000-000068220000}"/>
    <cellStyle name="40% - Ênfase5 2 2 2 2 10" xfId="8801" xr:uid="{00000000-0005-0000-0000-000069220000}"/>
    <cellStyle name="40% - Ênfase5 2 2 2 2 11" xfId="8802" xr:uid="{00000000-0005-0000-0000-00006A220000}"/>
    <cellStyle name="40% - Ênfase5 2 2 2 2 12" xfId="8803" xr:uid="{00000000-0005-0000-0000-00006B220000}"/>
    <cellStyle name="40% - Ênfase5 2 2 2 2 13" xfId="8804" xr:uid="{00000000-0005-0000-0000-00006C220000}"/>
    <cellStyle name="40% - Ênfase5 2 2 2 2 14" xfId="8805" xr:uid="{00000000-0005-0000-0000-00006D220000}"/>
    <cellStyle name="40% - Ênfase5 2 2 2 2 15" xfId="8806" xr:uid="{00000000-0005-0000-0000-00006E220000}"/>
    <cellStyle name="40% - Ênfase5 2 2 2 2 16" xfId="8807" xr:uid="{00000000-0005-0000-0000-00006F220000}"/>
    <cellStyle name="40% - Ênfase5 2 2 2 2 17" xfId="8808" xr:uid="{00000000-0005-0000-0000-000070220000}"/>
    <cellStyle name="40% - Ênfase5 2 2 2 2 18" xfId="8809" xr:uid="{00000000-0005-0000-0000-000071220000}"/>
    <cellStyle name="40% - Ênfase5 2 2 2 2 2" xfId="8810" xr:uid="{00000000-0005-0000-0000-000072220000}"/>
    <cellStyle name="40% - Ênfase5 2 2 2 2 2 10" xfId="8811" xr:uid="{00000000-0005-0000-0000-000073220000}"/>
    <cellStyle name="40% - Ênfase5 2 2 2 2 2 11" xfId="8812" xr:uid="{00000000-0005-0000-0000-000074220000}"/>
    <cellStyle name="40% - Ênfase5 2 2 2 2 2 12" xfId="8813" xr:uid="{00000000-0005-0000-0000-000075220000}"/>
    <cellStyle name="40% - Ênfase5 2 2 2 2 2 13" xfId="8814" xr:uid="{00000000-0005-0000-0000-000076220000}"/>
    <cellStyle name="40% - Ênfase5 2 2 2 2 2 14" xfId="8815" xr:uid="{00000000-0005-0000-0000-000077220000}"/>
    <cellStyle name="40% - Ênfase5 2 2 2 2 2 15" xfId="8816" xr:uid="{00000000-0005-0000-0000-000078220000}"/>
    <cellStyle name="40% - Ênfase5 2 2 2 2 2 2" xfId="8817" xr:uid="{00000000-0005-0000-0000-000079220000}"/>
    <cellStyle name="40% - Ênfase5 2 2 2 2 2 3" xfId="8818" xr:uid="{00000000-0005-0000-0000-00007A220000}"/>
    <cellStyle name="40% - Ênfase5 2 2 2 2 2 4" xfId="8819" xr:uid="{00000000-0005-0000-0000-00007B220000}"/>
    <cellStyle name="40% - Ênfase5 2 2 2 2 2 5" xfId="8820" xr:uid="{00000000-0005-0000-0000-00007C220000}"/>
    <cellStyle name="40% - Ênfase5 2 2 2 2 2 6" xfId="8821" xr:uid="{00000000-0005-0000-0000-00007D220000}"/>
    <cellStyle name="40% - Ênfase5 2 2 2 2 2 7" xfId="8822" xr:uid="{00000000-0005-0000-0000-00007E220000}"/>
    <cellStyle name="40% - Ênfase5 2 2 2 2 2 8" xfId="8823" xr:uid="{00000000-0005-0000-0000-00007F220000}"/>
    <cellStyle name="40% - Ênfase5 2 2 2 2 2 9" xfId="8824" xr:uid="{00000000-0005-0000-0000-000080220000}"/>
    <cellStyle name="40% - Ênfase5 2 2 2 2 3" xfId="8825" xr:uid="{00000000-0005-0000-0000-000081220000}"/>
    <cellStyle name="40% - Ênfase5 2 2 2 2 4" xfId="8826" xr:uid="{00000000-0005-0000-0000-000082220000}"/>
    <cellStyle name="40% - Ênfase5 2 2 2 2 5" xfId="8827" xr:uid="{00000000-0005-0000-0000-000083220000}"/>
    <cellStyle name="40% - Ênfase5 2 2 2 2 6" xfId="8828" xr:uid="{00000000-0005-0000-0000-000084220000}"/>
    <cellStyle name="40% - Ênfase5 2 2 2 2 7" xfId="8829" xr:uid="{00000000-0005-0000-0000-000085220000}"/>
    <cellStyle name="40% - Ênfase5 2 2 2 2 8" xfId="8830" xr:uid="{00000000-0005-0000-0000-000086220000}"/>
    <cellStyle name="40% - Ênfase5 2 2 2 2 9" xfId="8831" xr:uid="{00000000-0005-0000-0000-000087220000}"/>
    <cellStyle name="40% - Ênfase5 2 2 2 20" xfId="8832" xr:uid="{00000000-0005-0000-0000-000088220000}"/>
    <cellStyle name="40% - Ênfase5 2 2 2 21" xfId="8833" xr:uid="{00000000-0005-0000-0000-000089220000}"/>
    <cellStyle name="40% - Ênfase5 2 2 2 22" xfId="8834" xr:uid="{00000000-0005-0000-0000-00008A220000}"/>
    <cellStyle name="40% - Ênfase5 2 2 2 23" xfId="8835" xr:uid="{00000000-0005-0000-0000-00008B220000}"/>
    <cellStyle name="40% - Ênfase5 2 2 2 24" xfId="8836" xr:uid="{00000000-0005-0000-0000-00008C220000}"/>
    <cellStyle name="40% - Ênfase5 2 2 2 25" xfId="8837" xr:uid="{00000000-0005-0000-0000-00008D220000}"/>
    <cellStyle name="40% - Ênfase5 2 2 2 3" xfId="8838" xr:uid="{00000000-0005-0000-0000-00008E220000}"/>
    <cellStyle name="40% - Ênfase5 2 2 2 4" xfId="8839" xr:uid="{00000000-0005-0000-0000-00008F220000}"/>
    <cellStyle name="40% - Ênfase5 2 2 2 5" xfId="8840" xr:uid="{00000000-0005-0000-0000-000090220000}"/>
    <cellStyle name="40% - Ênfase5 2 2 2 6" xfId="8841" xr:uid="{00000000-0005-0000-0000-000091220000}"/>
    <cellStyle name="40% - Ênfase5 2 2 2 7" xfId="8842" xr:uid="{00000000-0005-0000-0000-000092220000}"/>
    <cellStyle name="40% - Ênfase5 2 2 2 8" xfId="8843" xr:uid="{00000000-0005-0000-0000-000093220000}"/>
    <cellStyle name="40% - Ênfase5 2 2 2 9" xfId="8844" xr:uid="{00000000-0005-0000-0000-000094220000}"/>
    <cellStyle name="40% - Ênfase5 2 2 20" xfId="8845" xr:uid="{00000000-0005-0000-0000-000095220000}"/>
    <cellStyle name="40% - Ênfase5 2 2 21" xfId="8846" xr:uid="{00000000-0005-0000-0000-000096220000}"/>
    <cellStyle name="40% - Ênfase5 2 2 22" xfId="8847" xr:uid="{00000000-0005-0000-0000-000097220000}"/>
    <cellStyle name="40% - Ênfase5 2 2 23" xfId="8848" xr:uid="{00000000-0005-0000-0000-000098220000}"/>
    <cellStyle name="40% - Ênfase5 2 2 24" xfId="8849" xr:uid="{00000000-0005-0000-0000-000099220000}"/>
    <cellStyle name="40% - Ênfase5 2 2 25" xfId="8850" xr:uid="{00000000-0005-0000-0000-00009A220000}"/>
    <cellStyle name="40% - Ênfase5 2 2 3" xfId="8851" xr:uid="{00000000-0005-0000-0000-00009B220000}"/>
    <cellStyle name="40% - Ênfase5 2 2 3 10" xfId="8852" xr:uid="{00000000-0005-0000-0000-00009C220000}"/>
    <cellStyle name="40% - Ênfase5 2 2 3 11" xfId="8853" xr:uid="{00000000-0005-0000-0000-00009D220000}"/>
    <cellStyle name="40% - Ênfase5 2 2 3 12" xfId="8854" xr:uid="{00000000-0005-0000-0000-00009E220000}"/>
    <cellStyle name="40% - Ênfase5 2 2 3 13" xfId="8855" xr:uid="{00000000-0005-0000-0000-00009F220000}"/>
    <cellStyle name="40% - Ênfase5 2 2 3 14" xfId="8856" xr:uid="{00000000-0005-0000-0000-0000A0220000}"/>
    <cellStyle name="40% - Ênfase5 2 2 3 15" xfId="8857" xr:uid="{00000000-0005-0000-0000-0000A1220000}"/>
    <cellStyle name="40% - Ênfase5 2 2 3 16" xfId="8858" xr:uid="{00000000-0005-0000-0000-0000A2220000}"/>
    <cellStyle name="40% - Ênfase5 2 2 3 17" xfId="8859" xr:uid="{00000000-0005-0000-0000-0000A3220000}"/>
    <cellStyle name="40% - Ênfase5 2 2 3 18" xfId="8860" xr:uid="{00000000-0005-0000-0000-0000A4220000}"/>
    <cellStyle name="40% - Ênfase5 2 2 3 2" xfId="8861" xr:uid="{00000000-0005-0000-0000-0000A5220000}"/>
    <cellStyle name="40% - Ênfase5 2 2 3 2 10" xfId="8862" xr:uid="{00000000-0005-0000-0000-0000A6220000}"/>
    <cellStyle name="40% - Ênfase5 2 2 3 2 11" xfId="8863" xr:uid="{00000000-0005-0000-0000-0000A7220000}"/>
    <cellStyle name="40% - Ênfase5 2 2 3 2 12" xfId="8864" xr:uid="{00000000-0005-0000-0000-0000A8220000}"/>
    <cellStyle name="40% - Ênfase5 2 2 3 2 13" xfId="8865" xr:uid="{00000000-0005-0000-0000-0000A9220000}"/>
    <cellStyle name="40% - Ênfase5 2 2 3 2 14" xfId="8866" xr:uid="{00000000-0005-0000-0000-0000AA220000}"/>
    <cellStyle name="40% - Ênfase5 2 2 3 2 15" xfId="8867" xr:uid="{00000000-0005-0000-0000-0000AB220000}"/>
    <cellStyle name="40% - Ênfase5 2 2 3 2 2" xfId="8868" xr:uid="{00000000-0005-0000-0000-0000AC220000}"/>
    <cellStyle name="40% - Ênfase5 2 2 3 2 3" xfId="8869" xr:uid="{00000000-0005-0000-0000-0000AD220000}"/>
    <cellStyle name="40% - Ênfase5 2 2 3 2 4" xfId="8870" xr:uid="{00000000-0005-0000-0000-0000AE220000}"/>
    <cellStyle name="40% - Ênfase5 2 2 3 2 5" xfId="8871" xr:uid="{00000000-0005-0000-0000-0000AF220000}"/>
    <cellStyle name="40% - Ênfase5 2 2 3 2 6" xfId="8872" xr:uid="{00000000-0005-0000-0000-0000B0220000}"/>
    <cellStyle name="40% - Ênfase5 2 2 3 2 7" xfId="8873" xr:uid="{00000000-0005-0000-0000-0000B1220000}"/>
    <cellStyle name="40% - Ênfase5 2 2 3 2 8" xfId="8874" xr:uid="{00000000-0005-0000-0000-0000B2220000}"/>
    <cellStyle name="40% - Ênfase5 2 2 3 2 9" xfId="8875" xr:uid="{00000000-0005-0000-0000-0000B3220000}"/>
    <cellStyle name="40% - Ênfase5 2 2 3 3" xfId="8876" xr:uid="{00000000-0005-0000-0000-0000B4220000}"/>
    <cellStyle name="40% - Ênfase5 2 2 3 4" xfId="8877" xr:uid="{00000000-0005-0000-0000-0000B5220000}"/>
    <cellStyle name="40% - Ênfase5 2 2 3 5" xfId="8878" xr:uid="{00000000-0005-0000-0000-0000B6220000}"/>
    <cellStyle name="40% - Ênfase5 2 2 3 6" xfId="8879" xr:uid="{00000000-0005-0000-0000-0000B7220000}"/>
    <cellStyle name="40% - Ênfase5 2 2 3 7" xfId="8880" xr:uid="{00000000-0005-0000-0000-0000B8220000}"/>
    <cellStyle name="40% - Ênfase5 2 2 3 8" xfId="8881" xr:uid="{00000000-0005-0000-0000-0000B9220000}"/>
    <cellStyle name="40% - Ênfase5 2 2 3 9" xfId="8882" xr:uid="{00000000-0005-0000-0000-0000BA220000}"/>
    <cellStyle name="40% - Ênfase5 2 2 4" xfId="8883" xr:uid="{00000000-0005-0000-0000-0000BB220000}"/>
    <cellStyle name="40% - Ênfase5 2 2 5" xfId="8884" xr:uid="{00000000-0005-0000-0000-0000BC220000}"/>
    <cellStyle name="40% - Ênfase5 2 2 6" xfId="8885" xr:uid="{00000000-0005-0000-0000-0000BD220000}"/>
    <cellStyle name="40% - Ênfase5 2 2 7" xfId="8886" xr:uid="{00000000-0005-0000-0000-0000BE220000}"/>
    <cellStyle name="40% - Ênfase5 2 2 8" xfId="8887" xr:uid="{00000000-0005-0000-0000-0000BF220000}"/>
    <cellStyle name="40% - Ênfase5 2 2 9" xfId="8888" xr:uid="{00000000-0005-0000-0000-0000C0220000}"/>
    <cellStyle name="40% - Ênfase5 2 20" xfId="8889" xr:uid="{00000000-0005-0000-0000-0000C1220000}"/>
    <cellStyle name="40% - Ênfase5 2 21" xfId="8890" xr:uid="{00000000-0005-0000-0000-0000C2220000}"/>
    <cellStyle name="40% - Ênfase5 2 22" xfId="8891" xr:uid="{00000000-0005-0000-0000-0000C3220000}"/>
    <cellStyle name="40% - Ênfase5 2 23" xfId="8892" xr:uid="{00000000-0005-0000-0000-0000C4220000}"/>
    <cellStyle name="40% - Ênfase5 2 24" xfId="8893" xr:uid="{00000000-0005-0000-0000-0000C5220000}"/>
    <cellStyle name="40% - Ênfase5 2 25" xfId="8894" xr:uid="{00000000-0005-0000-0000-0000C6220000}"/>
    <cellStyle name="40% - Ênfase5 2 26" xfId="8895" xr:uid="{00000000-0005-0000-0000-0000C7220000}"/>
    <cellStyle name="40% - Ênfase5 2 27" xfId="35126" xr:uid="{00000000-0005-0000-0000-0000C8220000}"/>
    <cellStyle name="40% - Ênfase5 2 3" xfId="8896" xr:uid="{00000000-0005-0000-0000-0000C9220000}"/>
    <cellStyle name="40% - Ênfase5 2 3 10" xfId="8897" xr:uid="{00000000-0005-0000-0000-0000CA220000}"/>
    <cellStyle name="40% - Ênfase5 2 3 11" xfId="8898" xr:uid="{00000000-0005-0000-0000-0000CB220000}"/>
    <cellStyle name="40% - Ênfase5 2 3 12" xfId="8899" xr:uid="{00000000-0005-0000-0000-0000CC220000}"/>
    <cellStyle name="40% - Ênfase5 2 3 13" xfId="8900" xr:uid="{00000000-0005-0000-0000-0000CD220000}"/>
    <cellStyle name="40% - Ênfase5 2 3 14" xfId="8901" xr:uid="{00000000-0005-0000-0000-0000CE220000}"/>
    <cellStyle name="40% - Ênfase5 2 3 15" xfId="8902" xr:uid="{00000000-0005-0000-0000-0000CF220000}"/>
    <cellStyle name="40% - Ênfase5 2 3 16" xfId="8903" xr:uid="{00000000-0005-0000-0000-0000D0220000}"/>
    <cellStyle name="40% - Ênfase5 2 3 17" xfId="8904" xr:uid="{00000000-0005-0000-0000-0000D1220000}"/>
    <cellStyle name="40% - Ênfase5 2 3 18" xfId="8905" xr:uid="{00000000-0005-0000-0000-0000D2220000}"/>
    <cellStyle name="40% - Ênfase5 2 3 2" xfId="8906" xr:uid="{00000000-0005-0000-0000-0000D3220000}"/>
    <cellStyle name="40% - Ênfase5 2 3 2 10" xfId="8907" xr:uid="{00000000-0005-0000-0000-0000D4220000}"/>
    <cellStyle name="40% - Ênfase5 2 3 2 11" xfId="8908" xr:uid="{00000000-0005-0000-0000-0000D5220000}"/>
    <cellStyle name="40% - Ênfase5 2 3 2 12" xfId="8909" xr:uid="{00000000-0005-0000-0000-0000D6220000}"/>
    <cellStyle name="40% - Ênfase5 2 3 2 13" xfId="8910" xr:uid="{00000000-0005-0000-0000-0000D7220000}"/>
    <cellStyle name="40% - Ênfase5 2 3 2 14" xfId="8911" xr:uid="{00000000-0005-0000-0000-0000D8220000}"/>
    <cellStyle name="40% - Ênfase5 2 3 2 15" xfId="8912" xr:uid="{00000000-0005-0000-0000-0000D9220000}"/>
    <cellStyle name="40% - Ênfase5 2 3 2 2" xfId="8913" xr:uid="{00000000-0005-0000-0000-0000DA220000}"/>
    <cellStyle name="40% - Ênfase5 2 3 2 3" xfId="8914" xr:uid="{00000000-0005-0000-0000-0000DB220000}"/>
    <cellStyle name="40% - Ênfase5 2 3 2 4" xfId="8915" xr:uid="{00000000-0005-0000-0000-0000DC220000}"/>
    <cellStyle name="40% - Ênfase5 2 3 2 5" xfId="8916" xr:uid="{00000000-0005-0000-0000-0000DD220000}"/>
    <cellStyle name="40% - Ênfase5 2 3 2 6" xfId="8917" xr:uid="{00000000-0005-0000-0000-0000DE220000}"/>
    <cellStyle name="40% - Ênfase5 2 3 2 7" xfId="8918" xr:uid="{00000000-0005-0000-0000-0000DF220000}"/>
    <cellStyle name="40% - Ênfase5 2 3 2 8" xfId="8919" xr:uid="{00000000-0005-0000-0000-0000E0220000}"/>
    <cellStyle name="40% - Ênfase5 2 3 2 9" xfId="8920" xr:uid="{00000000-0005-0000-0000-0000E1220000}"/>
    <cellStyle name="40% - Ênfase5 2 3 3" xfId="8921" xr:uid="{00000000-0005-0000-0000-0000E2220000}"/>
    <cellStyle name="40% - Ênfase5 2 3 4" xfId="8922" xr:uid="{00000000-0005-0000-0000-0000E3220000}"/>
    <cellStyle name="40% - Ênfase5 2 3 5" xfId="8923" xr:uid="{00000000-0005-0000-0000-0000E4220000}"/>
    <cellStyle name="40% - Ênfase5 2 3 6" xfId="8924" xr:uid="{00000000-0005-0000-0000-0000E5220000}"/>
    <cellStyle name="40% - Ênfase5 2 3 7" xfId="8925" xr:uid="{00000000-0005-0000-0000-0000E6220000}"/>
    <cellStyle name="40% - Ênfase5 2 3 8" xfId="8926" xr:uid="{00000000-0005-0000-0000-0000E7220000}"/>
    <cellStyle name="40% - Ênfase5 2 3 9" xfId="8927" xr:uid="{00000000-0005-0000-0000-0000E8220000}"/>
    <cellStyle name="40% - Ênfase5 2 4" xfId="8928" xr:uid="{00000000-0005-0000-0000-0000E9220000}"/>
    <cellStyle name="40% - Ênfase5 2 5" xfId="8929" xr:uid="{00000000-0005-0000-0000-0000EA220000}"/>
    <cellStyle name="40% - Ênfase5 2 6" xfId="8930" xr:uid="{00000000-0005-0000-0000-0000EB220000}"/>
    <cellStyle name="40% - Ênfase5 2 7" xfId="8931" xr:uid="{00000000-0005-0000-0000-0000EC220000}"/>
    <cellStyle name="40% - Ênfase5 2 8" xfId="8932" xr:uid="{00000000-0005-0000-0000-0000ED220000}"/>
    <cellStyle name="40% - Ênfase5 2 9" xfId="8933" xr:uid="{00000000-0005-0000-0000-0000EE220000}"/>
    <cellStyle name="40% - Ênfase5 20" xfId="8934" xr:uid="{00000000-0005-0000-0000-0000EF220000}"/>
    <cellStyle name="40% - Ênfase5 20 10" xfId="8935" xr:uid="{00000000-0005-0000-0000-0000F0220000}"/>
    <cellStyle name="40% - Ênfase5 20 11" xfId="8936" xr:uid="{00000000-0005-0000-0000-0000F1220000}"/>
    <cellStyle name="40% - Ênfase5 20 12" xfId="8937" xr:uid="{00000000-0005-0000-0000-0000F2220000}"/>
    <cellStyle name="40% - Ênfase5 20 13" xfId="8938" xr:uid="{00000000-0005-0000-0000-0000F3220000}"/>
    <cellStyle name="40% - Ênfase5 20 14" xfId="8939" xr:uid="{00000000-0005-0000-0000-0000F4220000}"/>
    <cellStyle name="40% - Ênfase5 20 15" xfId="8940" xr:uid="{00000000-0005-0000-0000-0000F5220000}"/>
    <cellStyle name="40% - Ênfase5 20 16" xfId="8941" xr:uid="{00000000-0005-0000-0000-0000F6220000}"/>
    <cellStyle name="40% - Ênfase5 20 17" xfId="8942" xr:uid="{00000000-0005-0000-0000-0000F7220000}"/>
    <cellStyle name="40% - Ênfase5 20 18" xfId="8943" xr:uid="{00000000-0005-0000-0000-0000F8220000}"/>
    <cellStyle name="40% - Ênfase5 20 19" xfId="8944" xr:uid="{00000000-0005-0000-0000-0000F9220000}"/>
    <cellStyle name="40% - Ênfase5 20 2" xfId="8945" xr:uid="{00000000-0005-0000-0000-0000FA220000}"/>
    <cellStyle name="40% - Ênfase5 20 20" xfId="8946" xr:uid="{00000000-0005-0000-0000-0000FB220000}"/>
    <cellStyle name="40% - Ênfase5 20 21" xfId="8947" xr:uid="{00000000-0005-0000-0000-0000FC220000}"/>
    <cellStyle name="40% - Ênfase5 20 22" xfId="8948" xr:uid="{00000000-0005-0000-0000-0000FD220000}"/>
    <cellStyle name="40% - Ênfase5 20 23" xfId="8949" xr:uid="{00000000-0005-0000-0000-0000FE220000}"/>
    <cellStyle name="40% - Ênfase5 20 3" xfId="8950" xr:uid="{00000000-0005-0000-0000-0000FF220000}"/>
    <cellStyle name="40% - Ênfase5 20 4" xfId="8951" xr:uid="{00000000-0005-0000-0000-000000230000}"/>
    <cellStyle name="40% - Ênfase5 20 5" xfId="8952" xr:uid="{00000000-0005-0000-0000-000001230000}"/>
    <cellStyle name="40% - Ênfase5 20 6" xfId="8953" xr:uid="{00000000-0005-0000-0000-000002230000}"/>
    <cellStyle name="40% - Ênfase5 20 7" xfId="8954" xr:uid="{00000000-0005-0000-0000-000003230000}"/>
    <cellStyle name="40% - Ênfase5 20 8" xfId="8955" xr:uid="{00000000-0005-0000-0000-000004230000}"/>
    <cellStyle name="40% - Ênfase5 20 9" xfId="8956" xr:uid="{00000000-0005-0000-0000-000005230000}"/>
    <cellStyle name="40% - Ênfase5 21" xfId="8957" xr:uid="{00000000-0005-0000-0000-000006230000}"/>
    <cellStyle name="40% - Ênfase5 21 10" xfId="8958" xr:uid="{00000000-0005-0000-0000-000007230000}"/>
    <cellStyle name="40% - Ênfase5 21 11" xfId="8959" xr:uid="{00000000-0005-0000-0000-000008230000}"/>
    <cellStyle name="40% - Ênfase5 21 12" xfId="8960" xr:uid="{00000000-0005-0000-0000-000009230000}"/>
    <cellStyle name="40% - Ênfase5 21 13" xfId="8961" xr:uid="{00000000-0005-0000-0000-00000A230000}"/>
    <cellStyle name="40% - Ênfase5 21 14" xfId="8962" xr:uid="{00000000-0005-0000-0000-00000B230000}"/>
    <cellStyle name="40% - Ênfase5 21 15" xfId="8963" xr:uid="{00000000-0005-0000-0000-00000C230000}"/>
    <cellStyle name="40% - Ênfase5 21 16" xfId="8964" xr:uid="{00000000-0005-0000-0000-00000D230000}"/>
    <cellStyle name="40% - Ênfase5 21 17" xfId="8965" xr:uid="{00000000-0005-0000-0000-00000E230000}"/>
    <cellStyle name="40% - Ênfase5 21 18" xfId="8966" xr:uid="{00000000-0005-0000-0000-00000F230000}"/>
    <cellStyle name="40% - Ênfase5 21 2" xfId="8967" xr:uid="{00000000-0005-0000-0000-000010230000}"/>
    <cellStyle name="40% - Ênfase5 21 2 10" xfId="8968" xr:uid="{00000000-0005-0000-0000-000011230000}"/>
    <cellStyle name="40% - Ênfase5 21 2 11" xfId="8969" xr:uid="{00000000-0005-0000-0000-000012230000}"/>
    <cellStyle name="40% - Ênfase5 21 2 12" xfId="8970" xr:uid="{00000000-0005-0000-0000-000013230000}"/>
    <cellStyle name="40% - Ênfase5 21 2 13" xfId="8971" xr:uid="{00000000-0005-0000-0000-000014230000}"/>
    <cellStyle name="40% - Ênfase5 21 2 14" xfId="8972" xr:uid="{00000000-0005-0000-0000-000015230000}"/>
    <cellStyle name="40% - Ênfase5 21 2 15" xfId="8973" xr:uid="{00000000-0005-0000-0000-000016230000}"/>
    <cellStyle name="40% - Ênfase5 21 2 2" xfId="8974" xr:uid="{00000000-0005-0000-0000-000017230000}"/>
    <cellStyle name="40% - Ênfase5 21 2 3" xfId="8975" xr:uid="{00000000-0005-0000-0000-000018230000}"/>
    <cellStyle name="40% - Ênfase5 21 2 4" xfId="8976" xr:uid="{00000000-0005-0000-0000-000019230000}"/>
    <cellStyle name="40% - Ênfase5 21 2 5" xfId="8977" xr:uid="{00000000-0005-0000-0000-00001A230000}"/>
    <cellStyle name="40% - Ênfase5 21 2 6" xfId="8978" xr:uid="{00000000-0005-0000-0000-00001B230000}"/>
    <cellStyle name="40% - Ênfase5 21 2 7" xfId="8979" xr:uid="{00000000-0005-0000-0000-00001C230000}"/>
    <cellStyle name="40% - Ênfase5 21 2 8" xfId="8980" xr:uid="{00000000-0005-0000-0000-00001D230000}"/>
    <cellStyle name="40% - Ênfase5 21 2 9" xfId="8981" xr:uid="{00000000-0005-0000-0000-00001E230000}"/>
    <cellStyle name="40% - Ênfase5 21 3" xfId="8982" xr:uid="{00000000-0005-0000-0000-00001F230000}"/>
    <cellStyle name="40% - Ênfase5 21 4" xfId="8983" xr:uid="{00000000-0005-0000-0000-000020230000}"/>
    <cellStyle name="40% - Ênfase5 21 5" xfId="8984" xr:uid="{00000000-0005-0000-0000-000021230000}"/>
    <cellStyle name="40% - Ênfase5 21 6" xfId="8985" xr:uid="{00000000-0005-0000-0000-000022230000}"/>
    <cellStyle name="40% - Ênfase5 21 7" xfId="8986" xr:uid="{00000000-0005-0000-0000-000023230000}"/>
    <cellStyle name="40% - Ênfase5 21 8" xfId="8987" xr:uid="{00000000-0005-0000-0000-000024230000}"/>
    <cellStyle name="40% - Ênfase5 21 9" xfId="8988" xr:uid="{00000000-0005-0000-0000-000025230000}"/>
    <cellStyle name="40% - Ênfase5 22" xfId="8989" xr:uid="{00000000-0005-0000-0000-000026230000}"/>
    <cellStyle name="40% - Ênfase5 22 10" xfId="8990" xr:uid="{00000000-0005-0000-0000-000027230000}"/>
    <cellStyle name="40% - Ênfase5 22 11" xfId="8991" xr:uid="{00000000-0005-0000-0000-000028230000}"/>
    <cellStyle name="40% - Ênfase5 22 12" xfId="8992" xr:uid="{00000000-0005-0000-0000-000029230000}"/>
    <cellStyle name="40% - Ênfase5 22 13" xfId="8993" xr:uid="{00000000-0005-0000-0000-00002A230000}"/>
    <cellStyle name="40% - Ênfase5 22 14" xfId="8994" xr:uid="{00000000-0005-0000-0000-00002B230000}"/>
    <cellStyle name="40% - Ênfase5 22 15" xfId="8995" xr:uid="{00000000-0005-0000-0000-00002C230000}"/>
    <cellStyle name="40% - Ênfase5 22 2" xfId="8996" xr:uid="{00000000-0005-0000-0000-00002D230000}"/>
    <cellStyle name="40% - Ênfase5 22 3" xfId="8997" xr:uid="{00000000-0005-0000-0000-00002E230000}"/>
    <cellStyle name="40% - Ênfase5 22 4" xfId="8998" xr:uid="{00000000-0005-0000-0000-00002F230000}"/>
    <cellStyle name="40% - Ênfase5 22 5" xfId="8999" xr:uid="{00000000-0005-0000-0000-000030230000}"/>
    <cellStyle name="40% - Ênfase5 22 6" xfId="9000" xr:uid="{00000000-0005-0000-0000-000031230000}"/>
    <cellStyle name="40% - Ênfase5 22 7" xfId="9001" xr:uid="{00000000-0005-0000-0000-000032230000}"/>
    <cellStyle name="40% - Ênfase5 22 8" xfId="9002" xr:uid="{00000000-0005-0000-0000-000033230000}"/>
    <cellStyle name="40% - Ênfase5 22 9" xfId="9003" xr:uid="{00000000-0005-0000-0000-000034230000}"/>
    <cellStyle name="40% - Ênfase5 23" xfId="9004" xr:uid="{00000000-0005-0000-0000-000035230000}"/>
    <cellStyle name="40% - Ênfase5 23 10" xfId="9005" xr:uid="{00000000-0005-0000-0000-000036230000}"/>
    <cellStyle name="40% - Ênfase5 23 11" xfId="9006" xr:uid="{00000000-0005-0000-0000-000037230000}"/>
    <cellStyle name="40% - Ênfase5 23 12" xfId="9007" xr:uid="{00000000-0005-0000-0000-000038230000}"/>
    <cellStyle name="40% - Ênfase5 23 13" xfId="9008" xr:uid="{00000000-0005-0000-0000-000039230000}"/>
    <cellStyle name="40% - Ênfase5 23 14" xfId="9009" xr:uid="{00000000-0005-0000-0000-00003A230000}"/>
    <cellStyle name="40% - Ênfase5 23 15" xfId="9010" xr:uid="{00000000-0005-0000-0000-00003B230000}"/>
    <cellStyle name="40% - Ênfase5 23 2" xfId="9011" xr:uid="{00000000-0005-0000-0000-00003C230000}"/>
    <cellStyle name="40% - Ênfase5 23 3" xfId="9012" xr:uid="{00000000-0005-0000-0000-00003D230000}"/>
    <cellStyle name="40% - Ênfase5 23 4" xfId="9013" xr:uid="{00000000-0005-0000-0000-00003E230000}"/>
    <cellStyle name="40% - Ênfase5 23 5" xfId="9014" xr:uid="{00000000-0005-0000-0000-00003F230000}"/>
    <cellStyle name="40% - Ênfase5 23 6" xfId="9015" xr:uid="{00000000-0005-0000-0000-000040230000}"/>
    <cellStyle name="40% - Ênfase5 23 7" xfId="9016" xr:uid="{00000000-0005-0000-0000-000041230000}"/>
    <cellStyle name="40% - Ênfase5 23 8" xfId="9017" xr:uid="{00000000-0005-0000-0000-000042230000}"/>
    <cellStyle name="40% - Ênfase5 23 9" xfId="9018" xr:uid="{00000000-0005-0000-0000-000043230000}"/>
    <cellStyle name="40% - Ênfase5 24" xfId="9019" xr:uid="{00000000-0005-0000-0000-000044230000}"/>
    <cellStyle name="40% - Ênfase5 24 10" xfId="9020" xr:uid="{00000000-0005-0000-0000-000045230000}"/>
    <cellStyle name="40% - Ênfase5 24 11" xfId="9021" xr:uid="{00000000-0005-0000-0000-000046230000}"/>
    <cellStyle name="40% - Ênfase5 24 12" xfId="9022" xr:uid="{00000000-0005-0000-0000-000047230000}"/>
    <cellStyle name="40% - Ênfase5 24 13" xfId="9023" xr:uid="{00000000-0005-0000-0000-000048230000}"/>
    <cellStyle name="40% - Ênfase5 24 14" xfId="9024" xr:uid="{00000000-0005-0000-0000-000049230000}"/>
    <cellStyle name="40% - Ênfase5 24 15" xfId="9025" xr:uid="{00000000-0005-0000-0000-00004A230000}"/>
    <cellStyle name="40% - Ênfase5 24 2" xfId="9026" xr:uid="{00000000-0005-0000-0000-00004B230000}"/>
    <cellStyle name="40% - Ênfase5 24 3" xfId="9027" xr:uid="{00000000-0005-0000-0000-00004C230000}"/>
    <cellStyle name="40% - Ênfase5 24 4" xfId="9028" xr:uid="{00000000-0005-0000-0000-00004D230000}"/>
    <cellStyle name="40% - Ênfase5 24 5" xfId="9029" xr:uid="{00000000-0005-0000-0000-00004E230000}"/>
    <cellStyle name="40% - Ênfase5 24 6" xfId="9030" xr:uid="{00000000-0005-0000-0000-00004F230000}"/>
    <cellStyle name="40% - Ênfase5 24 7" xfId="9031" xr:uid="{00000000-0005-0000-0000-000050230000}"/>
    <cellStyle name="40% - Ênfase5 24 8" xfId="9032" xr:uid="{00000000-0005-0000-0000-000051230000}"/>
    <cellStyle name="40% - Ênfase5 24 9" xfId="9033" xr:uid="{00000000-0005-0000-0000-000052230000}"/>
    <cellStyle name="40% - Ênfase5 25" xfId="9034" xr:uid="{00000000-0005-0000-0000-000053230000}"/>
    <cellStyle name="40% - Ênfase5 25 10" xfId="9035" xr:uid="{00000000-0005-0000-0000-000054230000}"/>
    <cellStyle name="40% - Ênfase5 25 11" xfId="9036" xr:uid="{00000000-0005-0000-0000-000055230000}"/>
    <cellStyle name="40% - Ênfase5 25 12" xfId="9037" xr:uid="{00000000-0005-0000-0000-000056230000}"/>
    <cellStyle name="40% - Ênfase5 25 13" xfId="9038" xr:uid="{00000000-0005-0000-0000-000057230000}"/>
    <cellStyle name="40% - Ênfase5 25 14" xfId="9039" xr:uid="{00000000-0005-0000-0000-000058230000}"/>
    <cellStyle name="40% - Ênfase5 25 15" xfId="9040" xr:uid="{00000000-0005-0000-0000-000059230000}"/>
    <cellStyle name="40% - Ênfase5 25 2" xfId="9041" xr:uid="{00000000-0005-0000-0000-00005A230000}"/>
    <cellStyle name="40% - Ênfase5 25 3" xfId="9042" xr:uid="{00000000-0005-0000-0000-00005B230000}"/>
    <cellStyle name="40% - Ênfase5 25 4" xfId="9043" xr:uid="{00000000-0005-0000-0000-00005C230000}"/>
    <cellStyle name="40% - Ênfase5 25 5" xfId="9044" xr:uid="{00000000-0005-0000-0000-00005D230000}"/>
    <cellStyle name="40% - Ênfase5 25 6" xfId="9045" xr:uid="{00000000-0005-0000-0000-00005E230000}"/>
    <cellStyle name="40% - Ênfase5 25 7" xfId="9046" xr:uid="{00000000-0005-0000-0000-00005F230000}"/>
    <cellStyle name="40% - Ênfase5 25 8" xfId="9047" xr:uid="{00000000-0005-0000-0000-000060230000}"/>
    <cellStyle name="40% - Ênfase5 25 9" xfId="9048" xr:uid="{00000000-0005-0000-0000-000061230000}"/>
    <cellStyle name="40% - Ênfase5 26" xfId="9049" xr:uid="{00000000-0005-0000-0000-000062230000}"/>
    <cellStyle name="40% - Ênfase5 26 10" xfId="9050" xr:uid="{00000000-0005-0000-0000-000063230000}"/>
    <cellStyle name="40% - Ênfase5 26 11" xfId="9051" xr:uid="{00000000-0005-0000-0000-000064230000}"/>
    <cellStyle name="40% - Ênfase5 26 12" xfId="9052" xr:uid="{00000000-0005-0000-0000-000065230000}"/>
    <cellStyle name="40% - Ênfase5 26 13" xfId="9053" xr:uid="{00000000-0005-0000-0000-000066230000}"/>
    <cellStyle name="40% - Ênfase5 26 14" xfId="9054" xr:uid="{00000000-0005-0000-0000-000067230000}"/>
    <cellStyle name="40% - Ênfase5 26 15" xfId="9055" xr:uid="{00000000-0005-0000-0000-000068230000}"/>
    <cellStyle name="40% - Ênfase5 26 2" xfId="9056" xr:uid="{00000000-0005-0000-0000-000069230000}"/>
    <cellStyle name="40% - Ênfase5 26 3" xfId="9057" xr:uid="{00000000-0005-0000-0000-00006A230000}"/>
    <cellStyle name="40% - Ênfase5 26 4" xfId="9058" xr:uid="{00000000-0005-0000-0000-00006B230000}"/>
    <cellStyle name="40% - Ênfase5 26 5" xfId="9059" xr:uid="{00000000-0005-0000-0000-00006C230000}"/>
    <cellStyle name="40% - Ênfase5 26 6" xfId="9060" xr:uid="{00000000-0005-0000-0000-00006D230000}"/>
    <cellStyle name="40% - Ênfase5 26 7" xfId="9061" xr:uid="{00000000-0005-0000-0000-00006E230000}"/>
    <cellStyle name="40% - Ênfase5 26 8" xfId="9062" xr:uid="{00000000-0005-0000-0000-00006F230000}"/>
    <cellStyle name="40% - Ênfase5 26 9" xfId="9063" xr:uid="{00000000-0005-0000-0000-000070230000}"/>
    <cellStyle name="40% - Ênfase5 27" xfId="9064" xr:uid="{00000000-0005-0000-0000-000071230000}"/>
    <cellStyle name="40% - Ênfase5 27 10" xfId="9065" xr:uid="{00000000-0005-0000-0000-000072230000}"/>
    <cellStyle name="40% - Ênfase5 27 11" xfId="9066" xr:uid="{00000000-0005-0000-0000-000073230000}"/>
    <cellStyle name="40% - Ênfase5 27 12" xfId="9067" xr:uid="{00000000-0005-0000-0000-000074230000}"/>
    <cellStyle name="40% - Ênfase5 27 13" xfId="9068" xr:uid="{00000000-0005-0000-0000-000075230000}"/>
    <cellStyle name="40% - Ênfase5 27 14" xfId="9069" xr:uid="{00000000-0005-0000-0000-000076230000}"/>
    <cellStyle name="40% - Ênfase5 27 15" xfId="9070" xr:uid="{00000000-0005-0000-0000-000077230000}"/>
    <cellStyle name="40% - Ênfase5 27 2" xfId="9071" xr:uid="{00000000-0005-0000-0000-000078230000}"/>
    <cellStyle name="40% - Ênfase5 27 3" xfId="9072" xr:uid="{00000000-0005-0000-0000-000079230000}"/>
    <cellStyle name="40% - Ênfase5 27 4" xfId="9073" xr:uid="{00000000-0005-0000-0000-00007A230000}"/>
    <cellStyle name="40% - Ênfase5 27 5" xfId="9074" xr:uid="{00000000-0005-0000-0000-00007B230000}"/>
    <cellStyle name="40% - Ênfase5 27 6" xfId="9075" xr:uid="{00000000-0005-0000-0000-00007C230000}"/>
    <cellStyle name="40% - Ênfase5 27 7" xfId="9076" xr:uid="{00000000-0005-0000-0000-00007D230000}"/>
    <cellStyle name="40% - Ênfase5 27 8" xfId="9077" xr:uid="{00000000-0005-0000-0000-00007E230000}"/>
    <cellStyle name="40% - Ênfase5 27 9" xfId="9078" xr:uid="{00000000-0005-0000-0000-00007F230000}"/>
    <cellStyle name="40% - Ênfase5 28" xfId="9079" xr:uid="{00000000-0005-0000-0000-000080230000}"/>
    <cellStyle name="40% - Ênfase5 28 10" xfId="9080" xr:uid="{00000000-0005-0000-0000-000081230000}"/>
    <cellStyle name="40% - Ênfase5 28 11" xfId="9081" xr:uid="{00000000-0005-0000-0000-000082230000}"/>
    <cellStyle name="40% - Ênfase5 28 12" xfId="9082" xr:uid="{00000000-0005-0000-0000-000083230000}"/>
    <cellStyle name="40% - Ênfase5 28 13" xfId="9083" xr:uid="{00000000-0005-0000-0000-000084230000}"/>
    <cellStyle name="40% - Ênfase5 28 14" xfId="9084" xr:uid="{00000000-0005-0000-0000-000085230000}"/>
    <cellStyle name="40% - Ênfase5 28 15" xfId="9085" xr:uid="{00000000-0005-0000-0000-000086230000}"/>
    <cellStyle name="40% - Ênfase5 28 2" xfId="9086" xr:uid="{00000000-0005-0000-0000-000087230000}"/>
    <cellStyle name="40% - Ênfase5 28 3" xfId="9087" xr:uid="{00000000-0005-0000-0000-000088230000}"/>
    <cellStyle name="40% - Ênfase5 28 4" xfId="9088" xr:uid="{00000000-0005-0000-0000-000089230000}"/>
    <cellStyle name="40% - Ênfase5 28 5" xfId="9089" xr:uid="{00000000-0005-0000-0000-00008A230000}"/>
    <cellStyle name="40% - Ênfase5 28 6" xfId="9090" xr:uid="{00000000-0005-0000-0000-00008B230000}"/>
    <cellStyle name="40% - Ênfase5 28 7" xfId="9091" xr:uid="{00000000-0005-0000-0000-00008C230000}"/>
    <cellStyle name="40% - Ênfase5 28 8" xfId="9092" xr:uid="{00000000-0005-0000-0000-00008D230000}"/>
    <cellStyle name="40% - Ênfase5 28 9" xfId="9093" xr:uid="{00000000-0005-0000-0000-00008E230000}"/>
    <cellStyle name="40% - Ênfase5 29" xfId="9094" xr:uid="{00000000-0005-0000-0000-00008F230000}"/>
    <cellStyle name="40% - Ênfase5 29 10" xfId="9095" xr:uid="{00000000-0005-0000-0000-000090230000}"/>
    <cellStyle name="40% - Ênfase5 29 11" xfId="9096" xr:uid="{00000000-0005-0000-0000-000091230000}"/>
    <cellStyle name="40% - Ênfase5 29 12" xfId="9097" xr:uid="{00000000-0005-0000-0000-000092230000}"/>
    <cellStyle name="40% - Ênfase5 29 13" xfId="9098" xr:uid="{00000000-0005-0000-0000-000093230000}"/>
    <cellStyle name="40% - Ênfase5 29 14" xfId="9099" xr:uid="{00000000-0005-0000-0000-000094230000}"/>
    <cellStyle name="40% - Ênfase5 29 15" xfId="9100" xr:uid="{00000000-0005-0000-0000-000095230000}"/>
    <cellStyle name="40% - Ênfase5 29 2" xfId="9101" xr:uid="{00000000-0005-0000-0000-000096230000}"/>
    <cellStyle name="40% - Ênfase5 29 3" xfId="9102" xr:uid="{00000000-0005-0000-0000-000097230000}"/>
    <cellStyle name="40% - Ênfase5 29 4" xfId="9103" xr:uid="{00000000-0005-0000-0000-000098230000}"/>
    <cellStyle name="40% - Ênfase5 29 5" xfId="9104" xr:uid="{00000000-0005-0000-0000-000099230000}"/>
    <cellStyle name="40% - Ênfase5 29 6" xfId="9105" xr:uid="{00000000-0005-0000-0000-00009A230000}"/>
    <cellStyle name="40% - Ênfase5 29 7" xfId="9106" xr:uid="{00000000-0005-0000-0000-00009B230000}"/>
    <cellStyle name="40% - Ênfase5 29 8" xfId="9107" xr:uid="{00000000-0005-0000-0000-00009C230000}"/>
    <cellStyle name="40% - Ênfase5 29 9" xfId="9108" xr:uid="{00000000-0005-0000-0000-00009D230000}"/>
    <cellStyle name="40% - Ênfase5 3" xfId="9109" xr:uid="{00000000-0005-0000-0000-00009E230000}"/>
    <cellStyle name="40% - Ênfase5 3 10" xfId="9110" xr:uid="{00000000-0005-0000-0000-00009F230000}"/>
    <cellStyle name="40% - Ênfase5 3 11" xfId="9111" xr:uid="{00000000-0005-0000-0000-0000A0230000}"/>
    <cellStyle name="40% - Ênfase5 3 12" xfId="9112" xr:uid="{00000000-0005-0000-0000-0000A1230000}"/>
    <cellStyle name="40% - Ênfase5 3 13" xfId="9113" xr:uid="{00000000-0005-0000-0000-0000A2230000}"/>
    <cellStyle name="40% - Ênfase5 3 14" xfId="9114" xr:uid="{00000000-0005-0000-0000-0000A3230000}"/>
    <cellStyle name="40% - Ênfase5 3 15" xfId="9115" xr:uid="{00000000-0005-0000-0000-0000A4230000}"/>
    <cellStyle name="40% - Ênfase5 3 16" xfId="9116" xr:uid="{00000000-0005-0000-0000-0000A5230000}"/>
    <cellStyle name="40% - Ênfase5 3 17" xfId="9117" xr:uid="{00000000-0005-0000-0000-0000A6230000}"/>
    <cellStyle name="40% - Ênfase5 3 18" xfId="9118" xr:uid="{00000000-0005-0000-0000-0000A7230000}"/>
    <cellStyle name="40% - Ênfase5 3 19" xfId="9119" xr:uid="{00000000-0005-0000-0000-0000A8230000}"/>
    <cellStyle name="40% - Ênfase5 3 2" xfId="9120" xr:uid="{00000000-0005-0000-0000-0000A9230000}"/>
    <cellStyle name="40% - Ênfase5 3 20" xfId="9121" xr:uid="{00000000-0005-0000-0000-0000AA230000}"/>
    <cellStyle name="40% - Ênfase5 3 21" xfId="9122" xr:uid="{00000000-0005-0000-0000-0000AB230000}"/>
    <cellStyle name="40% - Ênfase5 3 22" xfId="9123" xr:uid="{00000000-0005-0000-0000-0000AC230000}"/>
    <cellStyle name="40% - Ênfase5 3 23" xfId="9124" xr:uid="{00000000-0005-0000-0000-0000AD230000}"/>
    <cellStyle name="40% - Ênfase5 3 24" xfId="35568" xr:uid="{00000000-0005-0000-0000-0000AE230000}"/>
    <cellStyle name="40% - Ênfase5 3 3" xfId="9125" xr:uid="{00000000-0005-0000-0000-0000AF230000}"/>
    <cellStyle name="40% - Ênfase5 3 4" xfId="9126" xr:uid="{00000000-0005-0000-0000-0000B0230000}"/>
    <cellStyle name="40% - Ênfase5 3 5" xfId="9127" xr:uid="{00000000-0005-0000-0000-0000B1230000}"/>
    <cellStyle name="40% - Ênfase5 3 6" xfId="9128" xr:uid="{00000000-0005-0000-0000-0000B2230000}"/>
    <cellStyle name="40% - Ênfase5 3 7" xfId="9129" xr:uid="{00000000-0005-0000-0000-0000B3230000}"/>
    <cellStyle name="40% - Ênfase5 3 8" xfId="9130" xr:uid="{00000000-0005-0000-0000-0000B4230000}"/>
    <cellStyle name="40% - Ênfase5 3 9" xfId="9131" xr:uid="{00000000-0005-0000-0000-0000B5230000}"/>
    <cellStyle name="40% - Ênfase5 30" xfId="9132" xr:uid="{00000000-0005-0000-0000-0000B6230000}"/>
    <cellStyle name="40% - Ênfase5 31" xfId="9133" xr:uid="{00000000-0005-0000-0000-0000B7230000}"/>
    <cellStyle name="40% - Ênfase5 32" xfId="9134" xr:uid="{00000000-0005-0000-0000-0000B8230000}"/>
    <cellStyle name="40% - Ênfase5 33" xfId="9135" xr:uid="{00000000-0005-0000-0000-0000B9230000}"/>
    <cellStyle name="40% - Ênfase5 34" xfId="9136" xr:uid="{00000000-0005-0000-0000-0000BA230000}"/>
    <cellStyle name="40% - Ênfase5 35" xfId="9137" xr:uid="{00000000-0005-0000-0000-0000BB230000}"/>
    <cellStyle name="40% - Ênfase5 36" xfId="9138" xr:uid="{00000000-0005-0000-0000-0000BC230000}"/>
    <cellStyle name="40% - Ênfase5 37" xfId="9139" xr:uid="{00000000-0005-0000-0000-0000BD230000}"/>
    <cellStyle name="40% - Ênfase5 38" xfId="9140" xr:uid="{00000000-0005-0000-0000-0000BE230000}"/>
    <cellStyle name="40% - Ênfase5 39" xfId="9141" xr:uid="{00000000-0005-0000-0000-0000BF230000}"/>
    <cellStyle name="40% - Ênfase5 4" xfId="9142" xr:uid="{00000000-0005-0000-0000-0000C0230000}"/>
    <cellStyle name="40% - Ênfase5 4 10" xfId="9143" xr:uid="{00000000-0005-0000-0000-0000C1230000}"/>
    <cellStyle name="40% - Ênfase5 4 11" xfId="9144" xr:uid="{00000000-0005-0000-0000-0000C2230000}"/>
    <cellStyle name="40% - Ênfase5 4 12" xfId="9145" xr:uid="{00000000-0005-0000-0000-0000C3230000}"/>
    <cellStyle name="40% - Ênfase5 4 13" xfId="9146" xr:uid="{00000000-0005-0000-0000-0000C4230000}"/>
    <cellStyle name="40% - Ênfase5 4 14" xfId="9147" xr:uid="{00000000-0005-0000-0000-0000C5230000}"/>
    <cellStyle name="40% - Ênfase5 4 15" xfId="9148" xr:uid="{00000000-0005-0000-0000-0000C6230000}"/>
    <cellStyle name="40% - Ênfase5 4 16" xfId="9149" xr:uid="{00000000-0005-0000-0000-0000C7230000}"/>
    <cellStyle name="40% - Ênfase5 4 17" xfId="9150" xr:uid="{00000000-0005-0000-0000-0000C8230000}"/>
    <cellStyle name="40% - Ênfase5 4 18" xfId="9151" xr:uid="{00000000-0005-0000-0000-0000C9230000}"/>
    <cellStyle name="40% - Ênfase5 4 19" xfId="9152" xr:uid="{00000000-0005-0000-0000-0000CA230000}"/>
    <cellStyle name="40% - Ênfase5 4 2" xfId="9153" xr:uid="{00000000-0005-0000-0000-0000CB230000}"/>
    <cellStyle name="40% - Ênfase5 4 20" xfId="9154" xr:uid="{00000000-0005-0000-0000-0000CC230000}"/>
    <cellStyle name="40% - Ênfase5 4 21" xfId="9155" xr:uid="{00000000-0005-0000-0000-0000CD230000}"/>
    <cellStyle name="40% - Ênfase5 4 22" xfId="9156" xr:uid="{00000000-0005-0000-0000-0000CE230000}"/>
    <cellStyle name="40% - Ênfase5 4 23" xfId="9157" xr:uid="{00000000-0005-0000-0000-0000CF230000}"/>
    <cellStyle name="40% - Ênfase5 4 3" xfId="9158" xr:uid="{00000000-0005-0000-0000-0000D0230000}"/>
    <cellStyle name="40% - Ênfase5 4 4" xfId="9159" xr:uid="{00000000-0005-0000-0000-0000D1230000}"/>
    <cellStyle name="40% - Ênfase5 4 5" xfId="9160" xr:uid="{00000000-0005-0000-0000-0000D2230000}"/>
    <cellStyle name="40% - Ênfase5 4 6" xfId="9161" xr:uid="{00000000-0005-0000-0000-0000D3230000}"/>
    <cellStyle name="40% - Ênfase5 4 7" xfId="9162" xr:uid="{00000000-0005-0000-0000-0000D4230000}"/>
    <cellStyle name="40% - Ênfase5 4 8" xfId="9163" xr:uid="{00000000-0005-0000-0000-0000D5230000}"/>
    <cellStyle name="40% - Ênfase5 4 9" xfId="9164" xr:uid="{00000000-0005-0000-0000-0000D6230000}"/>
    <cellStyle name="40% - Ênfase5 40" xfId="9165" xr:uid="{00000000-0005-0000-0000-0000D7230000}"/>
    <cellStyle name="40% - Ênfase5 41" xfId="9166" xr:uid="{00000000-0005-0000-0000-0000D8230000}"/>
    <cellStyle name="40% - Ênfase5 42" xfId="9167" xr:uid="{00000000-0005-0000-0000-0000D9230000}"/>
    <cellStyle name="40% - Ênfase5 43" xfId="9168" xr:uid="{00000000-0005-0000-0000-0000DA230000}"/>
    <cellStyle name="40% - Ênfase5 44" xfId="9169" xr:uid="{00000000-0005-0000-0000-0000DB230000}"/>
    <cellStyle name="40% - Ênfase5 45" xfId="9170" xr:uid="{00000000-0005-0000-0000-0000DC230000}"/>
    <cellStyle name="40% - Ênfase5 46" xfId="9171" xr:uid="{00000000-0005-0000-0000-0000DD230000}"/>
    <cellStyle name="40% - Ênfase5 47" xfId="9172" xr:uid="{00000000-0005-0000-0000-0000DE230000}"/>
    <cellStyle name="40% - Ênfase5 48" xfId="9173" xr:uid="{00000000-0005-0000-0000-0000DF230000}"/>
    <cellStyle name="40% - Ênfase5 5" xfId="9174" xr:uid="{00000000-0005-0000-0000-0000E0230000}"/>
    <cellStyle name="40% - Ênfase5 5 10" xfId="9175" xr:uid="{00000000-0005-0000-0000-0000E1230000}"/>
    <cellStyle name="40% - Ênfase5 5 11" xfId="9176" xr:uid="{00000000-0005-0000-0000-0000E2230000}"/>
    <cellStyle name="40% - Ênfase5 5 12" xfId="9177" xr:uid="{00000000-0005-0000-0000-0000E3230000}"/>
    <cellStyle name="40% - Ênfase5 5 13" xfId="9178" xr:uid="{00000000-0005-0000-0000-0000E4230000}"/>
    <cellStyle name="40% - Ênfase5 5 14" xfId="9179" xr:uid="{00000000-0005-0000-0000-0000E5230000}"/>
    <cellStyle name="40% - Ênfase5 5 15" xfId="9180" xr:uid="{00000000-0005-0000-0000-0000E6230000}"/>
    <cellStyle name="40% - Ênfase5 5 16" xfId="9181" xr:uid="{00000000-0005-0000-0000-0000E7230000}"/>
    <cellStyle name="40% - Ênfase5 5 17" xfId="9182" xr:uid="{00000000-0005-0000-0000-0000E8230000}"/>
    <cellStyle name="40% - Ênfase5 5 18" xfId="9183" xr:uid="{00000000-0005-0000-0000-0000E9230000}"/>
    <cellStyle name="40% - Ênfase5 5 19" xfId="9184" xr:uid="{00000000-0005-0000-0000-0000EA230000}"/>
    <cellStyle name="40% - Ênfase5 5 2" xfId="9185" xr:uid="{00000000-0005-0000-0000-0000EB230000}"/>
    <cellStyle name="40% - Ênfase5 5 20" xfId="9186" xr:uid="{00000000-0005-0000-0000-0000EC230000}"/>
    <cellStyle name="40% - Ênfase5 5 21" xfId="9187" xr:uid="{00000000-0005-0000-0000-0000ED230000}"/>
    <cellStyle name="40% - Ênfase5 5 22" xfId="9188" xr:uid="{00000000-0005-0000-0000-0000EE230000}"/>
    <cellStyle name="40% - Ênfase5 5 23" xfId="9189" xr:uid="{00000000-0005-0000-0000-0000EF230000}"/>
    <cellStyle name="40% - Ênfase5 5 3" xfId="9190" xr:uid="{00000000-0005-0000-0000-0000F0230000}"/>
    <cellStyle name="40% - Ênfase5 5 4" xfId="9191" xr:uid="{00000000-0005-0000-0000-0000F1230000}"/>
    <cellStyle name="40% - Ênfase5 5 5" xfId="9192" xr:uid="{00000000-0005-0000-0000-0000F2230000}"/>
    <cellStyle name="40% - Ênfase5 5 6" xfId="9193" xr:uid="{00000000-0005-0000-0000-0000F3230000}"/>
    <cellStyle name="40% - Ênfase5 5 7" xfId="9194" xr:uid="{00000000-0005-0000-0000-0000F4230000}"/>
    <cellStyle name="40% - Ênfase5 5 8" xfId="9195" xr:uid="{00000000-0005-0000-0000-0000F5230000}"/>
    <cellStyle name="40% - Ênfase5 5 9" xfId="9196" xr:uid="{00000000-0005-0000-0000-0000F6230000}"/>
    <cellStyle name="40% - Ênfase5 6" xfId="9197" xr:uid="{00000000-0005-0000-0000-0000F7230000}"/>
    <cellStyle name="40% - Ênfase5 6 10" xfId="9198" xr:uid="{00000000-0005-0000-0000-0000F8230000}"/>
    <cellStyle name="40% - Ênfase5 6 11" xfId="9199" xr:uid="{00000000-0005-0000-0000-0000F9230000}"/>
    <cellStyle name="40% - Ênfase5 6 12" xfId="9200" xr:uid="{00000000-0005-0000-0000-0000FA230000}"/>
    <cellStyle name="40% - Ênfase5 6 13" xfId="9201" xr:uid="{00000000-0005-0000-0000-0000FB230000}"/>
    <cellStyle name="40% - Ênfase5 6 14" xfId="9202" xr:uid="{00000000-0005-0000-0000-0000FC230000}"/>
    <cellStyle name="40% - Ênfase5 6 15" xfId="9203" xr:uid="{00000000-0005-0000-0000-0000FD230000}"/>
    <cellStyle name="40% - Ênfase5 6 16" xfId="9204" xr:uid="{00000000-0005-0000-0000-0000FE230000}"/>
    <cellStyle name="40% - Ênfase5 6 17" xfId="9205" xr:uid="{00000000-0005-0000-0000-0000FF230000}"/>
    <cellStyle name="40% - Ênfase5 6 18" xfId="9206" xr:uid="{00000000-0005-0000-0000-000000240000}"/>
    <cellStyle name="40% - Ênfase5 6 19" xfId="9207" xr:uid="{00000000-0005-0000-0000-000001240000}"/>
    <cellStyle name="40% - Ênfase5 6 2" xfId="9208" xr:uid="{00000000-0005-0000-0000-000002240000}"/>
    <cellStyle name="40% - Ênfase5 6 20" xfId="9209" xr:uid="{00000000-0005-0000-0000-000003240000}"/>
    <cellStyle name="40% - Ênfase5 6 21" xfId="9210" xr:uid="{00000000-0005-0000-0000-000004240000}"/>
    <cellStyle name="40% - Ênfase5 6 22" xfId="9211" xr:uid="{00000000-0005-0000-0000-000005240000}"/>
    <cellStyle name="40% - Ênfase5 6 23" xfId="9212" xr:uid="{00000000-0005-0000-0000-000006240000}"/>
    <cellStyle name="40% - Ênfase5 6 3" xfId="9213" xr:uid="{00000000-0005-0000-0000-000007240000}"/>
    <cellStyle name="40% - Ênfase5 6 4" xfId="9214" xr:uid="{00000000-0005-0000-0000-000008240000}"/>
    <cellStyle name="40% - Ênfase5 6 5" xfId="9215" xr:uid="{00000000-0005-0000-0000-000009240000}"/>
    <cellStyle name="40% - Ênfase5 6 6" xfId="9216" xr:uid="{00000000-0005-0000-0000-00000A240000}"/>
    <cellStyle name="40% - Ênfase5 6 7" xfId="9217" xr:uid="{00000000-0005-0000-0000-00000B240000}"/>
    <cellStyle name="40% - Ênfase5 6 8" xfId="9218" xr:uid="{00000000-0005-0000-0000-00000C240000}"/>
    <cellStyle name="40% - Ênfase5 6 9" xfId="9219" xr:uid="{00000000-0005-0000-0000-00000D240000}"/>
    <cellStyle name="40% - Ênfase5 7" xfId="9220" xr:uid="{00000000-0005-0000-0000-00000E240000}"/>
    <cellStyle name="40% - Ênfase5 7 10" xfId="9221" xr:uid="{00000000-0005-0000-0000-00000F240000}"/>
    <cellStyle name="40% - Ênfase5 7 11" xfId="9222" xr:uid="{00000000-0005-0000-0000-000010240000}"/>
    <cellStyle name="40% - Ênfase5 7 12" xfId="9223" xr:uid="{00000000-0005-0000-0000-000011240000}"/>
    <cellStyle name="40% - Ênfase5 7 13" xfId="9224" xr:uid="{00000000-0005-0000-0000-000012240000}"/>
    <cellStyle name="40% - Ênfase5 7 14" xfId="9225" xr:uid="{00000000-0005-0000-0000-000013240000}"/>
    <cellStyle name="40% - Ênfase5 7 15" xfId="9226" xr:uid="{00000000-0005-0000-0000-000014240000}"/>
    <cellStyle name="40% - Ênfase5 7 16" xfId="9227" xr:uid="{00000000-0005-0000-0000-000015240000}"/>
    <cellStyle name="40% - Ênfase5 7 17" xfId="9228" xr:uid="{00000000-0005-0000-0000-000016240000}"/>
    <cellStyle name="40% - Ênfase5 7 18" xfId="9229" xr:uid="{00000000-0005-0000-0000-000017240000}"/>
    <cellStyle name="40% - Ênfase5 7 19" xfId="9230" xr:uid="{00000000-0005-0000-0000-000018240000}"/>
    <cellStyle name="40% - Ênfase5 7 2" xfId="9231" xr:uid="{00000000-0005-0000-0000-000019240000}"/>
    <cellStyle name="40% - Ênfase5 7 20" xfId="9232" xr:uid="{00000000-0005-0000-0000-00001A240000}"/>
    <cellStyle name="40% - Ênfase5 7 21" xfId="9233" xr:uid="{00000000-0005-0000-0000-00001B240000}"/>
    <cellStyle name="40% - Ênfase5 7 22" xfId="9234" xr:uid="{00000000-0005-0000-0000-00001C240000}"/>
    <cellStyle name="40% - Ênfase5 7 23" xfId="9235" xr:uid="{00000000-0005-0000-0000-00001D240000}"/>
    <cellStyle name="40% - Ênfase5 7 3" xfId="9236" xr:uid="{00000000-0005-0000-0000-00001E240000}"/>
    <cellStyle name="40% - Ênfase5 7 4" xfId="9237" xr:uid="{00000000-0005-0000-0000-00001F240000}"/>
    <cellStyle name="40% - Ênfase5 7 5" xfId="9238" xr:uid="{00000000-0005-0000-0000-000020240000}"/>
    <cellStyle name="40% - Ênfase5 7 6" xfId="9239" xr:uid="{00000000-0005-0000-0000-000021240000}"/>
    <cellStyle name="40% - Ênfase5 7 7" xfId="9240" xr:uid="{00000000-0005-0000-0000-000022240000}"/>
    <cellStyle name="40% - Ênfase5 7 8" xfId="9241" xr:uid="{00000000-0005-0000-0000-000023240000}"/>
    <cellStyle name="40% - Ênfase5 7 9" xfId="9242" xr:uid="{00000000-0005-0000-0000-000024240000}"/>
    <cellStyle name="40% - Ênfase5 8" xfId="9243" xr:uid="{00000000-0005-0000-0000-000025240000}"/>
    <cellStyle name="40% - Ênfase5 8 10" xfId="9244" xr:uid="{00000000-0005-0000-0000-000026240000}"/>
    <cellStyle name="40% - Ênfase5 8 11" xfId="9245" xr:uid="{00000000-0005-0000-0000-000027240000}"/>
    <cellStyle name="40% - Ênfase5 8 12" xfId="9246" xr:uid="{00000000-0005-0000-0000-000028240000}"/>
    <cellStyle name="40% - Ênfase5 8 13" xfId="9247" xr:uid="{00000000-0005-0000-0000-000029240000}"/>
    <cellStyle name="40% - Ênfase5 8 14" xfId="9248" xr:uid="{00000000-0005-0000-0000-00002A240000}"/>
    <cellStyle name="40% - Ênfase5 8 15" xfId="9249" xr:uid="{00000000-0005-0000-0000-00002B240000}"/>
    <cellStyle name="40% - Ênfase5 8 16" xfId="9250" xr:uid="{00000000-0005-0000-0000-00002C240000}"/>
    <cellStyle name="40% - Ênfase5 8 17" xfId="9251" xr:uid="{00000000-0005-0000-0000-00002D240000}"/>
    <cellStyle name="40% - Ênfase5 8 18" xfId="9252" xr:uid="{00000000-0005-0000-0000-00002E240000}"/>
    <cellStyle name="40% - Ênfase5 8 19" xfId="9253" xr:uid="{00000000-0005-0000-0000-00002F240000}"/>
    <cellStyle name="40% - Ênfase5 8 2" xfId="9254" xr:uid="{00000000-0005-0000-0000-000030240000}"/>
    <cellStyle name="40% - Ênfase5 8 20" xfId="9255" xr:uid="{00000000-0005-0000-0000-000031240000}"/>
    <cellStyle name="40% - Ênfase5 8 21" xfId="9256" xr:uid="{00000000-0005-0000-0000-000032240000}"/>
    <cellStyle name="40% - Ênfase5 8 22" xfId="9257" xr:uid="{00000000-0005-0000-0000-000033240000}"/>
    <cellStyle name="40% - Ênfase5 8 23" xfId="9258" xr:uid="{00000000-0005-0000-0000-000034240000}"/>
    <cellStyle name="40% - Ênfase5 8 3" xfId="9259" xr:uid="{00000000-0005-0000-0000-000035240000}"/>
    <cellStyle name="40% - Ênfase5 8 4" xfId="9260" xr:uid="{00000000-0005-0000-0000-000036240000}"/>
    <cellStyle name="40% - Ênfase5 8 5" xfId="9261" xr:uid="{00000000-0005-0000-0000-000037240000}"/>
    <cellStyle name="40% - Ênfase5 8 6" xfId="9262" xr:uid="{00000000-0005-0000-0000-000038240000}"/>
    <cellStyle name="40% - Ênfase5 8 7" xfId="9263" xr:uid="{00000000-0005-0000-0000-000039240000}"/>
    <cellStyle name="40% - Ênfase5 8 8" xfId="9264" xr:uid="{00000000-0005-0000-0000-00003A240000}"/>
    <cellStyle name="40% - Ênfase5 8 9" xfId="9265" xr:uid="{00000000-0005-0000-0000-00003B240000}"/>
    <cellStyle name="40% - Ênfase5 9" xfId="9266" xr:uid="{00000000-0005-0000-0000-00003C240000}"/>
    <cellStyle name="40% - Ênfase5 9 10" xfId="9267" xr:uid="{00000000-0005-0000-0000-00003D240000}"/>
    <cellStyle name="40% - Ênfase5 9 11" xfId="9268" xr:uid="{00000000-0005-0000-0000-00003E240000}"/>
    <cellStyle name="40% - Ênfase5 9 12" xfId="9269" xr:uid="{00000000-0005-0000-0000-00003F240000}"/>
    <cellStyle name="40% - Ênfase5 9 13" xfId="9270" xr:uid="{00000000-0005-0000-0000-000040240000}"/>
    <cellStyle name="40% - Ênfase5 9 14" xfId="9271" xr:uid="{00000000-0005-0000-0000-000041240000}"/>
    <cellStyle name="40% - Ênfase5 9 15" xfId="9272" xr:uid="{00000000-0005-0000-0000-000042240000}"/>
    <cellStyle name="40% - Ênfase5 9 16" xfId="9273" xr:uid="{00000000-0005-0000-0000-000043240000}"/>
    <cellStyle name="40% - Ênfase5 9 17" xfId="9274" xr:uid="{00000000-0005-0000-0000-000044240000}"/>
    <cellStyle name="40% - Ênfase5 9 18" xfId="9275" xr:uid="{00000000-0005-0000-0000-000045240000}"/>
    <cellStyle name="40% - Ênfase5 9 19" xfId="9276" xr:uid="{00000000-0005-0000-0000-000046240000}"/>
    <cellStyle name="40% - Ênfase5 9 2" xfId="9277" xr:uid="{00000000-0005-0000-0000-000047240000}"/>
    <cellStyle name="40% - Ênfase5 9 20" xfId="9278" xr:uid="{00000000-0005-0000-0000-000048240000}"/>
    <cellStyle name="40% - Ênfase5 9 21" xfId="9279" xr:uid="{00000000-0005-0000-0000-000049240000}"/>
    <cellStyle name="40% - Ênfase5 9 22" xfId="9280" xr:uid="{00000000-0005-0000-0000-00004A240000}"/>
    <cellStyle name="40% - Ênfase5 9 23" xfId="9281" xr:uid="{00000000-0005-0000-0000-00004B240000}"/>
    <cellStyle name="40% - Ênfase5 9 3" xfId="9282" xr:uid="{00000000-0005-0000-0000-00004C240000}"/>
    <cellStyle name="40% - Ênfase5 9 4" xfId="9283" xr:uid="{00000000-0005-0000-0000-00004D240000}"/>
    <cellStyle name="40% - Ênfase5 9 5" xfId="9284" xr:uid="{00000000-0005-0000-0000-00004E240000}"/>
    <cellStyle name="40% - Ênfase5 9 6" xfId="9285" xr:uid="{00000000-0005-0000-0000-00004F240000}"/>
    <cellStyle name="40% - Ênfase5 9 7" xfId="9286" xr:uid="{00000000-0005-0000-0000-000050240000}"/>
    <cellStyle name="40% - Ênfase5 9 8" xfId="9287" xr:uid="{00000000-0005-0000-0000-000051240000}"/>
    <cellStyle name="40% - Ênfase5 9 9" xfId="9288" xr:uid="{00000000-0005-0000-0000-000052240000}"/>
    <cellStyle name="40% - Ênfase6 10" xfId="9289" xr:uid="{00000000-0005-0000-0000-000053240000}"/>
    <cellStyle name="40% - Ênfase6 10 10" xfId="9290" xr:uid="{00000000-0005-0000-0000-000054240000}"/>
    <cellStyle name="40% - Ênfase6 10 11" xfId="9291" xr:uid="{00000000-0005-0000-0000-000055240000}"/>
    <cellStyle name="40% - Ênfase6 10 12" xfId="9292" xr:uid="{00000000-0005-0000-0000-000056240000}"/>
    <cellStyle name="40% - Ênfase6 10 13" xfId="9293" xr:uid="{00000000-0005-0000-0000-000057240000}"/>
    <cellStyle name="40% - Ênfase6 10 14" xfId="9294" xr:uid="{00000000-0005-0000-0000-000058240000}"/>
    <cellStyle name="40% - Ênfase6 10 15" xfId="9295" xr:uid="{00000000-0005-0000-0000-000059240000}"/>
    <cellStyle name="40% - Ênfase6 10 16" xfId="9296" xr:uid="{00000000-0005-0000-0000-00005A240000}"/>
    <cellStyle name="40% - Ênfase6 10 17" xfId="9297" xr:uid="{00000000-0005-0000-0000-00005B240000}"/>
    <cellStyle name="40% - Ênfase6 10 18" xfId="9298" xr:uid="{00000000-0005-0000-0000-00005C240000}"/>
    <cellStyle name="40% - Ênfase6 10 19" xfId="9299" xr:uid="{00000000-0005-0000-0000-00005D240000}"/>
    <cellStyle name="40% - Ênfase6 10 2" xfId="9300" xr:uid="{00000000-0005-0000-0000-00005E240000}"/>
    <cellStyle name="40% - Ênfase6 10 20" xfId="9301" xr:uid="{00000000-0005-0000-0000-00005F240000}"/>
    <cellStyle name="40% - Ênfase6 10 21" xfId="9302" xr:uid="{00000000-0005-0000-0000-000060240000}"/>
    <cellStyle name="40% - Ênfase6 10 22" xfId="9303" xr:uid="{00000000-0005-0000-0000-000061240000}"/>
    <cellStyle name="40% - Ênfase6 10 23" xfId="9304" xr:uid="{00000000-0005-0000-0000-000062240000}"/>
    <cellStyle name="40% - Ênfase6 10 3" xfId="9305" xr:uid="{00000000-0005-0000-0000-000063240000}"/>
    <cellStyle name="40% - Ênfase6 10 4" xfId="9306" xr:uid="{00000000-0005-0000-0000-000064240000}"/>
    <cellStyle name="40% - Ênfase6 10 5" xfId="9307" xr:uid="{00000000-0005-0000-0000-000065240000}"/>
    <cellStyle name="40% - Ênfase6 10 6" xfId="9308" xr:uid="{00000000-0005-0000-0000-000066240000}"/>
    <cellStyle name="40% - Ênfase6 10 7" xfId="9309" xr:uid="{00000000-0005-0000-0000-000067240000}"/>
    <cellStyle name="40% - Ênfase6 10 8" xfId="9310" xr:uid="{00000000-0005-0000-0000-000068240000}"/>
    <cellStyle name="40% - Ênfase6 10 9" xfId="9311" xr:uid="{00000000-0005-0000-0000-000069240000}"/>
    <cellStyle name="40% - Ênfase6 11" xfId="9312" xr:uid="{00000000-0005-0000-0000-00006A240000}"/>
    <cellStyle name="40% - Ênfase6 11 10" xfId="9313" xr:uid="{00000000-0005-0000-0000-00006B240000}"/>
    <cellStyle name="40% - Ênfase6 11 11" xfId="9314" xr:uid="{00000000-0005-0000-0000-00006C240000}"/>
    <cellStyle name="40% - Ênfase6 11 12" xfId="9315" xr:uid="{00000000-0005-0000-0000-00006D240000}"/>
    <cellStyle name="40% - Ênfase6 11 13" xfId="9316" xr:uid="{00000000-0005-0000-0000-00006E240000}"/>
    <cellStyle name="40% - Ênfase6 11 14" xfId="9317" xr:uid="{00000000-0005-0000-0000-00006F240000}"/>
    <cellStyle name="40% - Ênfase6 11 15" xfId="9318" xr:uid="{00000000-0005-0000-0000-000070240000}"/>
    <cellStyle name="40% - Ênfase6 11 16" xfId="9319" xr:uid="{00000000-0005-0000-0000-000071240000}"/>
    <cellStyle name="40% - Ênfase6 11 17" xfId="9320" xr:uid="{00000000-0005-0000-0000-000072240000}"/>
    <cellStyle name="40% - Ênfase6 11 18" xfId="9321" xr:uid="{00000000-0005-0000-0000-000073240000}"/>
    <cellStyle name="40% - Ênfase6 11 19" xfId="9322" xr:uid="{00000000-0005-0000-0000-000074240000}"/>
    <cellStyle name="40% - Ênfase6 11 2" xfId="9323" xr:uid="{00000000-0005-0000-0000-000075240000}"/>
    <cellStyle name="40% - Ênfase6 11 20" xfId="9324" xr:uid="{00000000-0005-0000-0000-000076240000}"/>
    <cellStyle name="40% - Ênfase6 11 21" xfId="9325" xr:uid="{00000000-0005-0000-0000-000077240000}"/>
    <cellStyle name="40% - Ênfase6 11 22" xfId="9326" xr:uid="{00000000-0005-0000-0000-000078240000}"/>
    <cellStyle name="40% - Ênfase6 11 23" xfId="9327" xr:uid="{00000000-0005-0000-0000-000079240000}"/>
    <cellStyle name="40% - Ênfase6 11 3" xfId="9328" xr:uid="{00000000-0005-0000-0000-00007A240000}"/>
    <cellStyle name="40% - Ênfase6 11 4" xfId="9329" xr:uid="{00000000-0005-0000-0000-00007B240000}"/>
    <cellStyle name="40% - Ênfase6 11 5" xfId="9330" xr:uid="{00000000-0005-0000-0000-00007C240000}"/>
    <cellStyle name="40% - Ênfase6 11 6" xfId="9331" xr:uid="{00000000-0005-0000-0000-00007D240000}"/>
    <cellStyle name="40% - Ênfase6 11 7" xfId="9332" xr:uid="{00000000-0005-0000-0000-00007E240000}"/>
    <cellStyle name="40% - Ênfase6 11 8" xfId="9333" xr:uid="{00000000-0005-0000-0000-00007F240000}"/>
    <cellStyle name="40% - Ênfase6 11 9" xfId="9334" xr:uid="{00000000-0005-0000-0000-000080240000}"/>
    <cellStyle name="40% - Ênfase6 12" xfId="9335" xr:uid="{00000000-0005-0000-0000-000081240000}"/>
    <cellStyle name="40% - Ênfase6 12 10" xfId="9336" xr:uid="{00000000-0005-0000-0000-000082240000}"/>
    <cellStyle name="40% - Ênfase6 12 11" xfId="9337" xr:uid="{00000000-0005-0000-0000-000083240000}"/>
    <cellStyle name="40% - Ênfase6 12 12" xfId="9338" xr:uid="{00000000-0005-0000-0000-000084240000}"/>
    <cellStyle name="40% - Ênfase6 12 13" xfId="9339" xr:uid="{00000000-0005-0000-0000-000085240000}"/>
    <cellStyle name="40% - Ênfase6 12 14" xfId="9340" xr:uid="{00000000-0005-0000-0000-000086240000}"/>
    <cellStyle name="40% - Ênfase6 12 15" xfId="9341" xr:uid="{00000000-0005-0000-0000-000087240000}"/>
    <cellStyle name="40% - Ênfase6 12 16" xfId="9342" xr:uid="{00000000-0005-0000-0000-000088240000}"/>
    <cellStyle name="40% - Ênfase6 12 17" xfId="9343" xr:uid="{00000000-0005-0000-0000-000089240000}"/>
    <cellStyle name="40% - Ênfase6 12 18" xfId="9344" xr:uid="{00000000-0005-0000-0000-00008A240000}"/>
    <cellStyle name="40% - Ênfase6 12 19" xfId="9345" xr:uid="{00000000-0005-0000-0000-00008B240000}"/>
    <cellStyle name="40% - Ênfase6 12 2" xfId="9346" xr:uid="{00000000-0005-0000-0000-00008C240000}"/>
    <cellStyle name="40% - Ênfase6 12 20" xfId="9347" xr:uid="{00000000-0005-0000-0000-00008D240000}"/>
    <cellStyle name="40% - Ênfase6 12 21" xfId="9348" xr:uid="{00000000-0005-0000-0000-00008E240000}"/>
    <cellStyle name="40% - Ênfase6 12 22" xfId="9349" xr:uid="{00000000-0005-0000-0000-00008F240000}"/>
    <cellStyle name="40% - Ênfase6 12 23" xfId="9350" xr:uid="{00000000-0005-0000-0000-000090240000}"/>
    <cellStyle name="40% - Ênfase6 12 3" xfId="9351" xr:uid="{00000000-0005-0000-0000-000091240000}"/>
    <cellStyle name="40% - Ênfase6 12 4" xfId="9352" xr:uid="{00000000-0005-0000-0000-000092240000}"/>
    <cellStyle name="40% - Ênfase6 12 5" xfId="9353" xr:uid="{00000000-0005-0000-0000-000093240000}"/>
    <cellStyle name="40% - Ênfase6 12 6" xfId="9354" xr:uid="{00000000-0005-0000-0000-000094240000}"/>
    <cellStyle name="40% - Ênfase6 12 7" xfId="9355" xr:uid="{00000000-0005-0000-0000-000095240000}"/>
    <cellStyle name="40% - Ênfase6 12 8" xfId="9356" xr:uid="{00000000-0005-0000-0000-000096240000}"/>
    <cellStyle name="40% - Ênfase6 12 9" xfId="9357" xr:uid="{00000000-0005-0000-0000-000097240000}"/>
    <cellStyle name="40% - Ênfase6 13" xfId="9358" xr:uid="{00000000-0005-0000-0000-000098240000}"/>
    <cellStyle name="40% - Ênfase6 13 10" xfId="9359" xr:uid="{00000000-0005-0000-0000-000099240000}"/>
    <cellStyle name="40% - Ênfase6 13 11" xfId="9360" xr:uid="{00000000-0005-0000-0000-00009A240000}"/>
    <cellStyle name="40% - Ênfase6 13 12" xfId="9361" xr:uid="{00000000-0005-0000-0000-00009B240000}"/>
    <cellStyle name="40% - Ênfase6 13 13" xfId="9362" xr:uid="{00000000-0005-0000-0000-00009C240000}"/>
    <cellStyle name="40% - Ênfase6 13 14" xfId="9363" xr:uid="{00000000-0005-0000-0000-00009D240000}"/>
    <cellStyle name="40% - Ênfase6 13 15" xfId="9364" xr:uid="{00000000-0005-0000-0000-00009E240000}"/>
    <cellStyle name="40% - Ênfase6 13 16" xfId="9365" xr:uid="{00000000-0005-0000-0000-00009F240000}"/>
    <cellStyle name="40% - Ênfase6 13 17" xfId="9366" xr:uid="{00000000-0005-0000-0000-0000A0240000}"/>
    <cellStyle name="40% - Ênfase6 13 18" xfId="9367" xr:uid="{00000000-0005-0000-0000-0000A1240000}"/>
    <cellStyle name="40% - Ênfase6 13 19" xfId="9368" xr:uid="{00000000-0005-0000-0000-0000A2240000}"/>
    <cellStyle name="40% - Ênfase6 13 2" xfId="9369" xr:uid="{00000000-0005-0000-0000-0000A3240000}"/>
    <cellStyle name="40% - Ênfase6 13 20" xfId="9370" xr:uid="{00000000-0005-0000-0000-0000A4240000}"/>
    <cellStyle name="40% - Ênfase6 13 21" xfId="9371" xr:uid="{00000000-0005-0000-0000-0000A5240000}"/>
    <cellStyle name="40% - Ênfase6 13 22" xfId="9372" xr:uid="{00000000-0005-0000-0000-0000A6240000}"/>
    <cellStyle name="40% - Ênfase6 13 23" xfId="9373" xr:uid="{00000000-0005-0000-0000-0000A7240000}"/>
    <cellStyle name="40% - Ênfase6 13 3" xfId="9374" xr:uid="{00000000-0005-0000-0000-0000A8240000}"/>
    <cellStyle name="40% - Ênfase6 13 4" xfId="9375" xr:uid="{00000000-0005-0000-0000-0000A9240000}"/>
    <cellStyle name="40% - Ênfase6 13 5" xfId="9376" xr:uid="{00000000-0005-0000-0000-0000AA240000}"/>
    <cellStyle name="40% - Ênfase6 13 6" xfId="9377" xr:uid="{00000000-0005-0000-0000-0000AB240000}"/>
    <cellStyle name="40% - Ênfase6 13 7" xfId="9378" xr:uid="{00000000-0005-0000-0000-0000AC240000}"/>
    <cellStyle name="40% - Ênfase6 13 8" xfId="9379" xr:uid="{00000000-0005-0000-0000-0000AD240000}"/>
    <cellStyle name="40% - Ênfase6 13 9" xfId="9380" xr:uid="{00000000-0005-0000-0000-0000AE240000}"/>
    <cellStyle name="40% - Ênfase6 14" xfId="9381" xr:uid="{00000000-0005-0000-0000-0000AF240000}"/>
    <cellStyle name="40% - Ênfase6 14 10" xfId="9382" xr:uid="{00000000-0005-0000-0000-0000B0240000}"/>
    <cellStyle name="40% - Ênfase6 14 11" xfId="9383" xr:uid="{00000000-0005-0000-0000-0000B1240000}"/>
    <cellStyle name="40% - Ênfase6 14 12" xfId="9384" xr:uid="{00000000-0005-0000-0000-0000B2240000}"/>
    <cellStyle name="40% - Ênfase6 14 13" xfId="9385" xr:uid="{00000000-0005-0000-0000-0000B3240000}"/>
    <cellStyle name="40% - Ênfase6 14 14" xfId="9386" xr:uid="{00000000-0005-0000-0000-0000B4240000}"/>
    <cellStyle name="40% - Ênfase6 14 15" xfId="9387" xr:uid="{00000000-0005-0000-0000-0000B5240000}"/>
    <cellStyle name="40% - Ênfase6 14 16" xfId="9388" xr:uid="{00000000-0005-0000-0000-0000B6240000}"/>
    <cellStyle name="40% - Ênfase6 14 17" xfId="9389" xr:uid="{00000000-0005-0000-0000-0000B7240000}"/>
    <cellStyle name="40% - Ênfase6 14 18" xfId="9390" xr:uid="{00000000-0005-0000-0000-0000B8240000}"/>
    <cellStyle name="40% - Ênfase6 14 19" xfId="9391" xr:uid="{00000000-0005-0000-0000-0000B9240000}"/>
    <cellStyle name="40% - Ênfase6 14 2" xfId="9392" xr:uid="{00000000-0005-0000-0000-0000BA240000}"/>
    <cellStyle name="40% - Ênfase6 14 20" xfId="9393" xr:uid="{00000000-0005-0000-0000-0000BB240000}"/>
    <cellStyle name="40% - Ênfase6 14 21" xfId="9394" xr:uid="{00000000-0005-0000-0000-0000BC240000}"/>
    <cellStyle name="40% - Ênfase6 14 22" xfId="9395" xr:uid="{00000000-0005-0000-0000-0000BD240000}"/>
    <cellStyle name="40% - Ênfase6 14 23" xfId="9396" xr:uid="{00000000-0005-0000-0000-0000BE240000}"/>
    <cellStyle name="40% - Ênfase6 14 3" xfId="9397" xr:uid="{00000000-0005-0000-0000-0000BF240000}"/>
    <cellStyle name="40% - Ênfase6 14 4" xfId="9398" xr:uid="{00000000-0005-0000-0000-0000C0240000}"/>
    <cellStyle name="40% - Ênfase6 14 5" xfId="9399" xr:uid="{00000000-0005-0000-0000-0000C1240000}"/>
    <cellStyle name="40% - Ênfase6 14 6" xfId="9400" xr:uid="{00000000-0005-0000-0000-0000C2240000}"/>
    <cellStyle name="40% - Ênfase6 14 7" xfId="9401" xr:uid="{00000000-0005-0000-0000-0000C3240000}"/>
    <cellStyle name="40% - Ênfase6 14 8" xfId="9402" xr:uid="{00000000-0005-0000-0000-0000C4240000}"/>
    <cellStyle name="40% - Ênfase6 14 9" xfId="9403" xr:uid="{00000000-0005-0000-0000-0000C5240000}"/>
    <cellStyle name="40% - Ênfase6 15" xfId="9404" xr:uid="{00000000-0005-0000-0000-0000C6240000}"/>
    <cellStyle name="40% - Ênfase6 15 10" xfId="9405" xr:uid="{00000000-0005-0000-0000-0000C7240000}"/>
    <cellStyle name="40% - Ênfase6 15 11" xfId="9406" xr:uid="{00000000-0005-0000-0000-0000C8240000}"/>
    <cellStyle name="40% - Ênfase6 15 12" xfId="9407" xr:uid="{00000000-0005-0000-0000-0000C9240000}"/>
    <cellStyle name="40% - Ênfase6 15 13" xfId="9408" xr:uid="{00000000-0005-0000-0000-0000CA240000}"/>
    <cellStyle name="40% - Ênfase6 15 14" xfId="9409" xr:uid="{00000000-0005-0000-0000-0000CB240000}"/>
    <cellStyle name="40% - Ênfase6 15 15" xfId="9410" xr:uid="{00000000-0005-0000-0000-0000CC240000}"/>
    <cellStyle name="40% - Ênfase6 15 16" xfId="9411" xr:uid="{00000000-0005-0000-0000-0000CD240000}"/>
    <cellStyle name="40% - Ênfase6 15 17" xfId="9412" xr:uid="{00000000-0005-0000-0000-0000CE240000}"/>
    <cellStyle name="40% - Ênfase6 15 18" xfId="9413" xr:uid="{00000000-0005-0000-0000-0000CF240000}"/>
    <cellStyle name="40% - Ênfase6 15 19" xfId="9414" xr:uid="{00000000-0005-0000-0000-0000D0240000}"/>
    <cellStyle name="40% - Ênfase6 15 2" xfId="9415" xr:uid="{00000000-0005-0000-0000-0000D1240000}"/>
    <cellStyle name="40% - Ênfase6 15 20" xfId="9416" xr:uid="{00000000-0005-0000-0000-0000D2240000}"/>
    <cellStyle name="40% - Ênfase6 15 21" xfId="9417" xr:uid="{00000000-0005-0000-0000-0000D3240000}"/>
    <cellStyle name="40% - Ênfase6 15 22" xfId="9418" xr:uid="{00000000-0005-0000-0000-0000D4240000}"/>
    <cellStyle name="40% - Ênfase6 15 23" xfId="9419" xr:uid="{00000000-0005-0000-0000-0000D5240000}"/>
    <cellStyle name="40% - Ênfase6 15 3" xfId="9420" xr:uid="{00000000-0005-0000-0000-0000D6240000}"/>
    <cellStyle name="40% - Ênfase6 15 4" xfId="9421" xr:uid="{00000000-0005-0000-0000-0000D7240000}"/>
    <cellStyle name="40% - Ênfase6 15 5" xfId="9422" xr:uid="{00000000-0005-0000-0000-0000D8240000}"/>
    <cellStyle name="40% - Ênfase6 15 6" xfId="9423" xr:uid="{00000000-0005-0000-0000-0000D9240000}"/>
    <cellStyle name="40% - Ênfase6 15 7" xfId="9424" xr:uid="{00000000-0005-0000-0000-0000DA240000}"/>
    <cellStyle name="40% - Ênfase6 15 8" xfId="9425" xr:uid="{00000000-0005-0000-0000-0000DB240000}"/>
    <cellStyle name="40% - Ênfase6 15 9" xfId="9426" xr:uid="{00000000-0005-0000-0000-0000DC240000}"/>
    <cellStyle name="40% - Ênfase6 16" xfId="9427" xr:uid="{00000000-0005-0000-0000-0000DD240000}"/>
    <cellStyle name="40% - Ênfase6 16 10" xfId="9428" xr:uid="{00000000-0005-0000-0000-0000DE240000}"/>
    <cellStyle name="40% - Ênfase6 16 11" xfId="9429" xr:uid="{00000000-0005-0000-0000-0000DF240000}"/>
    <cellStyle name="40% - Ênfase6 16 12" xfId="9430" xr:uid="{00000000-0005-0000-0000-0000E0240000}"/>
    <cellStyle name="40% - Ênfase6 16 13" xfId="9431" xr:uid="{00000000-0005-0000-0000-0000E1240000}"/>
    <cellStyle name="40% - Ênfase6 16 14" xfId="9432" xr:uid="{00000000-0005-0000-0000-0000E2240000}"/>
    <cellStyle name="40% - Ênfase6 16 15" xfId="9433" xr:uid="{00000000-0005-0000-0000-0000E3240000}"/>
    <cellStyle name="40% - Ênfase6 16 16" xfId="9434" xr:uid="{00000000-0005-0000-0000-0000E4240000}"/>
    <cellStyle name="40% - Ênfase6 16 17" xfId="9435" xr:uid="{00000000-0005-0000-0000-0000E5240000}"/>
    <cellStyle name="40% - Ênfase6 16 18" xfId="9436" xr:uid="{00000000-0005-0000-0000-0000E6240000}"/>
    <cellStyle name="40% - Ênfase6 16 19" xfId="9437" xr:uid="{00000000-0005-0000-0000-0000E7240000}"/>
    <cellStyle name="40% - Ênfase6 16 2" xfId="9438" xr:uid="{00000000-0005-0000-0000-0000E8240000}"/>
    <cellStyle name="40% - Ênfase6 16 20" xfId="9439" xr:uid="{00000000-0005-0000-0000-0000E9240000}"/>
    <cellStyle name="40% - Ênfase6 16 21" xfId="9440" xr:uid="{00000000-0005-0000-0000-0000EA240000}"/>
    <cellStyle name="40% - Ênfase6 16 22" xfId="9441" xr:uid="{00000000-0005-0000-0000-0000EB240000}"/>
    <cellStyle name="40% - Ênfase6 16 23" xfId="9442" xr:uid="{00000000-0005-0000-0000-0000EC240000}"/>
    <cellStyle name="40% - Ênfase6 16 3" xfId="9443" xr:uid="{00000000-0005-0000-0000-0000ED240000}"/>
    <cellStyle name="40% - Ênfase6 16 4" xfId="9444" xr:uid="{00000000-0005-0000-0000-0000EE240000}"/>
    <cellStyle name="40% - Ênfase6 16 5" xfId="9445" xr:uid="{00000000-0005-0000-0000-0000EF240000}"/>
    <cellStyle name="40% - Ênfase6 16 6" xfId="9446" xr:uid="{00000000-0005-0000-0000-0000F0240000}"/>
    <cellStyle name="40% - Ênfase6 16 7" xfId="9447" xr:uid="{00000000-0005-0000-0000-0000F1240000}"/>
    <cellStyle name="40% - Ênfase6 16 8" xfId="9448" xr:uid="{00000000-0005-0000-0000-0000F2240000}"/>
    <cellStyle name="40% - Ênfase6 16 9" xfId="9449" xr:uid="{00000000-0005-0000-0000-0000F3240000}"/>
    <cellStyle name="40% - Ênfase6 17" xfId="9450" xr:uid="{00000000-0005-0000-0000-0000F4240000}"/>
    <cellStyle name="40% - Ênfase6 17 10" xfId="9451" xr:uid="{00000000-0005-0000-0000-0000F5240000}"/>
    <cellStyle name="40% - Ênfase6 17 11" xfId="9452" xr:uid="{00000000-0005-0000-0000-0000F6240000}"/>
    <cellStyle name="40% - Ênfase6 17 12" xfId="9453" xr:uid="{00000000-0005-0000-0000-0000F7240000}"/>
    <cellStyle name="40% - Ênfase6 17 13" xfId="9454" xr:uid="{00000000-0005-0000-0000-0000F8240000}"/>
    <cellStyle name="40% - Ênfase6 17 14" xfId="9455" xr:uid="{00000000-0005-0000-0000-0000F9240000}"/>
    <cellStyle name="40% - Ênfase6 17 15" xfId="9456" xr:uid="{00000000-0005-0000-0000-0000FA240000}"/>
    <cellStyle name="40% - Ênfase6 17 16" xfId="9457" xr:uid="{00000000-0005-0000-0000-0000FB240000}"/>
    <cellStyle name="40% - Ênfase6 17 17" xfId="9458" xr:uid="{00000000-0005-0000-0000-0000FC240000}"/>
    <cellStyle name="40% - Ênfase6 17 18" xfId="9459" xr:uid="{00000000-0005-0000-0000-0000FD240000}"/>
    <cellStyle name="40% - Ênfase6 17 19" xfId="9460" xr:uid="{00000000-0005-0000-0000-0000FE240000}"/>
    <cellStyle name="40% - Ênfase6 17 2" xfId="9461" xr:uid="{00000000-0005-0000-0000-0000FF240000}"/>
    <cellStyle name="40% - Ênfase6 17 20" xfId="9462" xr:uid="{00000000-0005-0000-0000-000000250000}"/>
    <cellStyle name="40% - Ênfase6 17 21" xfId="9463" xr:uid="{00000000-0005-0000-0000-000001250000}"/>
    <cellStyle name="40% - Ênfase6 17 22" xfId="9464" xr:uid="{00000000-0005-0000-0000-000002250000}"/>
    <cellStyle name="40% - Ênfase6 17 23" xfId="9465" xr:uid="{00000000-0005-0000-0000-000003250000}"/>
    <cellStyle name="40% - Ênfase6 17 3" xfId="9466" xr:uid="{00000000-0005-0000-0000-000004250000}"/>
    <cellStyle name="40% - Ênfase6 17 4" xfId="9467" xr:uid="{00000000-0005-0000-0000-000005250000}"/>
    <cellStyle name="40% - Ênfase6 17 5" xfId="9468" xr:uid="{00000000-0005-0000-0000-000006250000}"/>
    <cellStyle name="40% - Ênfase6 17 6" xfId="9469" xr:uid="{00000000-0005-0000-0000-000007250000}"/>
    <cellStyle name="40% - Ênfase6 17 7" xfId="9470" xr:uid="{00000000-0005-0000-0000-000008250000}"/>
    <cellStyle name="40% - Ênfase6 17 8" xfId="9471" xr:uid="{00000000-0005-0000-0000-000009250000}"/>
    <cellStyle name="40% - Ênfase6 17 9" xfId="9472" xr:uid="{00000000-0005-0000-0000-00000A250000}"/>
    <cellStyle name="40% - Ênfase6 18" xfId="9473" xr:uid="{00000000-0005-0000-0000-00000B250000}"/>
    <cellStyle name="40% - Ênfase6 18 10" xfId="9474" xr:uid="{00000000-0005-0000-0000-00000C250000}"/>
    <cellStyle name="40% - Ênfase6 18 11" xfId="9475" xr:uid="{00000000-0005-0000-0000-00000D250000}"/>
    <cellStyle name="40% - Ênfase6 18 12" xfId="9476" xr:uid="{00000000-0005-0000-0000-00000E250000}"/>
    <cellStyle name="40% - Ênfase6 18 13" xfId="9477" xr:uid="{00000000-0005-0000-0000-00000F250000}"/>
    <cellStyle name="40% - Ênfase6 18 14" xfId="9478" xr:uid="{00000000-0005-0000-0000-000010250000}"/>
    <cellStyle name="40% - Ênfase6 18 15" xfId="9479" xr:uid="{00000000-0005-0000-0000-000011250000}"/>
    <cellStyle name="40% - Ênfase6 18 16" xfId="9480" xr:uid="{00000000-0005-0000-0000-000012250000}"/>
    <cellStyle name="40% - Ênfase6 18 17" xfId="9481" xr:uid="{00000000-0005-0000-0000-000013250000}"/>
    <cellStyle name="40% - Ênfase6 18 18" xfId="9482" xr:uid="{00000000-0005-0000-0000-000014250000}"/>
    <cellStyle name="40% - Ênfase6 18 19" xfId="9483" xr:uid="{00000000-0005-0000-0000-000015250000}"/>
    <cellStyle name="40% - Ênfase6 18 2" xfId="9484" xr:uid="{00000000-0005-0000-0000-000016250000}"/>
    <cellStyle name="40% - Ênfase6 18 20" xfId="9485" xr:uid="{00000000-0005-0000-0000-000017250000}"/>
    <cellStyle name="40% - Ênfase6 18 21" xfId="9486" xr:uid="{00000000-0005-0000-0000-000018250000}"/>
    <cellStyle name="40% - Ênfase6 18 22" xfId="9487" xr:uid="{00000000-0005-0000-0000-000019250000}"/>
    <cellStyle name="40% - Ênfase6 18 23" xfId="9488" xr:uid="{00000000-0005-0000-0000-00001A250000}"/>
    <cellStyle name="40% - Ênfase6 18 3" xfId="9489" xr:uid="{00000000-0005-0000-0000-00001B250000}"/>
    <cellStyle name="40% - Ênfase6 18 4" xfId="9490" xr:uid="{00000000-0005-0000-0000-00001C250000}"/>
    <cellStyle name="40% - Ênfase6 18 5" xfId="9491" xr:uid="{00000000-0005-0000-0000-00001D250000}"/>
    <cellStyle name="40% - Ênfase6 18 6" xfId="9492" xr:uid="{00000000-0005-0000-0000-00001E250000}"/>
    <cellStyle name="40% - Ênfase6 18 7" xfId="9493" xr:uid="{00000000-0005-0000-0000-00001F250000}"/>
    <cellStyle name="40% - Ênfase6 18 8" xfId="9494" xr:uid="{00000000-0005-0000-0000-000020250000}"/>
    <cellStyle name="40% - Ênfase6 18 9" xfId="9495" xr:uid="{00000000-0005-0000-0000-000021250000}"/>
    <cellStyle name="40% - Ênfase6 19" xfId="9496" xr:uid="{00000000-0005-0000-0000-000022250000}"/>
    <cellStyle name="40% - Ênfase6 19 10" xfId="9497" xr:uid="{00000000-0005-0000-0000-000023250000}"/>
    <cellStyle name="40% - Ênfase6 19 11" xfId="9498" xr:uid="{00000000-0005-0000-0000-000024250000}"/>
    <cellStyle name="40% - Ênfase6 19 12" xfId="9499" xr:uid="{00000000-0005-0000-0000-000025250000}"/>
    <cellStyle name="40% - Ênfase6 19 13" xfId="9500" xr:uid="{00000000-0005-0000-0000-000026250000}"/>
    <cellStyle name="40% - Ênfase6 19 14" xfId="9501" xr:uid="{00000000-0005-0000-0000-000027250000}"/>
    <cellStyle name="40% - Ênfase6 19 15" xfId="9502" xr:uid="{00000000-0005-0000-0000-000028250000}"/>
    <cellStyle name="40% - Ênfase6 19 16" xfId="9503" xr:uid="{00000000-0005-0000-0000-000029250000}"/>
    <cellStyle name="40% - Ênfase6 19 17" xfId="9504" xr:uid="{00000000-0005-0000-0000-00002A250000}"/>
    <cellStyle name="40% - Ênfase6 19 18" xfId="9505" xr:uid="{00000000-0005-0000-0000-00002B250000}"/>
    <cellStyle name="40% - Ênfase6 19 19" xfId="9506" xr:uid="{00000000-0005-0000-0000-00002C250000}"/>
    <cellStyle name="40% - Ênfase6 19 2" xfId="9507" xr:uid="{00000000-0005-0000-0000-00002D250000}"/>
    <cellStyle name="40% - Ênfase6 19 20" xfId="9508" xr:uid="{00000000-0005-0000-0000-00002E250000}"/>
    <cellStyle name="40% - Ênfase6 19 21" xfId="9509" xr:uid="{00000000-0005-0000-0000-00002F250000}"/>
    <cellStyle name="40% - Ênfase6 19 22" xfId="9510" xr:uid="{00000000-0005-0000-0000-000030250000}"/>
    <cellStyle name="40% - Ênfase6 19 23" xfId="9511" xr:uid="{00000000-0005-0000-0000-000031250000}"/>
    <cellStyle name="40% - Ênfase6 19 3" xfId="9512" xr:uid="{00000000-0005-0000-0000-000032250000}"/>
    <cellStyle name="40% - Ênfase6 19 4" xfId="9513" xr:uid="{00000000-0005-0000-0000-000033250000}"/>
    <cellStyle name="40% - Ênfase6 19 5" xfId="9514" xr:uid="{00000000-0005-0000-0000-000034250000}"/>
    <cellStyle name="40% - Ênfase6 19 6" xfId="9515" xr:uid="{00000000-0005-0000-0000-000035250000}"/>
    <cellStyle name="40% - Ênfase6 19 7" xfId="9516" xr:uid="{00000000-0005-0000-0000-000036250000}"/>
    <cellStyle name="40% - Ênfase6 19 8" xfId="9517" xr:uid="{00000000-0005-0000-0000-000037250000}"/>
    <cellStyle name="40% - Ênfase6 19 9" xfId="9518" xr:uid="{00000000-0005-0000-0000-000038250000}"/>
    <cellStyle name="40% - Ênfase6 2" xfId="9519" xr:uid="{00000000-0005-0000-0000-000039250000}"/>
    <cellStyle name="40% - Ênfase6 2 10" xfId="9520" xr:uid="{00000000-0005-0000-0000-00003A250000}"/>
    <cellStyle name="40% - Ênfase6 2 11" xfId="9521" xr:uid="{00000000-0005-0000-0000-00003B250000}"/>
    <cellStyle name="40% - Ênfase6 2 11 10" xfId="9522" xr:uid="{00000000-0005-0000-0000-00003C250000}"/>
    <cellStyle name="40% - Ênfase6 2 11 11" xfId="9523" xr:uid="{00000000-0005-0000-0000-00003D250000}"/>
    <cellStyle name="40% - Ênfase6 2 11 12" xfId="9524" xr:uid="{00000000-0005-0000-0000-00003E250000}"/>
    <cellStyle name="40% - Ênfase6 2 11 13" xfId="9525" xr:uid="{00000000-0005-0000-0000-00003F250000}"/>
    <cellStyle name="40% - Ênfase6 2 11 14" xfId="9526" xr:uid="{00000000-0005-0000-0000-000040250000}"/>
    <cellStyle name="40% - Ênfase6 2 11 15" xfId="9527" xr:uid="{00000000-0005-0000-0000-000041250000}"/>
    <cellStyle name="40% - Ênfase6 2 11 2" xfId="9528" xr:uid="{00000000-0005-0000-0000-000042250000}"/>
    <cellStyle name="40% - Ênfase6 2 11 3" xfId="9529" xr:uid="{00000000-0005-0000-0000-000043250000}"/>
    <cellStyle name="40% - Ênfase6 2 11 4" xfId="9530" xr:uid="{00000000-0005-0000-0000-000044250000}"/>
    <cellStyle name="40% - Ênfase6 2 11 5" xfId="9531" xr:uid="{00000000-0005-0000-0000-000045250000}"/>
    <cellStyle name="40% - Ênfase6 2 11 6" xfId="9532" xr:uid="{00000000-0005-0000-0000-000046250000}"/>
    <cellStyle name="40% - Ênfase6 2 11 7" xfId="9533" xr:uid="{00000000-0005-0000-0000-000047250000}"/>
    <cellStyle name="40% - Ênfase6 2 11 8" xfId="9534" xr:uid="{00000000-0005-0000-0000-000048250000}"/>
    <cellStyle name="40% - Ênfase6 2 11 9" xfId="9535" xr:uid="{00000000-0005-0000-0000-000049250000}"/>
    <cellStyle name="40% - Ênfase6 2 12" xfId="9536" xr:uid="{00000000-0005-0000-0000-00004A250000}"/>
    <cellStyle name="40% - Ênfase6 2 13" xfId="9537" xr:uid="{00000000-0005-0000-0000-00004B250000}"/>
    <cellStyle name="40% - Ênfase6 2 14" xfId="9538" xr:uid="{00000000-0005-0000-0000-00004C250000}"/>
    <cellStyle name="40% - Ênfase6 2 15" xfId="9539" xr:uid="{00000000-0005-0000-0000-00004D250000}"/>
    <cellStyle name="40% - Ênfase6 2 16" xfId="9540" xr:uid="{00000000-0005-0000-0000-00004E250000}"/>
    <cellStyle name="40% - Ênfase6 2 17" xfId="9541" xr:uid="{00000000-0005-0000-0000-00004F250000}"/>
    <cellStyle name="40% - Ênfase6 2 18" xfId="9542" xr:uid="{00000000-0005-0000-0000-000050250000}"/>
    <cellStyle name="40% - Ênfase6 2 19" xfId="9543" xr:uid="{00000000-0005-0000-0000-000051250000}"/>
    <cellStyle name="40% - Ênfase6 2 2" xfId="9544" xr:uid="{00000000-0005-0000-0000-000052250000}"/>
    <cellStyle name="40% - Ênfase6 2 2 10" xfId="9545" xr:uid="{00000000-0005-0000-0000-000053250000}"/>
    <cellStyle name="40% - Ênfase6 2 2 10 10" xfId="9546" xr:uid="{00000000-0005-0000-0000-000054250000}"/>
    <cellStyle name="40% - Ênfase6 2 2 10 11" xfId="9547" xr:uid="{00000000-0005-0000-0000-000055250000}"/>
    <cellStyle name="40% - Ênfase6 2 2 10 12" xfId="9548" xr:uid="{00000000-0005-0000-0000-000056250000}"/>
    <cellStyle name="40% - Ênfase6 2 2 10 13" xfId="9549" xr:uid="{00000000-0005-0000-0000-000057250000}"/>
    <cellStyle name="40% - Ênfase6 2 2 10 14" xfId="9550" xr:uid="{00000000-0005-0000-0000-000058250000}"/>
    <cellStyle name="40% - Ênfase6 2 2 10 15" xfId="9551" xr:uid="{00000000-0005-0000-0000-000059250000}"/>
    <cellStyle name="40% - Ênfase6 2 2 10 2" xfId="9552" xr:uid="{00000000-0005-0000-0000-00005A250000}"/>
    <cellStyle name="40% - Ênfase6 2 2 10 3" xfId="9553" xr:uid="{00000000-0005-0000-0000-00005B250000}"/>
    <cellStyle name="40% - Ênfase6 2 2 10 4" xfId="9554" xr:uid="{00000000-0005-0000-0000-00005C250000}"/>
    <cellStyle name="40% - Ênfase6 2 2 10 5" xfId="9555" xr:uid="{00000000-0005-0000-0000-00005D250000}"/>
    <cellStyle name="40% - Ênfase6 2 2 10 6" xfId="9556" xr:uid="{00000000-0005-0000-0000-00005E250000}"/>
    <cellStyle name="40% - Ênfase6 2 2 10 7" xfId="9557" xr:uid="{00000000-0005-0000-0000-00005F250000}"/>
    <cellStyle name="40% - Ênfase6 2 2 10 8" xfId="9558" xr:uid="{00000000-0005-0000-0000-000060250000}"/>
    <cellStyle name="40% - Ênfase6 2 2 10 9" xfId="9559" xr:uid="{00000000-0005-0000-0000-000061250000}"/>
    <cellStyle name="40% - Ênfase6 2 2 11" xfId="9560" xr:uid="{00000000-0005-0000-0000-000062250000}"/>
    <cellStyle name="40% - Ênfase6 2 2 12" xfId="9561" xr:uid="{00000000-0005-0000-0000-000063250000}"/>
    <cellStyle name="40% - Ênfase6 2 2 13" xfId="9562" xr:uid="{00000000-0005-0000-0000-000064250000}"/>
    <cellStyle name="40% - Ênfase6 2 2 14" xfId="9563" xr:uid="{00000000-0005-0000-0000-000065250000}"/>
    <cellStyle name="40% - Ênfase6 2 2 15" xfId="9564" xr:uid="{00000000-0005-0000-0000-000066250000}"/>
    <cellStyle name="40% - Ênfase6 2 2 16" xfId="9565" xr:uid="{00000000-0005-0000-0000-000067250000}"/>
    <cellStyle name="40% - Ênfase6 2 2 17" xfId="9566" xr:uid="{00000000-0005-0000-0000-000068250000}"/>
    <cellStyle name="40% - Ênfase6 2 2 18" xfId="9567" xr:uid="{00000000-0005-0000-0000-000069250000}"/>
    <cellStyle name="40% - Ênfase6 2 2 19" xfId="9568" xr:uid="{00000000-0005-0000-0000-00006A250000}"/>
    <cellStyle name="40% - Ênfase6 2 2 2" xfId="9569" xr:uid="{00000000-0005-0000-0000-00006B250000}"/>
    <cellStyle name="40% - Ênfase6 2 2 2 10" xfId="9570" xr:uid="{00000000-0005-0000-0000-00006C250000}"/>
    <cellStyle name="40% - Ênfase6 2 2 2 10 10" xfId="9571" xr:uid="{00000000-0005-0000-0000-00006D250000}"/>
    <cellStyle name="40% - Ênfase6 2 2 2 10 11" xfId="9572" xr:uid="{00000000-0005-0000-0000-00006E250000}"/>
    <cellStyle name="40% - Ênfase6 2 2 2 10 12" xfId="9573" xr:uid="{00000000-0005-0000-0000-00006F250000}"/>
    <cellStyle name="40% - Ênfase6 2 2 2 10 13" xfId="9574" xr:uid="{00000000-0005-0000-0000-000070250000}"/>
    <cellStyle name="40% - Ênfase6 2 2 2 10 14" xfId="9575" xr:uid="{00000000-0005-0000-0000-000071250000}"/>
    <cellStyle name="40% - Ênfase6 2 2 2 10 15" xfId="9576" xr:uid="{00000000-0005-0000-0000-000072250000}"/>
    <cellStyle name="40% - Ênfase6 2 2 2 10 2" xfId="9577" xr:uid="{00000000-0005-0000-0000-000073250000}"/>
    <cellStyle name="40% - Ênfase6 2 2 2 10 3" xfId="9578" xr:uid="{00000000-0005-0000-0000-000074250000}"/>
    <cellStyle name="40% - Ênfase6 2 2 2 10 4" xfId="9579" xr:uid="{00000000-0005-0000-0000-000075250000}"/>
    <cellStyle name="40% - Ênfase6 2 2 2 10 5" xfId="9580" xr:uid="{00000000-0005-0000-0000-000076250000}"/>
    <cellStyle name="40% - Ênfase6 2 2 2 10 6" xfId="9581" xr:uid="{00000000-0005-0000-0000-000077250000}"/>
    <cellStyle name="40% - Ênfase6 2 2 2 10 7" xfId="9582" xr:uid="{00000000-0005-0000-0000-000078250000}"/>
    <cellStyle name="40% - Ênfase6 2 2 2 10 8" xfId="9583" xr:uid="{00000000-0005-0000-0000-000079250000}"/>
    <cellStyle name="40% - Ênfase6 2 2 2 10 9" xfId="9584" xr:uid="{00000000-0005-0000-0000-00007A250000}"/>
    <cellStyle name="40% - Ênfase6 2 2 2 11" xfId="9585" xr:uid="{00000000-0005-0000-0000-00007B250000}"/>
    <cellStyle name="40% - Ênfase6 2 2 2 12" xfId="9586" xr:uid="{00000000-0005-0000-0000-00007C250000}"/>
    <cellStyle name="40% - Ênfase6 2 2 2 13" xfId="9587" xr:uid="{00000000-0005-0000-0000-00007D250000}"/>
    <cellStyle name="40% - Ênfase6 2 2 2 14" xfId="9588" xr:uid="{00000000-0005-0000-0000-00007E250000}"/>
    <cellStyle name="40% - Ênfase6 2 2 2 15" xfId="9589" xr:uid="{00000000-0005-0000-0000-00007F250000}"/>
    <cellStyle name="40% - Ênfase6 2 2 2 16" xfId="9590" xr:uid="{00000000-0005-0000-0000-000080250000}"/>
    <cellStyle name="40% - Ênfase6 2 2 2 17" xfId="9591" xr:uid="{00000000-0005-0000-0000-000081250000}"/>
    <cellStyle name="40% - Ênfase6 2 2 2 18" xfId="9592" xr:uid="{00000000-0005-0000-0000-000082250000}"/>
    <cellStyle name="40% - Ênfase6 2 2 2 19" xfId="9593" xr:uid="{00000000-0005-0000-0000-000083250000}"/>
    <cellStyle name="40% - Ênfase6 2 2 2 2" xfId="9594" xr:uid="{00000000-0005-0000-0000-000084250000}"/>
    <cellStyle name="40% - Ênfase6 2 2 2 2 10" xfId="9595" xr:uid="{00000000-0005-0000-0000-000085250000}"/>
    <cellStyle name="40% - Ênfase6 2 2 2 2 11" xfId="9596" xr:uid="{00000000-0005-0000-0000-000086250000}"/>
    <cellStyle name="40% - Ênfase6 2 2 2 2 12" xfId="9597" xr:uid="{00000000-0005-0000-0000-000087250000}"/>
    <cellStyle name="40% - Ênfase6 2 2 2 2 13" xfId="9598" xr:uid="{00000000-0005-0000-0000-000088250000}"/>
    <cellStyle name="40% - Ênfase6 2 2 2 2 14" xfId="9599" xr:uid="{00000000-0005-0000-0000-000089250000}"/>
    <cellStyle name="40% - Ênfase6 2 2 2 2 15" xfId="9600" xr:uid="{00000000-0005-0000-0000-00008A250000}"/>
    <cellStyle name="40% - Ênfase6 2 2 2 2 16" xfId="9601" xr:uid="{00000000-0005-0000-0000-00008B250000}"/>
    <cellStyle name="40% - Ênfase6 2 2 2 2 17" xfId="9602" xr:uid="{00000000-0005-0000-0000-00008C250000}"/>
    <cellStyle name="40% - Ênfase6 2 2 2 2 18" xfId="9603" xr:uid="{00000000-0005-0000-0000-00008D250000}"/>
    <cellStyle name="40% - Ênfase6 2 2 2 2 2" xfId="9604" xr:uid="{00000000-0005-0000-0000-00008E250000}"/>
    <cellStyle name="40% - Ênfase6 2 2 2 2 2 10" xfId="9605" xr:uid="{00000000-0005-0000-0000-00008F250000}"/>
    <cellStyle name="40% - Ênfase6 2 2 2 2 2 11" xfId="9606" xr:uid="{00000000-0005-0000-0000-000090250000}"/>
    <cellStyle name="40% - Ênfase6 2 2 2 2 2 12" xfId="9607" xr:uid="{00000000-0005-0000-0000-000091250000}"/>
    <cellStyle name="40% - Ênfase6 2 2 2 2 2 13" xfId="9608" xr:uid="{00000000-0005-0000-0000-000092250000}"/>
    <cellStyle name="40% - Ênfase6 2 2 2 2 2 14" xfId="9609" xr:uid="{00000000-0005-0000-0000-000093250000}"/>
    <cellStyle name="40% - Ênfase6 2 2 2 2 2 15" xfId="9610" xr:uid="{00000000-0005-0000-0000-000094250000}"/>
    <cellStyle name="40% - Ênfase6 2 2 2 2 2 2" xfId="9611" xr:uid="{00000000-0005-0000-0000-000095250000}"/>
    <cellStyle name="40% - Ênfase6 2 2 2 2 2 3" xfId="9612" xr:uid="{00000000-0005-0000-0000-000096250000}"/>
    <cellStyle name="40% - Ênfase6 2 2 2 2 2 4" xfId="9613" xr:uid="{00000000-0005-0000-0000-000097250000}"/>
    <cellStyle name="40% - Ênfase6 2 2 2 2 2 5" xfId="9614" xr:uid="{00000000-0005-0000-0000-000098250000}"/>
    <cellStyle name="40% - Ênfase6 2 2 2 2 2 6" xfId="9615" xr:uid="{00000000-0005-0000-0000-000099250000}"/>
    <cellStyle name="40% - Ênfase6 2 2 2 2 2 7" xfId="9616" xr:uid="{00000000-0005-0000-0000-00009A250000}"/>
    <cellStyle name="40% - Ênfase6 2 2 2 2 2 8" xfId="9617" xr:uid="{00000000-0005-0000-0000-00009B250000}"/>
    <cellStyle name="40% - Ênfase6 2 2 2 2 2 9" xfId="9618" xr:uid="{00000000-0005-0000-0000-00009C250000}"/>
    <cellStyle name="40% - Ênfase6 2 2 2 2 3" xfId="9619" xr:uid="{00000000-0005-0000-0000-00009D250000}"/>
    <cellStyle name="40% - Ênfase6 2 2 2 2 4" xfId="9620" xr:uid="{00000000-0005-0000-0000-00009E250000}"/>
    <cellStyle name="40% - Ênfase6 2 2 2 2 5" xfId="9621" xr:uid="{00000000-0005-0000-0000-00009F250000}"/>
    <cellStyle name="40% - Ênfase6 2 2 2 2 6" xfId="9622" xr:uid="{00000000-0005-0000-0000-0000A0250000}"/>
    <cellStyle name="40% - Ênfase6 2 2 2 2 7" xfId="9623" xr:uid="{00000000-0005-0000-0000-0000A1250000}"/>
    <cellStyle name="40% - Ênfase6 2 2 2 2 8" xfId="9624" xr:uid="{00000000-0005-0000-0000-0000A2250000}"/>
    <cellStyle name="40% - Ênfase6 2 2 2 2 9" xfId="9625" xr:uid="{00000000-0005-0000-0000-0000A3250000}"/>
    <cellStyle name="40% - Ênfase6 2 2 2 20" xfId="9626" xr:uid="{00000000-0005-0000-0000-0000A4250000}"/>
    <cellStyle name="40% - Ênfase6 2 2 2 21" xfId="9627" xr:uid="{00000000-0005-0000-0000-0000A5250000}"/>
    <cellStyle name="40% - Ênfase6 2 2 2 22" xfId="9628" xr:uid="{00000000-0005-0000-0000-0000A6250000}"/>
    <cellStyle name="40% - Ênfase6 2 2 2 23" xfId="9629" xr:uid="{00000000-0005-0000-0000-0000A7250000}"/>
    <cellStyle name="40% - Ênfase6 2 2 2 24" xfId="9630" xr:uid="{00000000-0005-0000-0000-0000A8250000}"/>
    <cellStyle name="40% - Ênfase6 2 2 2 25" xfId="9631" xr:uid="{00000000-0005-0000-0000-0000A9250000}"/>
    <cellStyle name="40% - Ênfase6 2 2 2 3" xfId="9632" xr:uid="{00000000-0005-0000-0000-0000AA250000}"/>
    <cellStyle name="40% - Ênfase6 2 2 2 4" xfId="9633" xr:uid="{00000000-0005-0000-0000-0000AB250000}"/>
    <cellStyle name="40% - Ênfase6 2 2 2 5" xfId="9634" xr:uid="{00000000-0005-0000-0000-0000AC250000}"/>
    <cellStyle name="40% - Ênfase6 2 2 2 6" xfId="9635" xr:uid="{00000000-0005-0000-0000-0000AD250000}"/>
    <cellStyle name="40% - Ênfase6 2 2 2 7" xfId="9636" xr:uid="{00000000-0005-0000-0000-0000AE250000}"/>
    <cellStyle name="40% - Ênfase6 2 2 2 8" xfId="9637" xr:uid="{00000000-0005-0000-0000-0000AF250000}"/>
    <cellStyle name="40% - Ênfase6 2 2 2 9" xfId="9638" xr:uid="{00000000-0005-0000-0000-0000B0250000}"/>
    <cellStyle name="40% - Ênfase6 2 2 20" xfId="9639" xr:uid="{00000000-0005-0000-0000-0000B1250000}"/>
    <cellStyle name="40% - Ênfase6 2 2 21" xfId="9640" xr:uid="{00000000-0005-0000-0000-0000B2250000}"/>
    <cellStyle name="40% - Ênfase6 2 2 22" xfId="9641" xr:uid="{00000000-0005-0000-0000-0000B3250000}"/>
    <cellStyle name="40% - Ênfase6 2 2 23" xfId="9642" xr:uid="{00000000-0005-0000-0000-0000B4250000}"/>
    <cellStyle name="40% - Ênfase6 2 2 24" xfId="9643" xr:uid="{00000000-0005-0000-0000-0000B5250000}"/>
    <cellStyle name="40% - Ênfase6 2 2 25" xfId="9644" xr:uid="{00000000-0005-0000-0000-0000B6250000}"/>
    <cellStyle name="40% - Ênfase6 2 2 3" xfId="9645" xr:uid="{00000000-0005-0000-0000-0000B7250000}"/>
    <cellStyle name="40% - Ênfase6 2 2 3 10" xfId="9646" xr:uid="{00000000-0005-0000-0000-0000B8250000}"/>
    <cellStyle name="40% - Ênfase6 2 2 3 11" xfId="9647" xr:uid="{00000000-0005-0000-0000-0000B9250000}"/>
    <cellStyle name="40% - Ênfase6 2 2 3 12" xfId="9648" xr:uid="{00000000-0005-0000-0000-0000BA250000}"/>
    <cellStyle name="40% - Ênfase6 2 2 3 13" xfId="9649" xr:uid="{00000000-0005-0000-0000-0000BB250000}"/>
    <cellStyle name="40% - Ênfase6 2 2 3 14" xfId="9650" xr:uid="{00000000-0005-0000-0000-0000BC250000}"/>
    <cellStyle name="40% - Ênfase6 2 2 3 15" xfId="9651" xr:uid="{00000000-0005-0000-0000-0000BD250000}"/>
    <cellStyle name="40% - Ênfase6 2 2 3 16" xfId="9652" xr:uid="{00000000-0005-0000-0000-0000BE250000}"/>
    <cellStyle name="40% - Ênfase6 2 2 3 17" xfId="9653" xr:uid="{00000000-0005-0000-0000-0000BF250000}"/>
    <cellStyle name="40% - Ênfase6 2 2 3 18" xfId="9654" xr:uid="{00000000-0005-0000-0000-0000C0250000}"/>
    <cellStyle name="40% - Ênfase6 2 2 3 2" xfId="9655" xr:uid="{00000000-0005-0000-0000-0000C1250000}"/>
    <cellStyle name="40% - Ênfase6 2 2 3 2 10" xfId="9656" xr:uid="{00000000-0005-0000-0000-0000C2250000}"/>
    <cellStyle name="40% - Ênfase6 2 2 3 2 11" xfId="9657" xr:uid="{00000000-0005-0000-0000-0000C3250000}"/>
    <cellStyle name="40% - Ênfase6 2 2 3 2 12" xfId="9658" xr:uid="{00000000-0005-0000-0000-0000C4250000}"/>
    <cellStyle name="40% - Ênfase6 2 2 3 2 13" xfId="9659" xr:uid="{00000000-0005-0000-0000-0000C5250000}"/>
    <cellStyle name="40% - Ênfase6 2 2 3 2 14" xfId="9660" xr:uid="{00000000-0005-0000-0000-0000C6250000}"/>
    <cellStyle name="40% - Ênfase6 2 2 3 2 15" xfId="9661" xr:uid="{00000000-0005-0000-0000-0000C7250000}"/>
    <cellStyle name="40% - Ênfase6 2 2 3 2 2" xfId="9662" xr:uid="{00000000-0005-0000-0000-0000C8250000}"/>
    <cellStyle name="40% - Ênfase6 2 2 3 2 3" xfId="9663" xr:uid="{00000000-0005-0000-0000-0000C9250000}"/>
    <cellStyle name="40% - Ênfase6 2 2 3 2 4" xfId="9664" xr:uid="{00000000-0005-0000-0000-0000CA250000}"/>
    <cellStyle name="40% - Ênfase6 2 2 3 2 5" xfId="9665" xr:uid="{00000000-0005-0000-0000-0000CB250000}"/>
    <cellStyle name="40% - Ênfase6 2 2 3 2 6" xfId="9666" xr:uid="{00000000-0005-0000-0000-0000CC250000}"/>
    <cellStyle name="40% - Ênfase6 2 2 3 2 7" xfId="9667" xr:uid="{00000000-0005-0000-0000-0000CD250000}"/>
    <cellStyle name="40% - Ênfase6 2 2 3 2 8" xfId="9668" xr:uid="{00000000-0005-0000-0000-0000CE250000}"/>
    <cellStyle name="40% - Ênfase6 2 2 3 2 9" xfId="9669" xr:uid="{00000000-0005-0000-0000-0000CF250000}"/>
    <cellStyle name="40% - Ênfase6 2 2 3 3" xfId="9670" xr:uid="{00000000-0005-0000-0000-0000D0250000}"/>
    <cellStyle name="40% - Ênfase6 2 2 3 4" xfId="9671" xr:uid="{00000000-0005-0000-0000-0000D1250000}"/>
    <cellStyle name="40% - Ênfase6 2 2 3 5" xfId="9672" xr:uid="{00000000-0005-0000-0000-0000D2250000}"/>
    <cellStyle name="40% - Ênfase6 2 2 3 6" xfId="9673" xr:uid="{00000000-0005-0000-0000-0000D3250000}"/>
    <cellStyle name="40% - Ênfase6 2 2 3 7" xfId="9674" xr:uid="{00000000-0005-0000-0000-0000D4250000}"/>
    <cellStyle name="40% - Ênfase6 2 2 3 8" xfId="9675" xr:uid="{00000000-0005-0000-0000-0000D5250000}"/>
    <cellStyle name="40% - Ênfase6 2 2 3 9" xfId="9676" xr:uid="{00000000-0005-0000-0000-0000D6250000}"/>
    <cellStyle name="40% - Ênfase6 2 2 4" xfId="9677" xr:uid="{00000000-0005-0000-0000-0000D7250000}"/>
    <cellStyle name="40% - Ênfase6 2 2 5" xfId="9678" xr:uid="{00000000-0005-0000-0000-0000D8250000}"/>
    <cellStyle name="40% - Ênfase6 2 2 6" xfId="9679" xr:uid="{00000000-0005-0000-0000-0000D9250000}"/>
    <cellStyle name="40% - Ênfase6 2 2 7" xfId="9680" xr:uid="{00000000-0005-0000-0000-0000DA250000}"/>
    <cellStyle name="40% - Ênfase6 2 2 8" xfId="9681" xr:uid="{00000000-0005-0000-0000-0000DB250000}"/>
    <cellStyle name="40% - Ênfase6 2 2 9" xfId="9682" xr:uid="{00000000-0005-0000-0000-0000DC250000}"/>
    <cellStyle name="40% - Ênfase6 2 20" xfId="9683" xr:uid="{00000000-0005-0000-0000-0000DD250000}"/>
    <cellStyle name="40% - Ênfase6 2 21" xfId="9684" xr:uid="{00000000-0005-0000-0000-0000DE250000}"/>
    <cellStyle name="40% - Ênfase6 2 22" xfId="9685" xr:uid="{00000000-0005-0000-0000-0000DF250000}"/>
    <cellStyle name="40% - Ênfase6 2 23" xfId="9686" xr:uid="{00000000-0005-0000-0000-0000E0250000}"/>
    <cellStyle name="40% - Ênfase6 2 24" xfId="9687" xr:uid="{00000000-0005-0000-0000-0000E1250000}"/>
    <cellStyle name="40% - Ênfase6 2 25" xfId="9688" xr:uid="{00000000-0005-0000-0000-0000E2250000}"/>
    <cellStyle name="40% - Ênfase6 2 26" xfId="9689" xr:uid="{00000000-0005-0000-0000-0000E3250000}"/>
    <cellStyle name="40% - Ênfase6 2 27" xfId="35127" xr:uid="{00000000-0005-0000-0000-0000E4250000}"/>
    <cellStyle name="40% - Ênfase6 2 3" xfId="9690" xr:uid="{00000000-0005-0000-0000-0000E5250000}"/>
    <cellStyle name="40% - Ênfase6 2 3 10" xfId="9691" xr:uid="{00000000-0005-0000-0000-0000E6250000}"/>
    <cellStyle name="40% - Ênfase6 2 3 11" xfId="9692" xr:uid="{00000000-0005-0000-0000-0000E7250000}"/>
    <cellStyle name="40% - Ênfase6 2 3 12" xfId="9693" xr:uid="{00000000-0005-0000-0000-0000E8250000}"/>
    <cellStyle name="40% - Ênfase6 2 3 13" xfId="9694" xr:uid="{00000000-0005-0000-0000-0000E9250000}"/>
    <cellStyle name="40% - Ênfase6 2 3 14" xfId="9695" xr:uid="{00000000-0005-0000-0000-0000EA250000}"/>
    <cellStyle name="40% - Ênfase6 2 3 15" xfId="9696" xr:uid="{00000000-0005-0000-0000-0000EB250000}"/>
    <cellStyle name="40% - Ênfase6 2 3 16" xfId="9697" xr:uid="{00000000-0005-0000-0000-0000EC250000}"/>
    <cellStyle name="40% - Ênfase6 2 3 17" xfId="9698" xr:uid="{00000000-0005-0000-0000-0000ED250000}"/>
    <cellStyle name="40% - Ênfase6 2 3 18" xfId="9699" xr:uid="{00000000-0005-0000-0000-0000EE250000}"/>
    <cellStyle name="40% - Ênfase6 2 3 2" xfId="9700" xr:uid="{00000000-0005-0000-0000-0000EF250000}"/>
    <cellStyle name="40% - Ênfase6 2 3 2 10" xfId="9701" xr:uid="{00000000-0005-0000-0000-0000F0250000}"/>
    <cellStyle name="40% - Ênfase6 2 3 2 11" xfId="9702" xr:uid="{00000000-0005-0000-0000-0000F1250000}"/>
    <cellStyle name="40% - Ênfase6 2 3 2 12" xfId="9703" xr:uid="{00000000-0005-0000-0000-0000F2250000}"/>
    <cellStyle name="40% - Ênfase6 2 3 2 13" xfId="9704" xr:uid="{00000000-0005-0000-0000-0000F3250000}"/>
    <cellStyle name="40% - Ênfase6 2 3 2 14" xfId="9705" xr:uid="{00000000-0005-0000-0000-0000F4250000}"/>
    <cellStyle name="40% - Ênfase6 2 3 2 15" xfId="9706" xr:uid="{00000000-0005-0000-0000-0000F5250000}"/>
    <cellStyle name="40% - Ênfase6 2 3 2 2" xfId="9707" xr:uid="{00000000-0005-0000-0000-0000F6250000}"/>
    <cellStyle name="40% - Ênfase6 2 3 2 3" xfId="9708" xr:uid="{00000000-0005-0000-0000-0000F7250000}"/>
    <cellStyle name="40% - Ênfase6 2 3 2 4" xfId="9709" xr:uid="{00000000-0005-0000-0000-0000F8250000}"/>
    <cellStyle name="40% - Ênfase6 2 3 2 5" xfId="9710" xr:uid="{00000000-0005-0000-0000-0000F9250000}"/>
    <cellStyle name="40% - Ênfase6 2 3 2 6" xfId="9711" xr:uid="{00000000-0005-0000-0000-0000FA250000}"/>
    <cellStyle name="40% - Ênfase6 2 3 2 7" xfId="9712" xr:uid="{00000000-0005-0000-0000-0000FB250000}"/>
    <cellStyle name="40% - Ênfase6 2 3 2 8" xfId="9713" xr:uid="{00000000-0005-0000-0000-0000FC250000}"/>
    <cellStyle name="40% - Ênfase6 2 3 2 9" xfId="9714" xr:uid="{00000000-0005-0000-0000-0000FD250000}"/>
    <cellStyle name="40% - Ênfase6 2 3 3" xfId="9715" xr:uid="{00000000-0005-0000-0000-0000FE250000}"/>
    <cellStyle name="40% - Ênfase6 2 3 4" xfId="9716" xr:uid="{00000000-0005-0000-0000-0000FF250000}"/>
    <cellStyle name="40% - Ênfase6 2 3 5" xfId="9717" xr:uid="{00000000-0005-0000-0000-000000260000}"/>
    <cellStyle name="40% - Ênfase6 2 3 6" xfId="9718" xr:uid="{00000000-0005-0000-0000-000001260000}"/>
    <cellStyle name="40% - Ênfase6 2 3 7" xfId="9719" xr:uid="{00000000-0005-0000-0000-000002260000}"/>
    <cellStyle name="40% - Ênfase6 2 3 8" xfId="9720" xr:uid="{00000000-0005-0000-0000-000003260000}"/>
    <cellStyle name="40% - Ênfase6 2 3 9" xfId="9721" xr:uid="{00000000-0005-0000-0000-000004260000}"/>
    <cellStyle name="40% - Ênfase6 2 4" xfId="9722" xr:uid="{00000000-0005-0000-0000-000005260000}"/>
    <cellStyle name="40% - Ênfase6 2 5" xfId="9723" xr:uid="{00000000-0005-0000-0000-000006260000}"/>
    <cellStyle name="40% - Ênfase6 2 6" xfId="9724" xr:uid="{00000000-0005-0000-0000-000007260000}"/>
    <cellStyle name="40% - Ênfase6 2 7" xfId="9725" xr:uid="{00000000-0005-0000-0000-000008260000}"/>
    <cellStyle name="40% - Ênfase6 2 8" xfId="9726" xr:uid="{00000000-0005-0000-0000-000009260000}"/>
    <cellStyle name="40% - Ênfase6 2 9" xfId="9727" xr:uid="{00000000-0005-0000-0000-00000A260000}"/>
    <cellStyle name="40% - Ênfase6 20" xfId="9728" xr:uid="{00000000-0005-0000-0000-00000B260000}"/>
    <cellStyle name="40% - Ênfase6 20 10" xfId="9729" xr:uid="{00000000-0005-0000-0000-00000C260000}"/>
    <cellStyle name="40% - Ênfase6 20 11" xfId="9730" xr:uid="{00000000-0005-0000-0000-00000D260000}"/>
    <cellStyle name="40% - Ênfase6 20 12" xfId="9731" xr:uid="{00000000-0005-0000-0000-00000E260000}"/>
    <cellStyle name="40% - Ênfase6 20 13" xfId="9732" xr:uid="{00000000-0005-0000-0000-00000F260000}"/>
    <cellStyle name="40% - Ênfase6 20 14" xfId="9733" xr:uid="{00000000-0005-0000-0000-000010260000}"/>
    <cellStyle name="40% - Ênfase6 20 15" xfId="9734" xr:uid="{00000000-0005-0000-0000-000011260000}"/>
    <cellStyle name="40% - Ênfase6 20 16" xfId="9735" xr:uid="{00000000-0005-0000-0000-000012260000}"/>
    <cellStyle name="40% - Ênfase6 20 17" xfId="9736" xr:uid="{00000000-0005-0000-0000-000013260000}"/>
    <cellStyle name="40% - Ênfase6 20 18" xfId="9737" xr:uid="{00000000-0005-0000-0000-000014260000}"/>
    <cellStyle name="40% - Ênfase6 20 19" xfId="9738" xr:uid="{00000000-0005-0000-0000-000015260000}"/>
    <cellStyle name="40% - Ênfase6 20 2" xfId="9739" xr:uid="{00000000-0005-0000-0000-000016260000}"/>
    <cellStyle name="40% - Ênfase6 20 20" xfId="9740" xr:uid="{00000000-0005-0000-0000-000017260000}"/>
    <cellStyle name="40% - Ênfase6 20 21" xfId="9741" xr:uid="{00000000-0005-0000-0000-000018260000}"/>
    <cellStyle name="40% - Ênfase6 20 22" xfId="9742" xr:uid="{00000000-0005-0000-0000-000019260000}"/>
    <cellStyle name="40% - Ênfase6 20 23" xfId="9743" xr:uid="{00000000-0005-0000-0000-00001A260000}"/>
    <cellStyle name="40% - Ênfase6 20 3" xfId="9744" xr:uid="{00000000-0005-0000-0000-00001B260000}"/>
    <cellStyle name="40% - Ênfase6 20 4" xfId="9745" xr:uid="{00000000-0005-0000-0000-00001C260000}"/>
    <cellStyle name="40% - Ênfase6 20 5" xfId="9746" xr:uid="{00000000-0005-0000-0000-00001D260000}"/>
    <cellStyle name="40% - Ênfase6 20 6" xfId="9747" xr:uid="{00000000-0005-0000-0000-00001E260000}"/>
    <cellStyle name="40% - Ênfase6 20 7" xfId="9748" xr:uid="{00000000-0005-0000-0000-00001F260000}"/>
    <cellStyle name="40% - Ênfase6 20 8" xfId="9749" xr:uid="{00000000-0005-0000-0000-000020260000}"/>
    <cellStyle name="40% - Ênfase6 20 9" xfId="9750" xr:uid="{00000000-0005-0000-0000-000021260000}"/>
    <cellStyle name="40% - Ênfase6 21" xfId="9751" xr:uid="{00000000-0005-0000-0000-000022260000}"/>
    <cellStyle name="40% - Ênfase6 21 10" xfId="9752" xr:uid="{00000000-0005-0000-0000-000023260000}"/>
    <cellStyle name="40% - Ênfase6 21 11" xfId="9753" xr:uid="{00000000-0005-0000-0000-000024260000}"/>
    <cellStyle name="40% - Ênfase6 21 12" xfId="9754" xr:uid="{00000000-0005-0000-0000-000025260000}"/>
    <cellStyle name="40% - Ênfase6 21 13" xfId="9755" xr:uid="{00000000-0005-0000-0000-000026260000}"/>
    <cellStyle name="40% - Ênfase6 21 14" xfId="9756" xr:uid="{00000000-0005-0000-0000-000027260000}"/>
    <cellStyle name="40% - Ênfase6 21 15" xfId="9757" xr:uid="{00000000-0005-0000-0000-000028260000}"/>
    <cellStyle name="40% - Ênfase6 21 16" xfId="9758" xr:uid="{00000000-0005-0000-0000-000029260000}"/>
    <cellStyle name="40% - Ênfase6 21 17" xfId="9759" xr:uid="{00000000-0005-0000-0000-00002A260000}"/>
    <cellStyle name="40% - Ênfase6 21 18" xfId="9760" xr:uid="{00000000-0005-0000-0000-00002B260000}"/>
    <cellStyle name="40% - Ênfase6 21 2" xfId="9761" xr:uid="{00000000-0005-0000-0000-00002C260000}"/>
    <cellStyle name="40% - Ênfase6 21 2 10" xfId="9762" xr:uid="{00000000-0005-0000-0000-00002D260000}"/>
    <cellStyle name="40% - Ênfase6 21 2 11" xfId="9763" xr:uid="{00000000-0005-0000-0000-00002E260000}"/>
    <cellStyle name="40% - Ênfase6 21 2 12" xfId="9764" xr:uid="{00000000-0005-0000-0000-00002F260000}"/>
    <cellStyle name="40% - Ênfase6 21 2 13" xfId="9765" xr:uid="{00000000-0005-0000-0000-000030260000}"/>
    <cellStyle name="40% - Ênfase6 21 2 14" xfId="9766" xr:uid="{00000000-0005-0000-0000-000031260000}"/>
    <cellStyle name="40% - Ênfase6 21 2 15" xfId="9767" xr:uid="{00000000-0005-0000-0000-000032260000}"/>
    <cellStyle name="40% - Ênfase6 21 2 2" xfId="9768" xr:uid="{00000000-0005-0000-0000-000033260000}"/>
    <cellStyle name="40% - Ênfase6 21 2 3" xfId="9769" xr:uid="{00000000-0005-0000-0000-000034260000}"/>
    <cellStyle name="40% - Ênfase6 21 2 4" xfId="9770" xr:uid="{00000000-0005-0000-0000-000035260000}"/>
    <cellStyle name="40% - Ênfase6 21 2 5" xfId="9771" xr:uid="{00000000-0005-0000-0000-000036260000}"/>
    <cellStyle name="40% - Ênfase6 21 2 6" xfId="9772" xr:uid="{00000000-0005-0000-0000-000037260000}"/>
    <cellStyle name="40% - Ênfase6 21 2 7" xfId="9773" xr:uid="{00000000-0005-0000-0000-000038260000}"/>
    <cellStyle name="40% - Ênfase6 21 2 8" xfId="9774" xr:uid="{00000000-0005-0000-0000-000039260000}"/>
    <cellStyle name="40% - Ênfase6 21 2 9" xfId="9775" xr:uid="{00000000-0005-0000-0000-00003A260000}"/>
    <cellStyle name="40% - Ênfase6 21 3" xfId="9776" xr:uid="{00000000-0005-0000-0000-00003B260000}"/>
    <cellStyle name="40% - Ênfase6 21 4" xfId="9777" xr:uid="{00000000-0005-0000-0000-00003C260000}"/>
    <cellStyle name="40% - Ênfase6 21 5" xfId="9778" xr:uid="{00000000-0005-0000-0000-00003D260000}"/>
    <cellStyle name="40% - Ênfase6 21 6" xfId="9779" xr:uid="{00000000-0005-0000-0000-00003E260000}"/>
    <cellStyle name="40% - Ênfase6 21 7" xfId="9780" xr:uid="{00000000-0005-0000-0000-00003F260000}"/>
    <cellStyle name="40% - Ênfase6 21 8" xfId="9781" xr:uid="{00000000-0005-0000-0000-000040260000}"/>
    <cellStyle name="40% - Ênfase6 21 9" xfId="9782" xr:uid="{00000000-0005-0000-0000-000041260000}"/>
    <cellStyle name="40% - Ênfase6 22" xfId="9783" xr:uid="{00000000-0005-0000-0000-000042260000}"/>
    <cellStyle name="40% - Ênfase6 22 10" xfId="9784" xr:uid="{00000000-0005-0000-0000-000043260000}"/>
    <cellStyle name="40% - Ênfase6 22 11" xfId="9785" xr:uid="{00000000-0005-0000-0000-000044260000}"/>
    <cellStyle name="40% - Ênfase6 22 12" xfId="9786" xr:uid="{00000000-0005-0000-0000-000045260000}"/>
    <cellStyle name="40% - Ênfase6 22 13" xfId="9787" xr:uid="{00000000-0005-0000-0000-000046260000}"/>
    <cellStyle name="40% - Ênfase6 22 14" xfId="9788" xr:uid="{00000000-0005-0000-0000-000047260000}"/>
    <cellStyle name="40% - Ênfase6 22 15" xfId="9789" xr:uid="{00000000-0005-0000-0000-000048260000}"/>
    <cellStyle name="40% - Ênfase6 22 2" xfId="9790" xr:uid="{00000000-0005-0000-0000-000049260000}"/>
    <cellStyle name="40% - Ênfase6 22 3" xfId="9791" xr:uid="{00000000-0005-0000-0000-00004A260000}"/>
    <cellStyle name="40% - Ênfase6 22 4" xfId="9792" xr:uid="{00000000-0005-0000-0000-00004B260000}"/>
    <cellStyle name="40% - Ênfase6 22 5" xfId="9793" xr:uid="{00000000-0005-0000-0000-00004C260000}"/>
    <cellStyle name="40% - Ênfase6 22 6" xfId="9794" xr:uid="{00000000-0005-0000-0000-00004D260000}"/>
    <cellStyle name="40% - Ênfase6 22 7" xfId="9795" xr:uid="{00000000-0005-0000-0000-00004E260000}"/>
    <cellStyle name="40% - Ênfase6 22 8" xfId="9796" xr:uid="{00000000-0005-0000-0000-00004F260000}"/>
    <cellStyle name="40% - Ênfase6 22 9" xfId="9797" xr:uid="{00000000-0005-0000-0000-000050260000}"/>
    <cellStyle name="40% - Ênfase6 23" xfId="9798" xr:uid="{00000000-0005-0000-0000-000051260000}"/>
    <cellStyle name="40% - Ênfase6 23 10" xfId="9799" xr:uid="{00000000-0005-0000-0000-000052260000}"/>
    <cellStyle name="40% - Ênfase6 23 11" xfId="9800" xr:uid="{00000000-0005-0000-0000-000053260000}"/>
    <cellStyle name="40% - Ênfase6 23 12" xfId="9801" xr:uid="{00000000-0005-0000-0000-000054260000}"/>
    <cellStyle name="40% - Ênfase6 23 13" xfId="9802" xr:uid="{00000000-0005-0000-0000-000055260000}"/>
    <cellStyle name="40% - Ênfase6 23 14" xfId="9803" xr:uid="{00000000-0005-0000-0000-000056260000}"/>
    <cellStyle name="40% - Ênfase6 23 15" xfId="9804" xr:uid="{00000000-0005-0000-0000-000057260000}"/>
    <cellStyle name="40% - Ênfase6 23 2" xfId="9805" xr:uid="{00000000-0005-0000-0000-000058260000}"/>
    <cellStyle name="40% - Ênfase6 23 3" xfId="9806" xr:uid="{00000000-0005-0000-0000-000059260000}"/>
    <cellStyle name="40% - Ênfase6 23 4" xfId="9807" xr:uid="{00000000-0005-0000-0000-00005A260000}"/>
    <cellStyle name="40% - Ênfase6 23 5" xfId="9808" xr:uid="{00000000-0005-0000-0000-00005B260000}"/>
    <cellStyle name="40% - Ênfase6 23 6" xfId="9809" xr:uid="{00000000-0005-0000-0000-00005C260000}"/>
    <cellStyle name="40% - Ênfase6 23 7" xfId="9810" xr:uid="{00000000-0005-0000-0000-00005D260000}"/>
    <cellStyle name="40% - Ênfase6 23 8" xfId="9811" xr:uid="{00000000-0005-0000-0000-00005E260000}"/>
    <cellStyle name="40% - Ênfase6 23 9" xfId="9812" xr:uid="{00000000-0005-0000-0000-00005F260000}"/>
    <cellStyle name="40% - Ênfase6 24" xfId="9813" xr:uid="{00000000-0005-0000-0000-000060260000}"/>
    <cellStyle name="40% - Ênfase6 24 10" xfId="9814" xr:uid="{00000000-0005-0000-0000-000061260000}"/>
    <cellStyle name="40% - Ênfase6 24 11" xfId="9815" xr:uid="{00000000-0005-0000-0000-000062260000}"/>
    <cellStyle name="40% - Ênfase6 24 12" xfId="9816" xr:uid="{00000000-0005-0000-0000-000063260000}"/>
    <cellStyle name="40% - Ênfase6 24 13" xfId="9817" xr:uid="{00000000-0005-0000-0000-000064260000}"/>
    <cellStyle name="40% - Ênfase6 24 14" xfId="9818" xr:uid="{00000000-0005-0000-0000-000065260000}"/>
    <cellStyle name="40% - Ênfase6 24 15" xfId="9819" xr:uid="{00000000-0005-0000-0000-000066260000}"/>
    <cellStyle name="40% - Ênfase6 24 2" xfId="9820" xr:uid="{00000000-0005-0000-0000-000067260000}"/>
    <cellStyle name="40% - Ênfase6 24 3" xfId="9821" xr:uid="{00000000-0005-0000-0000-000068260000}"/>
    <cellStyle name="40% - Ênfase6 24 4" xfId="9822" xr:uid="{00000000-0005-0000-0000-000069260000}"/>
    <cellStyle name="40% - Ênfase6 24 5" xfId="9823" xr:uid="{00000000-0005-0000-0000-00006A260000}"/>
    <cellStyle name="40% - Ênfase6 24 6" xfId="9824" xr:uid="{00000000-0005-0000-0000-00006B260000}"/>
    <cellStyle name="40% - Ênfase6 24 7" xfId="9825" xr:uid="{00000000-0005-0000-0000-00006C260000}"/>
    <cellStyle name="40% - Ênfase6 24 8" xfId="9826" xr:uid="{00000000-0005-0000-0000-00006D260000}"/>
    <cellStyle name="40% - Ênfase6 24 9" xfId="9827" xr:uid="{00000000-0005-0000-0000-00006E260000}"/>
    <cellStyle name="40% - Ênfase6 25" xfId="9828" xr:uid="{00000000-0005-0000-0000-00006F260000}"/>
    <cellStyle name="40% - Ênfase6 25 10" xfId="9829" xr:uid="{00000000-0005-0000-0000-000070260000}"/>
    <cellStyle name="40% - Ênfase6 25 11" xfId="9830" xr:uid="{00000000-0005-0000-0000-000071260000}"/>
    <cellStyle name="40% - Ênfase6 25 12" xfId="9831" xr:uid="{00000000-0005-0000-0000-000072260000}"/>
    <cellStyle name="40% - Ênfase6 25 13" xfId="9832" xr:uid="{00000000-0005-0000-0000-000073260000}"/>
    <cellStyle name="40% - Ênfase6 25 14" xfId="9833" xr:uid="{00000000-0005-0000-0000-000074260000}"/>
    <cellStyle name="40% - Ênfase6 25 15" xfId="9834" xr:uid="{00000000-0005-0000-0000-000075260000}"/>
    <cellStyle name="40% - Ênfase6 25 2" xfId="9835" xr:uid="{00000000-0005-0000-0000-000076260000}"/>
    <cellStyle name="40% - Ênfase6 25 3" xfId="9836" xr:uid="{00000000-0005-0000-0000-000077260000}"/>
    <cellStyle name="40% - Ênfase6 25 4" xfId="9837" xr:uid="{00000000-0005-0000-0000-000078260000}"/>
    <cellStyle name="40% - Ênfase6 25 5" xfId="9838" xr:uid="{00000000-0005-0000-0000-000079260000}"/>
    <cellStyle name="40% - Ênfase6 25 6" xfId="9839" xr:uid="{00000000-0005-0000-0000-00007A260000}"/>
    <cellStyle name="40% - Ênfase6 25 7" xfId="9840" xr:uid="{00000000-0005-0000-0000-00007B260000}"/>
    <cellStyle name="40% - Ênfase6 25 8" xfId="9841" xr:uid="{00000000-0005-0000-0000-00007C260000}"/>
    <cellStyle name="40% - Ênfase6 25 9" xfId="9842" xr:uid="{00000000-0005-0000-0000-00007D260000}"/>
    <cellStyle name="40% - Ênfase6 26" xfId="9843" xr:uid="{00000000-0005-0000-0000-00007E260000}"/>
    <cellStyle name="40% - Ênfase6 26 10" xfId="9844" xr:uid="{00000000-0005-0000-0000-00007F260000}"/>
    <cellStyle name="40% - Ênfase6 26 11" xfId="9845" xr:uid="{00000000-0005-0000-0000-000080260000}"/>
    <cellStyle name="40% - Ênfase6 26 12" xfId="9846" xr:uid="{00000000-0005-0000-0000-000081260000}"/>
    <cellStyle name="40% - Ênfase6 26 13" xfId="9847" xr:uid="{00000000-0005-0000-0000-000082260000}"/>
    <cellStyle name="40% - Ênfase6 26 14" xfId="9848" xr:uid="{00000000-0005-0000-0000-000083260000}"/>
    <cellStyle name="40% - Ênfase6 26 15" xfId="9849" xr:uid="{00000000-0005-0000-0000-000084260000}"/>
    <cellStyle name="40% - Ênfase6 26 2" xfId="9850" xr:uid="{00000000-0005-0000-0000-000085260000}"/>
    <cellStyle name="40% - Ênfase6 26 3" xfId="9851" xr:uid="{00000000-0005-0000-0000-000086260000}"/>
    <cellStyle name="40% - Ênfase6 26 4" xfId="9852" xr:uid="{00000000-0005-0000-0000-000087260000}"/>
    <cellStyle name="40% - Ênfase6 26 5" xfId="9853" xr:uid="{00000000-0005-0000-0000-000088260000}"/>
    <cellStyle name="40% - Ênfase6 26 6" xfId="9854" xr:uid="{00000000-0005-0000-0000-000089260000}"/>
    <cellStyle name="40% - Ênfase6 26 7" xfId="9855" xr:uid="{00000000-0005-0000-0000-00008A260000}"/>
    <cellStyle name="40% - Ênfase6 26 8" xfId="9856" xr:uid="{00000000-0005-0000-0000-00008B260000}"/>
    <cellStyle name="40% - Ênfase6 26 9" xfId="9857" xr:uid="{00000000-0005-0000-0000-00008C260000}"/>
    <cellStyle name="40% - Ênfase6 27" xfId="9858" xr:uid="{00000000-0005-0000-0000-00008D260000}"/>
    <cellStyle name="40% - Ênfase6 27 10" xfId="9859" xr:uid="{00000000-0005-0000-0000-00008E260000}"/>
    <cellStyle name="40% - Ênfase6 27 11" xfId="9860" xr:uid="{00000000-0005-0000-0000-00008F260000}"/>
    <cellStyle name="40% - Ênfase6 27 12" xfId="9861" xr:uid="{00000000-0005-0000-0000-000090260000}"/>
    <cellStyle name="40% - Ênfase6 27 13" xfId="9862" xr:uid="{00000000-0005-0000-0000-000091260000}"/>
    <cellStyle name="40% - Ênfase6 27 14" xfId="9863" xr:uid="{00000000-0005-0000-0000-000092260000}"/>
    <cellStyle name="40% - Ênfase6 27 15" xfId="9864" xr:uid="{00000000-0005-0000-0000-000093260000}"/>
    <cellStyle name="40% - Ênfase6 27 2" xfId="9865" xr:uid="{00000000-0005-0000-0000-000094260000}"/>
    <cellStyle name="40% - Ênfase6 27 3" xfId="9866" xr:uid="{00000000-0005-0000-0000-000095260000}"/>
    <cellStyle name="40% - Ênfase6 27 4" xfId="9867" xr:uid="{00000000-0005-0000-0000-000096260000}"/>
    <cellStyle name="40% - Ênfase6 27 5" xfId="9868" xr:uid="{00000000-0005-0000-0000-000097260000}"/>
    <cellStyle name="40% - Ênfase6 27 6" xfId="9869" xr:uid="{00000000-0005-0000-0000-000098260000}"/>
    <cellStyle name="40% - Ênfase6 27 7" xfId="9870" xr:uid="{00000000-0005-0000-0000-000099260000}"/>
    <cellStyle name="40% - Ênfase6 27 8" xfId="9871" xr:uid="{00000000-0005-0000-0000-00009A260000}"/>
    <cellStyle name="40% - Ênfase6 27 9" xfId="9872" xr:uid="{00000000-0005-0000-0000-00009B260000}"/>
    <cellStyle name="40% - Ênfase6 28" xfId="9873" xr:uid="{00000000-0005-0000-0000-00009C260000}"/>
    <cellStyle name="40% - Ênfase6 28 10" xfId="9874" xr:uid="{00000000-0005-0000-0000-00009D260000}"/>
    <cellStyle name="40% - Ênfase6 28 11" xfId="9875" xr:uid="{00000000-0005-0000-0000-00009E260000}"/>
    <cellStyle name="40% - Ênfase6 28 12" xfId="9876" xr:uid="{00000000-0005-0000-0000-00009F260000}"/>
    <cellStyle name="40% - Ênfase6 28 13" xfId="9877" xr:uid="{00000000-0005-0000-0000-0000A0260000}"/>
    <cellStyle name="40% - Ênfase6 28 14" xfId="9878" xr:uid="{00000000-0005-0000-0000-0000A1260000}"/>
    <cellStyle name="40% - Ênfase6 28 15" xfId="9879" xr:uid="{00000000-0005-0000-0000-0000A2260000}"/>
    <cellStyle name="40% - Ênfase6 28 2" xfId="9880" xr:uid="{00000000-0005-0000-0000-0000A3260000}"/>
    <cellStyle name="40% - Ênfase6 28 3" xfId="9881" xr:uid="{00000000-0005-0000-0000-0000A4260000}"/>
    <cellStyle name="40% - Ênfase6 28 4" xfId="9882" xr:uid="{00000000-0005-0000-0000-0000A5260000}"/>
    <cellStyle name="40% - Ênfase6 28 5" xfId="9883" xr:uid="{00000000-0005-0000-0000-0000A6260000}"/>
    <cellStyle name="40% - Ênfase6 28 6" xfId="9884" xr:uid="{00000000-0005-0000-0000-0000A7260000}"/>
    <cellStyle name="40% - Ênfase6 28 7" xfId="9885" xr:uid="{00000000-0005-0000-0000-0000A8260000}"/>
    <cellStyle name="40% - Ênfase6 28 8" xfId="9886" xr:uid="{00000000-0005-0000-0000-0000A9260000}"/>
    <cellStyle name="40% - Ênfase6 28 9" xfId="9887" xr:uid="{00000000-0005-0000-0000-0000AA260000}"/>
    <cellStyle name="40% - Ênfase6 29" xfId="9888" xr:uid="{00000000-0005-0000-0000-0000AB260000}"/>
    <cellStyle name="40% - Ênfase6 29 10" xfId="9889" xr:uid="{00000000-0005-0000-0000-0000AC260000}"/>
    <cellStyle name="40% - Ênfase6 29 11" xfId="9890" xr:uid="{00000000-0005-0000-0000-0000AD260000}"/>
    <cellStyle name="40% - Ênfase6 29 12" xfId="9891" xr:uid="{00000000-0005-0000-0000-0000AE260000}"/>
    <cellStyle name="40% - Ênfase6 29 13" xfId="9892" xr:uid="{00000000-0005-0000-0000-0000AF260000}"/>
    <cellStyle name="40% - Ênfase6 29 14" xfId="9893" xr:uid="{00000000-0005-0000-0000-0000B0260000}"/>
    <cellStyle name="40% - Ênfase6 29 15" xfId="9894" xr:uid="{00000000-0005-0000-0000-0000B1260000}"/>
    <cellStyle name="40% - Ênfase6 29 2" xfId="9895" xr:uid="{00000000-0005-0000-0000-0000B2260000}"/>
    <cellStyle name="40% - Ênfase6 29 3" xfId="9896" xr:uid="{00000000-0005-0000-0000-0000B3260000}"/>
    <cellStyle name="40% - Ênfase6 29 4" xfId="9897" xr:uid="{00000000-0005-0000-0000-0000B4260000}"/>
    <cellStyle name="40% - Ênfase6 29 5" xfId="9898" xr:uid="{00000000-0005-0000-0000-0000B5260000}"/>
    <cellStyle name="40% - Ênfase6 29 6" xfId="9899" xr:uid="{00000000-0005-0000-0000-0000B6260000}"/>
    <cellStyle name="40% - Ênfase6 29 7" xfId="9900" xr:uid="{00000000-0005-0000-0000-0000B7260000}"/>
    <cellStyle name="40% - Ênfase6 29 8" xfId="9901" xr:uid="{00000000-0005-0000-0000-0000B8260000}"/>
    <cellStyle name="40% - Ênfase6 29 9" xfId="9902" xr:uid="{00000000-0005-0000-0000-0000B9260000}"/>
    <cellStyle name="40% - Ênfase6 3" xfId="9903" xr:uid="{00000000-0005-0000-0000-0000BA260000}"/>
    <cellStyle name="40% - Ênfase6 3 10" xfId="9904" xr:uid="{00000000-0005-0000-0000-0000BB260000}"/>
    <cellStyle name="40% - Ênfase6 3 11" xfId="9905" xr:uid="{00000000-0005-0000-0000-0000BC260000}"/>
    <cellStyle name="40% - Ênfase6 3 12" xfId="9906" xr:uid="{00000000-0005-0000-0000-0000BD260000}"/>
    <cellStyle name="40% - Ênfase6 3 13" xfId="9907" xr:uid="{00000000-0005-0000-0000-0000BE260000}"/>
    <cellStyle name="40% - Ênfase6 3 14" xfId="9908" xr:uid="{00000000-0005-0000-0000-0000BF260000}"/>
    <cellStyle name="40% - Ênfase6 3 15" xfId="9909" xr:uid="{00000000-0005-0000-0000-0000C0260000}"/>
    <cellStyle name="40% - Ênfase6 3 16" xfId="9910" xr:uid="{00000000-0005-0000-0000-0000C1260000}"/>
    <cellStyle name="40% - Ênfase6 3 17" xfId="9911" xr:uid="{00000000-0005-0000-0000-0000C2260000}"/>
    <cellStyle name="40% - Ênfase6 3 18" xfId="9912" xr:uid="{00000000-0005-0000-0000-0000C3260000}"/>
    <cellStyle name="40% - Ênfase6 3 19" xfId="9913" xr:uid="{00000000-0005-0000-0000-0000C4260000}"/>
    <cellStyle name="40% - Ênfase6 3 2" xfId="9914" xr:uid="{00000000-0005-0000-0000-0000C5260000}"/>
    <cellStyle name="40% - Ênfase6 3 20" xfId="9915" xr:uid="{00000000-0005-0000-0000-0000C6260000}"/>
    <cellStyle name="40% - Ênfase6 3 21" xfId="9916" xr:uid="{00000000-0005-0000-0000-0000C7260000}"/>
    <cellStyle name="40% - Ênfase6 3 22" xfId="9917" xr:uid="{00000000-0005-0000-0000-0000C8260000}"/>
    <cellStyle name="40% - Ênfase6 3 23" xfId="9918" xr:uid="{00000000-0005-0000-0000-0000C9260000}"/>
    <cellStyle name="40% - Ênfase6 3 24" xfId="35569" xr:uid="{00000000-0005-0000-0000-0000CA260000}"/>
    <cellStyle name="40% - Ênfase6 3 3" xfId="9919" xr:uid="{00000000-0005-0000-0000-0000CB260000}"/>
    <cellStyle name="40% - Ênfase6 3 4" xfId="9920" xr:uid="{00000000-0005-0000-0000-0000CC260000}"/>
    <cellStyle name="40% - Ênfase6 3 5" xfId="9921" xr:uid="{00000000-0005-0000-0000-0000CD260000}"/>
    <cellStyle name="40% - Ênfase6 3 6" xfId="9922" xr:uid="{00000000-0005-0000-0000-0000CE260000}"/>
    <cellStyle name="40% - Ênfase6 3 7" xfId="9923" xr:uid="{00000000-0005-0000-0000-0000CF260000}"/>
    <cellStyle name="40% - Ênfase6 3 8" xfId="9924" xr:uid="{00000000-0005-0000-0000-0000D0260000}"/>
    <cellStyle name="40% - Ênfase6 3 9" xfId="9925" xr:uid="{00000000-0005-0000-0000-0000D1260000}"/>
    <cellStyle name="40% - Ênfase6 30" xfId="9926" xr:uid="{00000000-0005-0000-0000-0000D2260000}"/>
    <cellStyle name="40% - Ênfase6 31" xfId="9927" xr:uid="{00000000-0005-0000-0000-0000D3260000}"/>
    <cellStyle name="40% - Ênfase6 32" xfId="9928" xr:uid="{00000000-0005-0000-0000-0000D4260000}"/>
    <cellStyle name="40% - Ênfase6 33" xfId="9929" xr:uid="{00000000-0005-0000-0000-0000D5260000}"/>
    <cellStyle name="40% - Ênfase6 34" xfId="9930" xr:uid="{00000000-0005-0000-0000-0000D6260000}"/>
    <cellStyle name="40% - Ênfase6 35" xfId="9931" xr:uid="{00000000-0005-0000-0000-0000D7260000}"/>
    <cellStyle name="40% - Ênfase6 36" xfId="9932" xr:uid="{00000000-0005-0000-0000-0000D8260000}"/>
    <cellStyle name="40% - Ênfase6 37" xfId="9933" xr:uid="{00000000-0005-0000-0000-0000D9260000}"/>
    <cellStyle name="40% - Ênfase6 38" xfId="9934" xr:uid="{00000000-0005-0000-0000-0000DA260000}"/>
    <cellStyle name="40% - Ênfase6 39" xfId="9935" xr:uid="{00000000-0005-0000-0000-0000DB260000}"/>
    <cellStyle name="40% - Ênfase6 4" xfId="9936" xr:uid="{00000000-0005-0000-0000-0000DC260000}"/>
    <cellStyle name="40% - Ênfase6 4 10" xfId="9937" xr:uid="{00000000-0005-0000-0000-0000DD260000}"/>
    <cellStyle name="40% - Ênfase6 4 11" xfId="9938" xr:uid="{00000000-0005-0000-0000-0000DE260000}"/>
    <cellStyle name="40% - Ênfase6 4 12" xfId="9939" xr:uid="{00000000-0005-0000-0000-0000DF260000}"/>
    <cellStyle name="40% - Ênfase6 4 13" xfId="9940" xr:uid="{00000000-0005-0000-0000-0000E0260000}"/>
    <cellStyle name="40% - Ênfase6 4 14" xfId="9941" xr:uid="{00000000-0005-0000-0000-0000E1260000}"/>
    <cellStyle name="40% - Ênfase6 4 15" xfId="9942" xr:uid="{00000000-0005-0000-0000-0000E2260000}"/>
    <cellStyle name="40% - Ênfase6 4 16" xfId="9943" xr:uid="{00000000-0005-0000-0000-0000E3260000}"/>
    <cellStyle name="40% - Ênfase6 4 17" xfId="9944" xr:uid="{00000000-0005-0000-0000-0000E4260000}"/>
    <cellStyle name="40% - Ênfase6 4 18" xfId="9945" xr:uid="{00000000-0005-0000-0000-0000E5260000}"/>
    <cellStyle name="40% - Ênfase6 4 19" xfId="9946" xr:uid="{00000000-0005-0000-0000-0000E6260000}"/>
    <cellStyle name="40% - Ênfase6 4 2" xfId="9947" xr:uid="{00000000-0005-0000-0000-0000E7260000}"/>
    <cellStyle name="40% - Ênfase6 4 20" xfId="9948" xr:uid="{00000000-0005-0000-0000-0000E8260000}"/>
    <cellStyle name="40% - Ênfase6 4 21" xfId="9949" xr:uid="{00000000-0005-0000-0000-0000E9260000}"/>
    <cellStyle name="40% - Ênfase6 4 22" xfId="9950" xr:uid="{00000000-0005-0000-0000-0000EA260000}"/>
    <cellStyle name="40% - Ênfase6 4 23" xfId="9951" xr:uid="{00000000-0005-0000-0000-0000EB260000}"/>
    <cellStyle name="40% - Ênfase6 4 3" xfId="9952" xr:uid="{00000000-0005-0000-0000-0000EC260000}"/>
    <cellStyle name="40% - Ênfase6 4 4" xfId="9953" xr:uid="{00000000-0005-0000-0000-0000ED260000}"/>
    <cellStyle name="40% - Ênfase6 4 5" xfId="9954" xr:uid="{00000000-0005-0000-0000-0000EE260000}"/>
    <cellStyle name="40% - Ênfase6 4 6" xfId="9955" xr:uid="{00000000-0005-0000-0000-0000EF260000}"/>
    <cellStyle name="40% - Ênfase6 4 7" xfId="9956" xr:uid="{00000000-0005-0000-0000-0000F0260000}"/>
    <cellStyle name="40% - Ênfase6 4 8" xfId="9957" xr:uid="{00000000-0005-0000-0000-0000F1260000}"/>
    <cellStyle name="40% - Ênfase6 4 9" xfId="9958" xr:uid="{00000000-0005-0000-0000-0000F2260000}"/>
    <cellStyle name="40% - Ênfase6 40" xfId="9959" xr:uid="{00000000-0005-0000-0000-0000F3260000}"/>
    <cellStyle name="40% - Ênfase6 41" xfId="9960" xr:uid="{00000000-0005-0000-0000-0000F4260000}"/>
    <cellStyle name="40% - Ênfase6 42" xfId="9961" xr:uid="{00000000-0005-0000-0000-0000F5260000}"/>
    <cellStyle name="40% - Ênfase6 43" xfId="9962" xr:uid="{00000000-0005-0000-0000-0000F6260000}"/>
    <cellStyle name="40% - Ênfase6 44" xfId="9963" xr:uid="{00000000-0005-0000-0000-0000F7260000}"/>
    <cellStyle name="40% - Ênfase6 45" xfId="9964" xr:uid="{00000000-0005-0000-0000-0000F8260000}"/>
    <cellStyle name="40% - Ênfase6 46" xfId="9965" xr:uid="{00000000-0005-0000-0000-0000F9260000}"/>
    <cellStyle name="40% - Ênfase6 47" xfId="9966" xr:uid="{00000000-0005-0000-0000-0000FA260000}"/>
    <cellStyle name="40% - Ênfase6 48" xfId="9967" xr:uid="{00000000-0005-0000-0000-0000FB260000}"/>
    <cellStyle name="40% - Ênfase6 5" xfId="9968" xr:uid="{00000000-0005-0000-0000-0000FC260000}"/>
    <cellStyle name="40% - Ênfase6 5 10" xfId="9969" xr:uid="{00000000-0005-0000-0000-0000FD260000}"/>
    <cellStyle name="40% - Ênfase6 5 11" xfId="9970" xr:uid="{00000000-0005-0000-0000-0000FE260000}"/>
    <cellStyle name="40% - Ênfase6 5 12" xfId="9971" xr:uid="{00000000-0005-0000-0000-0000FF260000}"/>
    <cellStyle name="40% - Ênfase6 5 13" xfId="9972" xr:uid="{00000000-0005-0000-0000-000000270000}"/>
    <cellStyle name="40% - Ênfase6 5 14" xfId="9973" xr:uid="{00000000-0005-0000-0000-000001270000}"/>
    <cellStyle name="40% - Ênfase6 5 15" xfId="9974" xr:uid="{00000000-0005-0000-0000-000002270000}"/>
    <cellStyle name="40% - Ênfase6 5 16" xfId="9975" xr:uid="{00000000-0005-0000-0000-000003270000}"/>
    <cellStyle name="40% - Ênfase6 5 17" xfId="9976" xr:uid="{00000000-0005-0000-0000-000004270000}"/>
    <cellStyle name="40% - Ênfase6 5 18" xfId="9977" xr:uid="{00000000-0005-0000-0000-000005270000}"/>
    <cellStyle name="40% - Ênfase6 5 19" xfId="9978" xr:uid="{00000000-0005-0000-0000-000006270000}"/>
    <cellStyle name="40% - Ênfase6 5 2" xfId="9979" xr:uid="{00000000-0005-0000-0000-000007270000}"/>
    <cellStyle name="40% - Ênfase6 5 20" xfId="9980" xr:uid="{00000000-0005-0000-0000-000008270000}"/>
    <cellStyle name="40% - Ênfase6 5 21" xfId="9981" xr:uid="{00000000-0005-0000-0000-000009270000}"/>
    <cellStyle name="40% - Ênfase6 5 22" xfId="9982" xr:uid="{00000000-0005-0000-0000-00000A270000}"/>
    <cellStyle name="40% - Ênfase6 5 23" xfId="9983" xr:uid="{00000000-0005-0000-0000-00000B270000}"/>
    <cellStyle name="40% - Ênfase6 5 3" xfId="9984" xr:uid="{00000000-0005-0000-0000-00000C270000}"/>
    <cellStyle name="40% - Ênfase6 5 4" xfId="9985" xr:uid="{00000000-0005-0000-0000-00000D270000}"/>
    <cellStyle name="40% - Ênfase6 5 5" xfId="9986" xr:uid="{00000000-0005-0000-0000-00000E270000}"/>
    <cellStyle name="40% - Ênfase6 5 6" xfId="9987" xr:uid="{00000000-0005-0000-0000-00000F270000}"/>
    <cellStyle name="40% - Ênfase6 5 7" xfId="9988" xr:uid="{00000000-0005-0000-0000-000010270000}"/>
    <cellStyle name="40% - Ênfase6 5 8" xfId="9989" xr:uid="{00000000-0005-0000-0000-000011270000}"/>
    <cellStyle name="40% - Ênfase6 5 9" xfId="9990" xr:uid="{00000000-0005-0000-0000-000012270000}"/>
    <cellStyle name="40% - Ênfase6 6" xfId="9991" xr:uid="{00000000-0005-0000-0000-000013270000}"/>
    <cellStyle name="40% - Ênfase6 6 10" xfId="9992" xr:uid="{00000000-0005-0000-0000-000014270000}"/>
    <cellStyle name="40% - Ênfase6 6 11" xfId="9993" xr:uid="{00000000-0005-0000-0000-000015270000}"/>
    <cellStyle name="40% - Ênfase6 6 12" xfId="9994" xr:uid="{00000000-0005-0000-0000-000016270000}"/>
    <cellStyle name="40% - Ênfase6 6 13" xfId="9995" xr:uid="{00000000-0005-0000-0000-000017270000}"/>
    <cellStyle name="40% - Ênfase6 6 14" xfId="9996" xr:uid="{00000000-0005-0000-0000-000018270000}"/>
    <cellStyle name="40% - Ênfase6 6 15" xfId="9997" xr:uid="{00000000-0005-0000-0000-000019270000}"/>
    <cellStyle name="40% - Ênfase6 6 16" xfId="9998" xr:uid="{00000000-0005-0000-0000-00001A270000}"/>
    <cellStyle name="40% - Ênfase6 6 17" xfId="9999" xr:uid="{00000000-0005-0000-0000-00001B270000}"/>
    <cellStyle name="40% - Ênfase6 6 18" xfId="10000" xr:uid="{00000000-0005-0000-0000-00001C270000}"/>
    <cellStyle name="40% - Ênfase6 6 19" xfId="10001" xr:uid="{00000000-0005-0000-0000-00001D270000}"/>
    <cellStyle name="40% - Ênfase6 6 2" xfId="10002" xr:uid="{00000000-0005-0000-0000-00001E270000}"/>
    <cellStyle name="40% - Ênfase6 6 20" xfId="10003" xr:uid="{00000000-0005-0000-0000-00001F270000}"/>
    <cellStyle name="40% - Ênfase6 6 21" xfId="10004" xr:uid="{00000000-0005-0000-0000-000020270000}"/>
    <cellStyle name="40% - Ênfase6 6 22" xfId="10005" xr:uid="{00000000-0005-0000-0000-000021270000}"/>
    <cellStyle name="40% - Ênfase6 6 23" xfId="10006" xr:uid="{00000000-0005-0000-0000-000022270000}"/>
    <cellStyle name="40% - Ênfase6 6 3" xfId="10007" xr:uid="{00000000-0005-0000-0000-000023270000}"/>
    <cellStyle name="40% - Ênfase6 6 4" xfId="10008" xr:uid="{00000000-0005-0000-0000-000024270000}"/>
    <cellStyle name="40% - Ênfase6 6 5" xfId="10009" xr:uid="{00000000-0005-0000-0000-000025270000}"/>
    <cellStyle name="40% - Ênfase6 6 6" xfId="10010" xr:uid="{00000000-0005-0000-0000-000026270000}"/>
    <cellStyle name="40% - Ênfase6 6 7" xfId="10011" xr:uid="{00000000-0005-0000-0000-000027270000}"/>
    <cellStyle name="40% - Ênfase6 6 8" xfId="10012" xr:uid="{00000000-0005-0000-0000-000028270000}"/>
    <cellStyle name="40% - Ênfase6 6 9" xfId="10013" xr:uid="{00000000-0005-0000-0000-000029270000}"/>
    <cellStyle name="40% - Ênfase6 7" xfId="10014" xr:uid="{00000000-0005-0000-0000-00002A270000}"/>
    <cellStyle name="40% - Ênfase6 7 10" xfId="10015" xr:uid="{00000000-0005-0000-0000-00002B270000}"/>
    <cellStyle name="40% - Ênfase6 7 11" xfId="10016" xr:uid="{00000000-0005-0000-0000-00002C270000}"/>
    <cellStyle name="40% - Ênfase6 7 12" xfId="10017" xr:uid="{00000000-0005-0000-0000-00002D270000}"/>
    <cellStyle name="40% - Ênfase6 7 13" xfId="10018" xr:uid="{00000000-0005-0000-0000-00002E270000}"/>
    <cellStyle name="40% - Ênfase6 7 14" xfId="10019" xr:uid="{00000000-0005-0000-0000-00002F270000}"/>
    <cellStyle name="40% - Ênfase6 7 15" xfId="10020" xr:uid="{00000000-0005-0000-0000-000030270000}"/>
    <cellStyle name="40% - Ênfase6 7 16" xfId="10021" xr:uid="{00000000-0005-0000-0000-000031270000}"/>
    <cellStyle name="40% - Ênfase6 7 17" xfId="10022" xr:uid="{00000000-0005-0000-0000-000032270000}"/>
    <cellStyle name="40% - Ênfase6 7 18" xfId="10023" xr:uid="{00000000-0005-0000-0000-000033270000}"/>
    <cellStyle name="40% - Ênfase6 7 19" xfId="10024" xr:uid="{00000000-0005-0000-0000-000034270000}"/>
    <cellStyle name="40% - Ênfase6 7 2" xfId="10025" xr:uid="{00000000-0005-0000-0000-000035270000}"/>
    <cellStyle name="40% - Ênfase6 7 20" xfId="10026" xr:uid="{00000000-0005-0000-0000-000036270000}"/>
    <cellStyle name="40% - Ênfase6 7 21" xfId="10027" xr:uid="{00000000-0005-0000-0000-000037270000}"/>
    <cellStyle name="40% - Ênfase6 7 22" xfId="10028" xr:uid="{00000000-0005-0000-0000-000038270000}"/>
    <cellStyle name="40% - Ênfase6 7 23" xfId="10029" xr:uid="{00000000-0005-0000-0000-000039270000}"/>
    <cellStyle name="40% - Ênfase6 7 3" xfId="10030" xr:uid="{00000000-0005-0000-0000-00003A270000}"/>
    <cellStyle name="40% - Ênfase6 7 4" xfId="10031" xr:uid="{00000000-0005-0000-0000-00003B270000}"/>
    <cellStyle name="40% - Ênfase6 7 5" xfId="10032" xr:uid="{00000000-0005-0000-0000-00003C270000}"/>
    <cellStyle name="40% - Ênfase6 7 6" xfId="10033" xr:uid="{00000000-0005-0000-0000-00003D270000}"/>
    <cellStyle name="40% - Ênfase6 7 7" xfId="10034" xr:uid="{00000000-0005-0000-0000-00003E270000}"/>
    <cellStyle name="40% - Ênfase6 7 8" xfId="10035" xr:uid="{00000000-0005-0000-0000-00003F270000}"/>
    <cellStyle name="40% - Ênfase6 7 9" xfId="10036" xr:uid="{00000000-0005-0000-0000-000040270000}"/>
    <cellStyle name="40% - Ênfase6 8" xfId="10037" xr:uid="{00000000-0005-0000-0000-000041270000}"/>
    <cellStyle name="40% - Ênfase6 8 10" xfId="10038" xr:uid="{00000000-0005-0000-0000-000042270000}"/>
    <cellStyle name="40% - Ênfase6 8 11" xfId="10039" xr:uid="{00000000-0005-0000-0000-000043270000}"/>
    <cellStyle name="40% - Ênfase6 8 12" xfId="10040" xr:uid="{00000000-0005-0000-0000-000044270000}"/>
    <cellStyle name="40% - Ênfase6 8 13" xfId="10041" xr:uid="{00000000-0005-0000-0000-000045270000}"/>
    <cellStyle name="40% - Ênfase6 8 14" xfId="10042" xr:uid="{00000000-0005-0000-0000-000046270000}"/>
    <cellStyle name="40% - Ênfase6 8 15" xfId="10043" xr:uid="{00000000-0005-0000-0000-000047270000}"/>
    <cellStyle name="40% - Ênfase6 8 16" xfId="10044" xr:uid="{00000000-0005-0000-0000-000048270000}"/>
    <cellStyle name="40% - Ênfase6 8 17" xfId="10045" xr:uid="{00000000-0005-0000-0000-000049270000}"/>
    <cellStyle name="40% - Ênfase6 8 18" xfId="10046" xr:uid="{00000000-0005-0000-0000-00004A270000}"/>
    <cellStyle name="40% - Ênfase6 8 19" xfId="10047" xr:uid="{00000000-0005-0000-0000-00004B270000}"/>
    <cellStyle name="40% - Ênfase6 8 2" xfId="10048" xr:uid="{00000000-0005-0000-0000-00004C270000}"/>
    <cellStyle name="40% - Ênfase6 8 20" xfId="10049" xr:uid="{00000000-0005-0000-0000-00004D270000}"/>
    <cellStyle name="40% - Ênfase6 8 21" xfId="10050" xr:uid="{00000000-0005-0000-0000-00004E270000}"/>
    <cellStyle name="40% - Ênfase6 8 22" xfId="10051" xr:uid="{00000000-0005-0000-0000-00004F270000}"/>
    <cellStyle name="40% - Ênfase6 8 23" xfId="10052" xr:uid="{00000000-0005-0000-0000-000050270000}"/>
    <cellStyle name="40% - Ênfase6 8 3" xfId="10053" xr:uid="{00000000-0005-0000-0000-000051270000}"/>
    <cellStyle name="40% - Ênfase6 8 4" xfId="10054" xr:uid="{00000000-0005-0000-0000-000052270000}"/>
    <cellStyle name="40% - Ênfase6 8 5" xfId="10055" xr:uid="{00000000-0005-0000-0000-000053270000}"/>
    <cellStyle name="40% - Ênfase6 8 6" xfId="10056" xr:uid="{00000000-0005-0000-0000-000054270000}"/>
    <cellStyle name="40% - Ênfase6 8 7" xfId="10057" xr:uid="{00000000-0005-0000-0000-000055270000}"/>
    <cellStyle name="40% - Ênfase6 8 8" xfId="10058" xr:uid="{00000000-0005-0000-0000-000056270000}"/>
    <cellStyle name="40% - Ênfase6 8 9" xfId="10059" xr:uid="{00000000-0005-0000-0000-000057270000}"/>
    <cellStyle name="40% - Ênfase6 9" xfId="10060" xr:uid="{00000000-0005-0000-0000-000058270000}"/>
    <cellStyle name="40% - Ênfase6 9 10" xfId="10061" xr:uid="{00000000-0005-0000-0000-000059270000}"/>
    <cellStyle name="40% - Ênfase6 9 11" xfId="10062" xr:uid="{00000000-0005-0000-0000-00005A270000}"/>
    <cellStyle name="40% - Ênfase6 9 12" xfId="10063" xr:uid="{00000000-0005-0000-0000-00005B270000}"/>
    <cellStyle name="40% - Ênfase6 9 13" xfId="10064" xr:uid="{00000000-0005-0000-0000-00005C270000}"/>
    <cellStyle name="40% - Ênfase6 9 14" xfId="10065" xr:uid="{00000000-0005-0000-0000-00005D270000}"/>
    <cellStyle name="40% - Ênfase6 9 15" xfId="10066" xr:uid="{00000000-0005-0000-0000-00005E270000}"/>
    <cellStyle name="40% - Ênfase6 9 16" xfId="10067" xr:uid="{00000000-0005-0000-0000-00005F270000}"/>
    <cellStyle name="40% - Ênfase6 9 17" xfId="10068" xr:uid="{00000000-0005-0000-0000-000060270000}"/>
    <cellStyle name="40% - Ênfase6 9 18" xfId="10069" xr:uid="{00000000-0005-0000-0000-000061270000}"/>
    <cellStyle name="40% - Ênfase6 9 19" xfId="10070" xr:uid="{00000000-0005-0000-0000-000062270000}"/>
    <cellStyle name="40% - Ênfase6 9 2" xfId="10071" xr:uid="{00000000-0005-0000-0000-000063270000}"/>
    <cellStyle name="40% - Ênfase6 9 20" xfId="10072" xr:uid="{00000000-0005-0000-0000-000064270000}"/>
    <cellStyle name="40% - Ênfase6 9 21" xfId="10073" xr:uid="{00000000-0005-0000-0000-000065270000}"/>
    <cellStyle name="40% - Ênfase6 9 22" xfId="10074" xr:uid="{00000000-0005-0000-0000-000066270000}"/>
    <cellStyle name="40% - Ênfase6 9 23" xfId="10075" xr:uid="{00000000-0005-0000-0000-000067270000}"/>
    <cellStyle name="40% - Ênfase6 9 3" xfId="10076" xr:uid="{00000000-0005-0000-0000-000068270000}"/>
    <cellStyle name="40% - Ênfase6 9 4" xfId="10077" xr:uid="{00000000-0005-0000-0000-000069270000}"/>
    <cellStyle name="40% - Ênfase6 9 5" xfId="10078" xr:uid="{00000000-0005-0000-0000-00006A270000}"/>
    <cellStyle name="40% - Ênfase6 9 6" xfId="10079" xr:uid="{00000000-0005-0000-0000-00006B270000}"/>
    <cellStyle name="40% - Ênfase6 9 7" xfId="10080" xr:uid="{00000000-0005-0000-0000-00006C270000}"/>
    <cellStyle name="40% - Ênfase6 9 8" xfId="10081" xr:uid="{00000000-0005-0000-0000-00006D270000}"/>
    <cellStyle name="40% - Ênfase6 9 9" xfId="10082" xr:uid="{00000000-0005-0000-0000-00006E270000}"/>
    <cellStyle name="60% - Accent1" xfId="10083" xr:uid="{00000000-0005-0000-0000-00006F270000}"/>
    <cellStyle name="60% - Accent2" xfId="10084" xr:uid="{00000000-0005-0000-0000-000070270000}"/>
    <cellStyle name="60% - Accent3" xfId="10085" xr:uid="{00000000-0005-0000-0000-000071270000}"/>
    <cellStyle name="60% - Accent4" xfId="10086" xr:uid="{00000000-0005-0000-0000-000072270000}"/>
    <cellStyle name="60% - Accent5" xfId="10087" xr:uid="{00000000-0005-0000-0000-000073270000}"/>
    <cellStyle name="60% - Accent6" xfId="10088" xr:uid="{00000000-0005-0000-0000-000074270000}"/>
    <cellStyle name="60% - Ênfase1 10" xfId="10089" xr:uid="{00000000-0005-0000-0000-000075270000}"/>
    <cellStyle name="60% - Ênfase1 11" xfId="10090" xr:uid="{00000000-0005-0000-0000-000076270000}"/>
    <cellStyle name="60% - Ênfase1 12" xfId="10091" xr:uid="{00000000-0005-0000-0000-000077270000}"/>
    <cellStyle name="60% - Ênfase1 13" xfId="10092" xr:uid="{00000000-0005-0000-0000-000078270000}"/>
    <cellStyle name="60% - Ênfase1 14" xfId="10093" xr:uid="{00000000-0005-0000-0000-000079270000}"/>
    <cellStyle name="60% - Ênfase1 15" xfId="10094" xr:uid="{00000000-0005-0000-0000-00007A270000}"/>
    <cellStyle name="60% - Ênfase1 16" xfId="10095" xr:uid="{00000000-0005-0000-0000-00007B270000}"/>
    <cellStyle name="60% - Ênfase1 17" xfId="10096" xr:uid="{00000000-0005-0000-0000-00007C270000}"/>
    <cellStyle name="60% - Ênfase1 18" xfId="10097" xr:uid="{00000000-0005-0000-0000-00007D270000}"/>
    <cellStyle name="60% - Ênfase1 19" xfId="10098" xr:uid="{00000000-0005-0000-0000-00007E270000}"/>
    <cellStyle name="60% - Ênfase1 19 10" xfId="10099" xr:uid="{00000000-0005-0000-0000-00007F270000}"/>
    <cellStyle name="60% - Ênfase1 19 11" xfId="10100" xr:uid="{00000000-0005-0000-0000-000080270000}"/>
    <cellStyle name="60% - Ênfase1 19 12" xfId="10101" xr:uid="{00000000-0005-0000-0000-000081270000}"/>
    <cellStyle name="60% - Ênfase1 19 13" xfId="10102" xr:uid="{00000000-0005-0000-0000-000082270000}"/>
    <cellStyle name="60% - Ênfase1 19 14" xfId="10103" xr:uid="{00000000-0005-0000-0000-000083270000}"/>
    <cellStyle name="60% - Ênfase1 19 15" xfId="10104" xr:uid="{00000000-0005-0000-0000-000084270000}"/>
    <cellStyle name="60% - Ênfase1 19 16" xfId="10105" xr:uid="{00000000-0005-0000-0000-000085270000}"/>
    <cellStyle name="60% - Ênfase1 19 17" xfId="10106" xr:uid="{00000000-0005-0000-0000-000086270000}"/>
    <cellStyle name="60% - Ênfase1 19 18" xfId="10107" xr:uid="{00000000-0005-0000-0000-000087270000}"/>
    <cellStyle name="60% - Ênfase1 19 2" xfId="10108" xr:uid="{00000000-0005-0000-0000-000088270000}"/>
    <cellStyle name="60% - Ênfase1 19 2 10" xfId="10109" xr:uid="{00000000-0005-0000-0000-000089270000}"/>
    <cellStyle name="60% - Ênfase1 19 2 11" xfId="10110" xr:uid="{00000000-0005-0000-0000-00008A270000}"/>
    <cellStyle name="60% - Ênfase1 19 2 12" xfId="10111" xr:uid="{00000000-0005-0000-0000-00008B270000}"/>
    <cellStyle name="60% - Ênfase1 19 2 13" xfId="10112" xr:uid="{00000000-0005-0000-0000-00008C270000}"/>
    <cellStyle name="60% - Ênfase1 19 2 14" xfId="10113" xr:uid="{00000000-0005-0000-0000-00008D270000}"/>
    <cellStyle name="60% - Ênfase1 19 2 15" xfId="10114" xr:uid="{00000000-0005-0000-0000-00008E270000}"/>
    <cellStyle name="60% - Ênfase1 19 2 2" xfId="10115" xr:uid="{00000000-0005-0000-0000-00008F270000}"/>
    <cellStyle name="60% - Ênfase1 19 2 3" xfId="10116" xr:uid="{00000000-0005-0000-0000-000090270000}"/>
    <cellStyle name="60% - Ênfase1 19 2 4" xfId="10117" xr:uid="{00000000-0005-0000-0000-000091270000}"/>
    <cellStyle name="60% - Ênfase1 19 2 5" xfId="10118" xr:uid="{00000000-0005-0000-0000-000092270000}"/>
    <cellStyle name="60% - Ênfase1 19 2 6" xfId="10119" xr:uid="{00000000-0005-0000-0000-000093270000}"/>
    <cellStyle name="60% - Ênfase1 19 2 7" xfId="10120" xr:uid="{00000000-0005-0000-0000-000094270000}"/>
    <cellStyle name="60% - Ênfase1 19 2 8" xfId="10121" xr:uid="{00000000-0005-0000-0000-000095270000}"/>
    <cellStyle name="60% - Ênfase1 19 2 9" xfId="10122" xr:uid="{00000000-0005-0000-0000-000096270000}"/>
    <cellStyle name="60% - Ênfase1 19 3" xfId="10123" xr:uid="{00000000-0005-0000-0000-000097270000}"/>
    <cellStyle name="60% - Ênfase1 19 4" xfId="10124" xr:uid="{00000000-0005-0000-0000-000098270000}"/>
    <cellStyle name="60% - Ênfase1 19 5" xfId="10125" xr:uid="{00000000-0005-0000-0000-000099270000}"/>
    <cellStyle name="60% - Ênfase1 19 6" xfId="10126" xr:uid="{00000000-0005-0000-0000-00009A270000}"/>
    <cellStyle name="60% - Ênfase1 19 7" xfId="10127" xr:uid="{00000000-0005-0000-0000-00009B270000}"/>
    <cellStyle name="60% - Ênfase1 19 8" xfId="10128" xr:uid="{00000000-0005-0000-0000-00009C270000}"/>
    <cellStyle name="60% - Ênfase1 19 9" xfId="10129" xr:uid="{00000000-0005-0000-0000-00009D270000}"/>
    <cellStyle name="60% - Ênfase1 2" xfId="10130" xr:uid="{00000000-0005-0000-0000-00009E270000}"/>
    <cellStyle name="60% - Ênfase1 2 10" xfId="10131" xr:uid="{00000000-0005-0000-0000-00009F270000}"/>
    <cellStyle name="60% - Ênfase1 2 11" xfId="10132" xr:uid="{00000000-0005-0000-0000-0000A0270000}"/>
    <cellStyle name="60% - Ênfase1 2 11 10" xfId="10133" xr:uid="{00000000-0005-0000-0000-0000A1270000}"/>
    <cellStyle name="60% - Ênfase1 2 11 11" xfId="10134" xr:uid="{00000000-0005-0000-0000-0000A2270000}"/>
    <cellStyle name="60% - Ênfase1 2 11 12" xfId="10135" xr:uid="{00000000-0005-0000-0000-0000A3270000}"/>
    <cellStyle name="60% - Ênfase1 2 11 13" xfId="10136" xr:uid="{00000000-0005-0000-0000-0000A4270000}"/>
    <cellStyle name="60% - Ênfase1 2 11 14" xfId="10137" xr:uid="{00000000-0005-0000-0000-0000A5270000}"/>
    <cellStyle name="60% - Ênfase1 2 11 15" xfId="10138" xr:uid="{00000000-0005-0000-0000-0000A6270000}"/>
    <cellStyle name="60% - Ênfase1 2 11 2" xfId="10139" xr:uid="{00000000-0005-0000-0000-0000A7270000}"/>
    <cellStyle name="60% - Ênfase1 2 11 3" xfId="10140" xr:uid="{00000000-0005-0000-0000-0000A8270000}"/>
    <cellStyle name="60% - Ênfase1 2 11 4" xfId="10141" xr:uid="{00000000-0005-0000-0000-0000A9270000}"/>
    <cellStyle name="60% - Ênfase1 2 11 5" xfId="10142" xr:uid="{00000000-0005-0000-0000-0000AA270000}"/>
    <cellStyle name="60% - Ênfase1 2 11 6" xfId="10143" xr:uid="{00000000-0005-0000-0000-0000AB270000}"/>
    <cellStyle name="60% - Ênfase1 2 11 7" xfId="10144" xr:uid="{00000000-0005-0000-0000-0000AC270000}"/>
    <cellStyle name="60% - Ênfase1 2 11 8" xfId="10145" xr:uid="{00000000-0005-0000-0000-0000AD270000}"/>
    <cellStyle name="60% - Ênfase1 2 11 9" xfId="10146" xr:uid="{00000000-0005-0000-0000-0000AE270000}"/>
    <cellStyle name="60% - Ênfase1 2 12" xfId="10147" xr:uid="{00000000-0005-0000-0000-0000AF270000}"/>
    <cellStyle name="60% - Ênfase1 2 13" xfId="10148" xr:uid="{00000000-0005-0000-0000-0000B0270000}"/>
    <cellStyle name="60% - Ênfase1 2 14" xfId="10149" xr:uid="{00000000-0005-0000-0000-0000B1270000}"/>
    <cellStyle name="60% - Ênfase1 2 15" xfId="10150" xr:uid="{00000000-0005-0000-0000-0000B2270000}"/>
    <cellStyle name="60% - Ênfase1 2 16" xfId="10151" xr:uid="{00000000-0005-0000-0000-0000B3270000}"/>
    <cellStyle name="60% - Ênfase1 2 17" xfId="10152" xr:uid="{00000000-0005-0000-0000-0000B4270000}"/>
    <cellStyle name="60% - Ênfase1 2 18" xfId="10153" xr:uid="{00000000-0005-0000-0000-0000B5270000}"/>
    <cellStyle name="60% - Ênfase1 2 19" xfId="10154" xr:uid="{00000000-0005-0000-0000-0000B6270000}"/>
    <cellStyle name="60% - Ênfase1 2 2" xfId="10155" xr:uid="{00000000-0005-0000-0000-0000B7270000}"/>
    <cellStyle name="60% - Ênfase1 2 2 10" xfId="10156" xr:uid="{00000000-0005-0000-0000-0000B8270000}"/>
    <cellStyle name="60% - Ênfase1 2 2 10 10" xfId="10157" xr:uid="{00000000-0005-0000-0000-0000B9270000}"/>
    <cellStyle name="60% - Ênfase1 2 2 10 11" xfId="10158" xr:uid="{00000000-0005-0000-0000-0000BA270000}"/>
    <cellStyle name="60% - Ênfase1 2 2 10 12" xfId="10159" xr:uid="{00000000-0005-0000-0000-0000BB270000}"/>
    <cellStyle name="60% - Ênfase1 2 2 10 13" xfId="10160" xr:uid="{00000000-0005-0000-0000-0000BC270000}"/>
    <cellStyle name="60% - Ênfase1 2 2 10 14" xfId="10161" xr:uid="{00000000-0005-0000-0000-0000BD270000}"/>
    <cellStyle name="60% - Ênfase1 2 2 10 15" xfId="10162" xr:uid="{00000000-0005-0000-0000-0000BE270000}"/>
    <cellStyle name="60% - Ênfase1 2 2 10 2" xfId="10163" xr:uid="{00000000-0005-0000-0000-0000BF270000}"/>
    <cellStyle name="60% - Ênfase1 2 2 10 3" xfId="10164" xr:uid="{00000000-0005-0000-0000-0000C0270000}"/>
    <cellStyle name="60% - Ênfase1 2 2 10 4" xfId="10165" xr:uid="{00000000-0005-0000-0000-0000C1270000}"/>
    <cellStyle name="60% - Ênfase1 2 2 10 5" xfId="10166" xr:uid="{00000000-0005-0000-0000-0000C2270000}"/>
    <cellStyle name="60% - Ênfase1 2 2 10 6" xfId="10167" xr:uid="{00000000-0005-0000-0000-0000C3270000}"/>
    <cellStyle name="60% - Ênfase1 2 2 10 7" xfId="10168" xr:uid="{00000000-0005-0000-0000-0000C4270000}"/>
    <cellStyle name="60% - Ênfase1 2 2 10 8" xfId="10169" xr:uid="{00000000-0005-0000-0000-0000C5270000}"/>
    <cellStyle name="60% - Ênfase1 2 2 10 9" xfId="10170" xr:uid="{00000000-0005-0000-0000-0000C6270000}"/>
    <cellStyle name="60% - Ênfase1 2 2 11" xfId="10171" xr:uid="{00000000-0005-0000-0000-0000C7270000}"/>
    <cellStyle name="60% - Ênfase1 2 2 12" xfId="10172" xr:uid="{00000000-0005-0000-0000-0000C8270000}"/>
    <cellStyle name="60% - Ênfase1 2 2 13" xfId="10173" xr:uid="{00000000-0005-0000-0000-0000C9270000}"/>
    <cellStyle name="60% - Ênfase1 2 2 14" xfId="10174" xr:uid="{00000000-0005-0000-0000-0000CA270000}"/>
    <cellStyle name="60% - Ênfase1 2 2 15" xfId="10175" xr:uid="{00000000-0005-0000-0000-0000CB270000}"/>
    <cellStyle name="60% - Ênfase1 2 2 16" xfId="10176" xr:uid="{00000000-0005-0000-0000-0000CC270000}"/>
    <cellStyle name="60% - Ênfase1 2 2 17" xfId="10177" xr:uid="{00000000-0005-0000-0000-0000CD270000}"/>
    <cellStyle name="60% - Ênfase1 2 2 18" xfId="10178" xr:uid="{00000000-0005-0000-0000-0000CE270000}"/>
    <cellStyle name="60% - Ênfase1 2 2 19" xfId="10179" xr:uid="{00000000-0005-0000-0000-0000CF270000}"/>
    <cellStyle name="60% - Ênfase1 2 2 2" xfId="10180" xr:uid="{00000000-0005-0000-0000-0000D0270000}"/>
    <cellStyle name="60% - Ênfase1 2 2 2 10" xfId="10181" xr:uid="{00000000-0005-0000-0000-0000D1270000}"/>
    <cellStyle name="60% - Ênfase1 2 2 2 10 10" xfId="10182" xr:uid="{00000000-0005-0000-0000-0000D2270000}"/>
    <cellStyle name="60% - Ênfase1 2 2 2 10 11" xfId="10183" xr:uid="{00000000-0005-0000-0000-0000D3270000}"/>
    <cellStyle name="60% - Ênfase1 2 2 2 10 12" xfId="10184" xr:uid="{00000000-0005-0000-0000-0000D4270000}"/>
    <cellStyle name="60% - Ênfase1 2 2 2 10 13" xfId="10185" xr:uid="{00000000-0005-0000-0000-0000D5270000}"/>
    <cellStyle name="60% - Ênfase1 2 2 2 10 14" xfId="10186" xr:uid="{00000000-0005-0000-0000-0000D6270000}"/>
    <cellStyle name="60% - Ênfase1 2 2 2 10 15" xfId="10187" xr:uid="{00000000-0005-0000-0000-0000D7270000}"/>
    <cellStyle name="60% - Ênfase1 2 2 2 10 2" xfId="10188" xr:uid="{00000000-0005-0000-0000-0000D8270000}"/>
    <cellStyle name="60% - Ênfase1 2 2 2 10 3" xfId="10189" xr:uid="{00000000-0005-0000-0000-0000D9270000}"/>
    <cellStyle name="60% - Ênfase1 2 2 2 10 4" xfId="10190" xr:uid="{00000000-0005-0000-0000-0000DA270000}"/>
    <cellStyle name="60% - Ênfase1 2 2 2 10 5" xfId="10191" xr:uid="{00000000-0005-0000-0000-0000DB270000}"/>
    <cellStyle name="60% - Ênfase1 2 2 2 10 6" xfId="10192" xr:uid="{00000000-0005-0000-0000-0000DC270000}"/>
    <cellStyle name="60% - Ênfase1 2 2 2 10 7" xfId="10193" xr:uid="{00000000-0005-0000-0000-0000DD270000}"/>
    <cellStyle name="60% - Ênfase1 2 2 2 10 8" xfId="10194" xr:uid="{00000000-0005-0000-0000-0000DE270000}"/>
    <cellStyle name="60% - Ênfase1 2 2 2 10 9" xfId="10195" xr:uid="{00000000-0005-0000-0000-0000DF270000}"/>
    <cellStyle name="60% - Ênfase1 2 2 2 11" xfId="10196" xr:uid="{00000000-0005-0000-0000-0000E0270000}"/>
    <cellStyle name="60% - Ênfase1 2 2 2 12" xfId="10197" xr:uid="{00000000-0005-0000-0000-0000E1270000}"/>
    <cellStyle name="60% - Ênfase1 2 2 2 13" xfId="10198" xr:uid="{00000000-0005-0000-0000-0000E2270000}"/>
    <cellStyle name="60% - Ênfase1 2 2 2 14" xfId="10199" xr:uid="{00000000-0005-0000-0000-0000E3270000}"/>
    <cellStyle name="60% - Ênfase1 2 2 2 15" xfId="10200" xr:uid="{00000000-0005-0000-0000-0000E4270000}"/>
    <cellStyle name="60% - Ênfase1 2 2 2 16" xfId="10201" xr:uid="{00000000-0005-0000-0000-0000E5270000}"/>
    <cellStyle name="60% - Ênfase1 2 2 2 17" xfId="10202" xr:uid="{00000000-0005-0000-0000-0000E6270000}"/>
    <cellStyle name="60% - Ênfase1 2 2 2 18" xfId="10203" xr:uid="{00000000-0005-0000-0000-0000E7270000}"/>
    <cellStyle name="60% - Ênfase1 2 2 2 19" xfId="10204" xr:uid="{00000000-0005-0000-0000-0000E8270000}"/>
    <cellStyle name="60% - Ênfase1 2 2 2 2" xfId="10205" xr:uid="{00000000-0005-0000-0000-0000E9270000}"/>
    <cellStyle name="60% - Ênfase1 2 2 2 2 10" xfId="10206" xr:uid="{00000000-0005-0000-0000-0000EA270000}"/>
    <cellStyle name="60% - Ênfase1 2 2 2 2 11" xfId="10207" xr:uid="{00000000-0005-0000-0000-0000EB270000}"/>
    <cellStyle name="60% - Ênfase1 2 2 2 2 12" xfId="10208" xr:uid="{00000000-0005-0000-0000-0000EC270000}"/>
    <cellStyle name="60% - Ênfase1 2 2 2 2 13" xfId="10209" xr:uid="{00000000-0005-0000-0000-0000ED270000}"/>
    <cellStyle name="60% - Ênfase1 2 2 2 2 14" xfId="10210" xr:uid="{00000000-0005-0000-0000-0000EE270000}"/>
    <cellStyle name="60% - Ênfase1 2 2 2 2 15" xfId="10211" xr:uid="{00000000-0005-0000-0000-0000EF270000}"/>
    <cellStyle name="60% - Ênfase1 2 2 2 2 16" xfId="10212" xr:uid="{00000000-0005-0000-0000-0000F0270000}"/>
    <cellStyle name="60% - Ênfase1 2 2 2 2 17" xfId="10213" xr:uid="{00000000-0005-0000-0000-0000F1270000}"/>
    <cellStyle name="60% - Ênfase1 2 2 2 2 18" xfId="10214" xr:uid="{00000000-0005-0000-0000-0000F2270000}"/>
    <cellStyle name="60% - Ênfase1 2 2 2 2 2" xfId="10215" xr:uid="{00000000-0005-0000-0000-0000F3270000}"/>
    <cellStyle name="60% - Ênfase1 2 2 2 2 2 10" xfId="10216" xr:uid="{00000000-0005-0000-0000-0000F4270000}"/>
    <cellStyle name="60% - Ênfase1 2 2 2 2 2 11" xfId="10217" xr:uid="{00000000-0005-0000-0000-0000F5270000}"/>
    <cellStyle name="60% - Ênfase1 2 2 2 2 2 12" xfId="10218" xr:uid="{00000000-0005-0000-0000-0000F6270000}"/>
    <cellStyle name="60% - Ênfase1 2 2 2 2 2 13" xfId="10219" xr:uid="{00000000-0005-0000-0000-0000F7270000}"/>
    <cellStyle name="60% - Ênfase1 2 2 2 2 2 14" xfId="10220" xr:uid="{00000000-0005-0000-0000-0000F8270000}"/>
    <cellStyle name="60% - Ênfase1 2 2 2 2 2 15" xfId="10221" xr:uid="{00000000-0005-0000-0000-0000F9270000}"/>
    <cellStyle name="60% - Ênfase1 2 2 2 2 2 2" xfId="10222" xr:uid="{00000000-0005-0000-0000-0000FA270000}"/>
    <cellStyle name="60% - Ênfase1 2 2 2 2 2 3" xfId="10223" xr:uid="{00000000-0005-0000-0000-0000FB270000}"/>
    <cellStyle name="60% - Ênfase1 2 2 2 2 2 4" xfId="10224" xr:uid="{00000000-0005-0000-0000-0000FC270000}"/>
    <cellStyle name="60% - Ênfase1 2 2 2 2 2 5" xfId="10225" xr:uid="{00000000-0005-0000-0000-0000FD270000}"/>
    <cellStyle name="60% - Ênfase1 2 2 2 2 2 6" xfId="10226" xr:uid="{00000000-0005-0000-0000-0000FE270000}"/>
    <cellStyle name="60% - Ênfase1 2 2 2 2 2 7" xfId="10227" xr:uid="{00000000-0005-0000-0000-0000FF270000}"/>
    <cellStyle name="60% - Ênfase1 2 2 2 2 2 8" xfId="10228" xr:uid="{00000000-0005-0000-0000-000000280000}"/>
    <cellStyle name="60% - Ênfase1 2 2 2 2 2 9" xfId="10229" xr:uid="{00000000-0005-0000-0000-000001280000}"/>
    <cellStyle name="60% - Ênfase1 2 2 2 2 3" xfId="10230" xr:uid="{00000000-0005-0000-0000-000002280000}"/>
    <cellStyle name="60% - Ênfase1 2 2 2 2 4" xfId="10231" xr:uid="{00000000-0005-0000-0000-000003280000}"/>
    <cellStyle name="60% - Ênfase1 2 2 2 2 5" xfId="10232" xr:uid="{00000000-0005-0000-0000-000004280000}"/>
    <cellStyle name="60% - Ênfase1 2 2 2 2 6" xfId="10233" xr:uid="{00000000-0005-0000-0000-000005280000}"/>
    <cellStyle name="60% - Ênfase1 2 2 2 2 7" xfId="10234" xr:uid="{00000000-0005-0000-0000-000006280000}"/>
    <cellStyle name="60% - Ênfase1 2 2 2 2 8" xfId="10235" xr:uid="{00000000-0005-0000-0000-000007280000}"/>
    <cellStyle name="60% - Ênfase1 2 2 2 2 9" xfId="10236" xr:uid="{00000000-0005-0000-0000-000008280000}"/>
    <cellStyle name="60% - Ênfase1 2 2 2 20" xfId="10237" xr:uid="{00000000-0005-0000-0000-000009280000}"/>
    <cellStyle name="60% - Ênfase1 2 2 2 21" xfId="10238" xr:uid="{00000000-0005-0000-0000-00000A280000}"/>
    <cellStyle name="60% - Ênfase1 2 2 2 22" xfId="10239" xr:uid="{00000000-0005-0000-0000-00000B280000}"/>
    <cellStyle name="60% - Ênfase1 2 2 2 23" xfId="10240" xr:uid="{00000000-0005-0000-0000-00000C280000}"/>
    <cellStyle name="60% - Ênfase1 2 2 2 24" xfId="10241" xr:uid="{00000000-0005-0000-0000-00000D280000}"/>
    <cellStyle name="60% - Ênfase1 2 2 2 25" xfId="10242" xr:uid="{00000000-0005-0000-0000-00000E280000}"/>
    <cellStyle name="60% - Ênfase1 2 2 2 3" xfId="10243" xr:uid="{00000000-0005-0000-0000-00000F280000}"/>
    <cellStyle name="60% - Ênfase1 2 2 2 4" xfId="10244" xr:uid="{00000000-0005-0000-0000-000010280000}"/>
    <cellStyle name="60% - Ênfase1 2 2 2 5" xfId="10245" xr:uid="{00000000-0005-0000-0000-000011280000}"/>
    <cellStyle name="60% - Ênfase1 2 2 2 6" xfId="10246" xr:uid="{00000000-0005-0000-0000-000012280000}"/>
    <cellStyle name="60% - Ênfase1 2 2 2 7" xfId="10247" xr:uid="{00000000-0005-0000-0000-000013280000}"/>
    <cellStyle name="60% - Ênfase1 2 2 2 8" xfId="10248" xr:uid="{00000000-0005-0000-0000-000014280000}"/>
    <cellStyle name="60% - Ênfase1 2 2 2 9" xfId="10249" xr:uid="{00000000-0005-0000-0000-000015280000}"/>
    <cellStyle name="60% - Ênfase1 2 2 20" xfId="10250" xr:uid="{00000000-0005-0000-0000-000016280000}"/>
    <cellStyle name="60% - Ênfase1 2 2 21" xfId="10251" xr:uid="{00000000-0005-0000-0000-000017280000}"/>
    <cellStyle name="60% - Ênfase1 2 2 22" xfId="10252" xr:uid="{00000000-0005-0000-0000-000018280000}"/>
    <cellStyle name="60% - Ênfase1 2 2 23" xfId="10253" xr:uid="{00000000-0005-0000-0000-000019280000}"/>
    <cellStyle name="60% - Ênfase1 2 2 24" xfId="10254" xr:uid="{00000000-0005-0000-0000-00001A280000}"/>
    <cellStyle name="60% - Ênfase1 2 2 25" xfId="10255" xr:uid="{00000000-0005-0000-0000-00001B280000}"/>
    <cellStyle name="60% - Ênfase1 2 2 3" xfId="10256" xr:uid="{00000000-0005-0000-0000-00001C280000}"/>
    <cellStyle name="60% - Ênfase1 2 2 3 10" xfId="10257" xr:uid="{00000000-0005-0000-0000-00001D280000}"/>
    <cellStyle name="60% - Ênfase1 2 2 3 11" xfId="10258" xr:uid="{00000000-0005-0000-0000-00001E280000}"/>
    <cellStyle name="60% - Ênfase1 2 2 3 12" xfId="10259" xr:uid="{00000000-0005-0000-0000-00001F280000}"/>
    <cellStyle name="60% - Ênfase1 2 2 3 13" xfId="10260" xr:uid="{00000000-0005-0000-0000-000020280000}"/>
    <cellStyle name="60% - Ênfase1 2 2 3 14" xfId="10261" xr:uid="{00000000-0005-0000-0000-000021280000}"/>
    <cellStyle name="60% - Ênfase1 2 2 3 15" xfId="10262" xr:uid="{00000000-0005-0000-0000-000022280000}"/>
    <cellStyle name="60% - Ênfase1 2 2 3 16" xfId="10263" xr:uid="{00000000-0005-0000-0000-000023280000}"/>
    <cellStyle name="60% - Ênfase1 2 2 3 17" xfId="10264" xr:uid="{00000000-0005-0000-0000-000024280000}"/>
    <cellStyle name="60% - Ênfase1 2 2 3 18" xfId="10265" xr:uid="{00000000-0005-0000-0000-000025280000}"/>
    <cellStyle name="60% - Ênfase1 2 2 3 2" xfId="10266" xr:uid="{00000000-0005-0000-0000-000026280000}"/>
    <cellStyle name="60% - Ênfase1 2 2 3 2 10" xfId="10267" xr:uid="{00000000-0005-0000-0000-000027280000}"/>
    <cellStyle name="60% - Ênfase1 2 2 3 2 11" xfId="10268" xr:uid="{00000000-0005-0000-0000-000028280000}"/>
    <cellStyle name="60% - Ênfase1 2 2 3 2 12" xfId="10269" xr:uid="{00000000-0005-0000-0000-000029280000}"/>
    <cellStyle name="60% - Ênfase1 2 2 3 2 13" xfId="10270" xr:uid="{00000000-0005-0000-0000-00002A280000}"/>
    <cellStyle name="60% - Ênfase1 2 2 3 2 14" xfId="10271" xr:uid="{00000000-0005-0000-0000-00002B280000}"/>
    <cellStyle name="60% - Ênfase1 2 2 3 2 15" xfId="10272" xr:uid="{00000000-0005-0000-0000-00002C280000}"/>
    <cellStyle name="60% - Ênfase1 2 2 3 2 2" xfId="10273" xr:uid="{00000000-0005-0000-0000-00002D280000}"/>
    <cellStyle name="60% - Ênfase1 2 2 3 2 3" xfId="10274" xr:uid="{00000000-0005-0000-0000-00002E280000}"/>
    <cellStyle name="60% - Ênfase1 2 2 3 2 4" xfId="10275" xr:uid="{00000000-0005-0000-0000-00002F280000}"/>
    <cellStyle name="60% - Ênfase1 2 2 3 2 5" xfId="10276" xr:uid="{00000000-0005-0000-0000-000030280000}"/>
    <cellStyle name="60% - Ênfase1 2 2 3 2 6" xfId="10277" xr:uid="{00000000-0005-0000-0000-000031280000}"/>
    <cellStyle name="60% - Ênfase1 2 2 3 2 7" xfId="10278" xr:uid="{00000000-0005-0000-0000-000032280000}"/>
    <cellStyle name="60% - Ênfase1 2 2 3 2 8" xfId="10279" xr:uid="{00000000-0005-0000-0000-000033280000}"/>
    <cellStyle name="60% - Ênfase1 2 2 3 2 9" xfId="10280" xr:uid="{00000000-0005-0000-0000-000034280000}"/>
    <cellStyle name="60% - Ênfase1 2 2 3 3" xfId="10281" xr:uid="{00000000-0005-0000-0000-000035280000}"/>
    <cellStyle name="60% - Ênfase1 2 2 3 4" xfId="10282" xr:uid="{00000000-0005-0000-0000-000036280000}"/>
    <cellStyle name="60% - Ênfase1 2 2 3 5" xfId="10283" xr:uid="{00000000-0005-0000-0000-000037280000}"/>
    <cellStyle name="60% - Ênfase1 2 2 3 6" xfId="10284" xr:uid="{00000000-0005-0000-0000-000038280000}"/>
    <cellStyle name="60% - Ênfase1 2 2 3 7" xfId="10285" xr:uid="{00000000-0005-0000-0000-000039280000}"/>
    <cellStyle name="60% - Ênfase1 2 2 3 8" xfId="10286" xr:uid="{00000000-0005-0000-0000-00003A280000}"/>
    <cellStyle name="60% - Ênfase1 2 2 3 9" xfId="10287" xr:uid="{00000000-0005-0000-0000-00003B280000}"/>
    <cellStyle name="60% - Ênfase1 2 2 4" xfId="10288" xr:uid="{00000000-0005-0000-0000-00003C280000}"/>
    <cellStyle name="60% - Ênfase1 2 2 5" xfId="10289" xr:uid="{00000000-0005-0000-0000-00003D280000}"/>
    <cellStyle name="60% - Ênfase1 2 2 6" xfId="10290" xr:uid="{00000000-0005-0000-0000-00003E280000}"/>
    <cellStyle name="60% - Ênfase1 2 2 7" xfId="10291" xr:uid="{00000000-0005-0000-0000-00003F280000}"/>
    <cellStyle name="60% - Ênfase1 2 2 8" xfId="10292" xr:uid="{00000000-0005-0000-0000-000040280000}"/>
    <cellStyle name="60% - Ênfase1 2 2 9" xfId="10293" xr:uid="{00000000-0005-0000-0000-000041280000}"/>
    <cellStyle name="60% - Ênfase1 2 20" xfId="10294" xr:uid="{00000000-0005-0000-0000-000042280000}"/>
    <cellStyle name="60% - Ênfase1 2 21" xfId="10295" xr:uid="{00000000-0005-0000-0000-000043280000}"/>
    <cellStyle name="60% - Ênfase1 2 22" xfId="10296" xr:uid="{00000000-0005-0000-0000-000044280000}"/>
    <cellStyle name="60% - Ênfase1 2 23" xfId="10297" xr:uid="{00000000-0005-0000-0000-000045280000}"/>
    <cellStyle name="60% - Ênfase1 2 24" xfId="10298" xr:uid="{00000000-0005-0000-0000-000046280000}"/>
    <cellStyle name="60% - Ênfase1 2 25" xfId="10299" xr:uid="{00000000-0005-0000-0000-000047280000}"/>
    <cellStyle name="60% - Ênfase1 2 26" xfId="10300" xr:uid="{00000000-0005-0000-0000-000048280000}"/>
    <cellStyle name="60% - Ênfase1 2 27" xfId="35128" xr:uid="{00000000-0005-0000-0000-000049280000}"/>
    <cellStyle name="60% - Ênfase1 2 3" xfId="10301" xr:uid="{00000000-0005-0000-0000-00004A280000}"/>
    <cellStyle name="60% - Ênfase1 2 3 10" xfId="10302" xr:uid="{00000000-0005-0000-0000-00004B280000}"/>
    <cellStyle name="60% - Ênfase1 2 3 11" xfId="10303" xr:uid="{00000000-0005-0000-0000-00004C280000}"/>
    <cellStyle name="60% - Ênfase1 2 3 12" xfId="10304" xr:uid="{00000000-0005-0000-0000-00004D280000}"/>
    <cellStyle name="60% - Ênfase1 2 3 13" xfId="10305" xr:uid="{00000000-0005-0000-0000-00004E280000}"/>
    <cellStyle name="60% - Ênfase1 2 3 14" xfId="10306" xr:uid="{00000000-0005-0000-0000-00004F280000}"/>
    <cellStyle name="60% - Ênfase1 2 3 15" xfId="10307" xr:uid="{00000000-0005-0000-0000-000050280000}"/>
    <cellStyle name="60% - Ênfase1 2 3 16" xfId="10308" xr:uid="{00000000-0005-0000-0000-000051280000}"/>
    <cellStyle name="60% - Ênfase1 2 3 17" xfId="10309" xr:uid="{00000000-0005-0000-0000-000052280000}"/>
    <cellStyle name="60% - Ênfase1 2 3 18" xfId="10310" xr:uid="{00000000-0005-0000-0000-000053280000}"/>
    <cellStyle name="60% - Ênfase1 2 3 2" xfId="10311" xr:uid="{00000000-0005-0000-0000-000054280000}"/>
    <cellStyle name="60% - Ênfase1 2 3 2 10" xfId="10312" xr:uid="{00000000-0005-0000-0000-000055280000}"/>
    <cellStyle name="60% - Ênfase1 2 3 2 11" xfId="10313" xr:uid="{00000000-0005-0000-0000-000056280000}"/>
    <cellStyle name="60% - Ênfase1 2 3 2 12" xfId="10314" xr:uid="{00000000-0005-0000-0000-000057280000}"/>
    <cellStyle name="60% - Ênfase1 2 3 2 13" xfId="10315" xr:uid="{00000000-0005-0000-0000-000058280000}"/>
    <cellStyle name="60% - Ênfase1 2 3 2 14" xfId="10316" xr:uid="{00000000-0005-0000-0000-000059280000}"/>
    <cellStyle name="60% - Ênfase1 2 3 2 15" xfId="10317" xr:uid="{00000000-0005-0000-0000-00005A280000}"/>
    <cellStyle name="60% - Ênfase1 2 3 2 2" xfId="10318" xr:uid="{00000000-0005-0000-0000-00005B280000}"/>
    <cellStyle name="60% - Ênfase1 2 3 2 3" xfId="10319" xr:uid="{00000000-0005-0000-0000-00005C280000}"/>
    <cellStyle name="60% - Ênfase1 2 3 2 4" xfId="10320" xr:uid="{00000000-0005-0000-0000-00005D280000}"/>
    <cellStyle name="60% - Ênfase1 2 3 2 5" xfId="10321" xr:uid="{00000000-0005-0000-0000-00005E280000}"/>
    <cellStyle name="60% - Ênfase1 2 3 2 6" xfId="10322" xr:uid="{00000000-0005-0000-0000-00005F280000}"/>
    <cellStyle name="60% - Ênfase1 2 3 2 7" xfId="10323" xr:uid="{00000000-0005-0000-0000-000060280000}"/>
    <cellStyle name="60% - Ênfase1 2 3 2 8" xfId="10324" xr:uid="{00000000-0005-0000-0000-000061280000}"/>
    <cellStyle name="60% - Ênfase1 2 3 2 9" xfId="10325" xr:uid="{00000000-0005-0000-0000-000062280000}"/>
    <cellStyle name="60% - Ênfase1 2 3 3" xfId="10326" xr:uid="{00000000-0005-0000-0000-000063280000}"/>
    <cellStyle name="60% - Ênfase1 2 3 4" xfId="10327" xr:uid="{00000000-0005-0000-0000-000064280000}"/>
    <cellStyle name="60% - Ênfase1 2 3 5" xfId="10328" xr:uid="{00000000-0005-0000-0000-000065280000}"/>
    <cellStyle name="60% - Ênfase1 2 3 6" xfId="10329" xr:uid="{00000000-0005-0000-0000-000066280000}"/>
    <cellStyle name="60% - Ênfase1 2 3 7" xfId="10330" xr:uid="{00000000-0005-0000-0000-000067280000}"/>
    <cellStyle name="60% - Ênfase1 2 3 8" xfId="10331" xr:uid="{00000000-0005-0000-0000-000068280000}"/>
    <cellStyle name="60% - Ênfase1 2 3 9" xfId="10332" xr:uid="{00000000-0005-0000-0000-000069280000}"/>
    <cellStyle name="60% - Ênfase1 2 4" xfId="10333" xr:uid="{00000000-0005-0000-0000-00006A280000}"/>
    <cellStyle name="60% - Ênfase1 2 5" xfId="10334" xr:uid="{00000000-0005-0000-0000-00006B280000}"/>
    <cellStyle name="60% - Ênfase1 2 6" xfId="10335" xr:uid="{00000000-0005-0000-0000-00006C280000}"/>
    <cellStyle name="60% - Ênfase1 2 7" xfId="10336" xr:uid="{00000000-0005-0000-0000-00006D280000}"/>
    <cellStyle name="60% - Ênfase1 2 8" xfId="10337" xr:uid="{00000000-0005-0000-0000-00006E280000}"/>
    <cellStyle name="60% - Ênfase1 2 9" xfId="10338" xr:uid="{00000000-0005-0000-0000-00006F280000}"/>
    <cellStyle name="60% - Ênfase1 20" xfId="10339" xr:uid="{00000000-0005-0000-0000-000070280000}"/>
    <cellStyle name="60% - Ênfase1 20 10" xfId="10340" xr:uid="{00000000-0005-0000-0000-000071280000}"/>
    <cellStyle name="60% - Ênfase1 20 11" xfId="10341" xr:uid="{00000000-0005-0000-0000-000072280000}"/>
    <cellStyle name="60% - Ênfase1 20 12" xfId="10342" xr:uid="{00000000-0005-0000-0000-000073280000}"/>
    <cellStyle name="60% - Ênfase1 20 13" xfId="10343" xr:uid="{00000000-0005-0000-0000-000074280000}"/>
    <cellStyle name="60% - Ênfase1 20 14" xfId="10344" xr:uid="{00000000-0005-0000-0000-000075280000}"/>
    <cellStyle name="60% - Ênfase1 20 15" xfId="10345" xr:uid="{00000000-0005-0000-0000-000076280000}"/>
    <cellStyle name="60% - Ênfase1 20 2" xfId="10346" xr:uid="{00000000-0005-0000-0000-000077280000}"/>
    <cellStyle name="60% - Ênfase1 20 3" xfId="10347" xr:uid="{00000000-0005-0000-0000-000078280000}"/>
    <cellStyle name="60% - Ênfase1 20 4" xfId="10348" xr:uid="{00000000-0005-0000-0000-000079280000}"/>
    <cellStyle name="60% - Ênfase1 20 5" xfId="10349" xr:uid="{00000000-0005-0000-0000-00007A280000}"/>
    <cellStyle name="60% - Ênfase1 20 6" xfId="10350" xr:uid="{00000000-0005-0000-0000-00007B280000}"/>
    <cellStyle name="60% - Ênfase1 20 7" xfId="10351" xr:uid="{00000000-0005-0000-0000-00007C280000}"/>
    <cellStyle name="60% - Ênfase1 20 8" xfId="10352" xr:uid="{00000000-0005-0000-0000-00007D280000}"/>
    <cellStyle name="60% - Ênfase1 20 9" xfId="10353" xr:uid="{00000000-0005-0000-0000-00007E280000}"/>
    <cellStyle name="60% - Ênfase1 21" xfId="10354" xr:uid="{00000000-0005-0000-0000-00007F280000}"/>
    <cellStyle name="60% - Ênfase1 21 10" xfId="10355" xr:uid="{00000000-0005-0000-0000-000080280000}"/>
    <cellStyle name="60% - Ênfase1 21 11" xfId="10356" xr:uid="{00000000-0005-0000-0000-000081280000}"/>
    <cellStyle name="60% - Ênfase1 21 12" xfId="10357" xr:uid="{00000000-0005-0000-0000-000082280000}"/>
    <cellStyle name="60% - Ênfase1 21 13" xfId="10358" xr:uid="{00000000-0005-0000-0000-000083280000}"/>
    <cellStyle name="60% - Ênfase1 21 14" xfId="10359" xr:uid="{00000000-0005-0000-0000-000084280000}"/>
    <cellStyle name="60% - Ênfase1 21 15" xfId="10360" xr:uid="{00000000-0005-0000-0000-000085280000}"/>
    <cellStyle name="60% - Ênfase1 21 2" xfId="10361" xr:uid="{00000000-0005-0000-0000-000086280000}"/>
    <cellStyle name="60% - Ênfase1 21 3" xfId="10362" xr:uid="{00000000-0005-0000-0000-000087280000}"/>
    <cellStyle name="60% - Ênfase1 21 4" xfId="10363" xr:uid="{00000000-0005-0000-0000-000088280000}"/>
    <cellStyle name="60% - Ênfase1 21 5" xfId="10364" xr:uid="{00000000-0005-0000-0000-000089280000}"/>
    <cellStyle name="60% - Ênfase1 21 6" xfId="10365" xr:uid="{00000000-0005-0000-0000-00008A280000}"/>
    <cellStyle name="60% - Ênfase1 21 7" xfId="10366" xr:uid="{00000000-0005-0000-0000-00008B280000}"/>
    <cellStyle name="60% - Ênfase1 21 8" xfId="10367" xr:uid="{00000000-0005-0000-0000-00008C280000}"/>
    <cellStyle name="60% - Ênfase1 21 9" xfId="10368" xr:uid="{00000000-0005-0000-0000-00008D280000}"/>
    <cellStyle name="60% - Ênfase1 22" xfId="10369" xr:uid="{00000000-0005-0000-0000-00008E280000}"/>
    <cellStyle name="60% - Ênfase1 22 10" xfId="10370" xr:uid="{00000000-0005-0000-0000-00008F280000}"/>
    <cellStyle name="60% - Ênfase1 22 11" xfId="10371" xr:uid="{00000000-0005-0000-0000-000090280000}"/>
    <cellStyle name="60% - Ênfase1 22 12" xfId="10372" xr:uid="{00000000-0005-0000-0000-000091280000}"/>
    <cellStyle name="60% - Ênfase1 22 13" xfId="10373" xr:uid="{00000000-0005-0000-0000-000092280000}"/>
    <cellStyle name="60% - Ênfase1 22 14" xfId="10374" xr:uid="{00000000-0005-0000-0000-000093280000}"/>
    <cellStyle name="60% - Ênfase1 22 15" xfId="10375" xr:uid="{00000000-0005-0000-0000-000094280000}"/>
    <cellStyle name="60% - Ênfase1 22 2" xfId="10376" xr:uid="{00000000-0005-0000-0000-000095280000}"/>
    <cellStyle name="60% - Ênfase1 22 3" xfId="10377" xr:uid="{00000000-0005-0000-0000-000096280000}"/>
    <cellStyle name="60% - Ênfase1 22 4" xfId="10378" xr:uid="{00000000-0005-0000-0000-000097280000}"/>
    <cellStyle name="60% - Ênfase1 22 5" xfId="10379" xr:uid="{00000000-0005-0000-0000-000098280000}"/>
    <cellStyle name="60% - Ênfase1 22 6" xfId="10380" xr:uid="{00000000-0005-0000-0000-000099280000}"/>
    <cellStyle name="60% - Ênfase1 22 7" xfId="10381" xr:uid="{00000000-0005-0000-0000-00009A280000}"/>
    <cellStyle name="60% - Ênfase1 22 8" xfId="10382" xr:uid="{00000000-0005-0000-0000-00009B280000}"/>
    <cellStyle name="60% - Ênfase1 22 9" xfId="10383" xr:uid="{00000000-0005-0000-0000-00009C280000}"/>
    <cellStyle name="60% - Ênfase1 23" xfId="10384" xr:uid="{00000000-0005-0000-0000-00009D280000}"/>
    <cellStyle name="60% - Ênfase1 23 10" xfId="10385" xr:uid="{00000000-0005-0000-0000-00009E280000}"/>
    <cellStyle name="60% - Ênfase1 23 11" xfId="10386" xr:uid="{00000000-0005-0000-0000-00009F280000}"/>
    <cellStyle name="60% - Ênfase1 23 12" xfId="10387" xr:uid="{00000000-0005-0000-0000-0000A0280000}"/>
    <cellStyle name="60% - Ênfase1 23 13" xfId="10388" xr:uid="{00000000-0005-0000-0000-0000A1280000}"/>
    <cellStyle name="60% - Ênfase1 23 14" xfId="10389" xr:uid="{00000000-0005-0000-0000-0000A2280000}"/>
    <cellStyle name="60% - Ênfase1 23 15" xfId="10390" xr:uid="{00000000-0005-0000-0000-0000A3280000}"/>
    <cellStyle name="60% - Ênfase1 23 2" xfId="10391" xr:uid="{00000000-0005-0000-0000-0000A4280000}"/>
    <cellStyle name="60% - Ênfase1 23 3" xfId="10392" xr:uid="{00000000-0005-0000-0000-0000A5280000}"/>
    <cellStyle name="60% - Ênfase1 23 4" xfId="10393" xr:uid="{00000000-0005-0000-0000-0000A6280000}"/>
    <cellStyle name="60% - Ênfase1 23 5" xfId="10394" xr:uid="{00000000-0005-0000-0000-0000A7280000}"/>
    <cellStyle name="60% - Ênfase1 23 6" xfId="10395" xr:uid="{00000000-0005-0000-0000-0000A8280000}"/>
    <cellStyle name="60% - Ênfase1 23 7" xfId="10396" xr:uid="{00000000-0005-0000-0000-0000A9280000}"/>
    <cellStyle name="60% - Ênfase1 23 8" xfId="10397" xr:uid="{00000000-0005-0000-0000-0000AA280000}"/>
    <cellStyle name="60% - Ênfase1 23 9" xfId="10398" xr:uid="{00000000-0005-0000-0000-0000AB280000}"/>
    <cellStyle name="60% - Ênfase1 24" xfId="10399" xr:uid="{00000000-0005-0000-0000-0000AC280000}"/>
    <cellStyle name="60% - Ênfase1 24 10" xfId="10400" xr:uid="{00000000-0005-0000-0000-0000AD280000}"/>
    <cellStyle name="60% - Ênfase1 24 11" xfId="10401" xr:uid="{00000000-0005-0000-0000-0000AE280000}"/>
    <cellStyle name="60% - Ênfase1 24 12" xfId="10402" xr:uid="{00000000-0005-0000-0000-0000AF280000}"/>
    <cellStyle name="60% - Ênfase1 24 13" xfId="10403" xr:uid="{00000000-0005-0000-0000-0000B0280000}"/>
    <cellStyle name="60% - Ênfase1 24 14" xfId="10404" xr:uid="{00000000-0005-0000-0000-0000B1280000}"/>
    <cellStyle name="60% - Ênfase1 24 15" xfId="10405" xr:uid="{00000000-0005-0000-0000-0000B2280000}"/>
    <cellStyle name="60% - Ênfase1 24 2" xfId="10406" xr:uid="{00000000-0005-0000-0000-0000B3280000}"/>
    <cellStyle name="60% - Ênfase1 24 3" xfId="10407" xr:uid="{00000000-0005-0000-0000-0000B4280000}"/>
    <cellStyle name="60% - Ênfase1 24 4" xfId="10408" xr:uid="{00000000-0005-0000-0000-0000B5280000}"/>
    <cellStyle name="60% - Ênfase1 24 5" xfId="10409" xr:uid="{00000000-0005-0000-0000-0000B6280000}"/>
    <cellStyle name="60% - Ênfase1 24 6" xfId="10410" xr:uid="{00000000-0005-0000-0000-0000B7280000}"/>
    <cellStyle name="60% - Ênfase1 24 7" xfId="10411" xr:uid="{00000000-0005-0000-0000-0000B8280000}"/>
    <cellStyle name="60% - Ênfase1 24 8" xfId="10412" xr:uid="{00000000-0005-0000-0000-0000B9280000}"/>
    <cellStyle name="60% - Ênfase1 24 9" xfId="10413" xr:uid="{00000000-0005-0000-0000-0000BA280000}"/>
    <cellStyle name="60% - Ênfase1 25" xfId="10414" xr:uid="{00000000-0005-0000-0000-0000BB280000}"/>
    <cellStyle name="60% - Ênfase1 25 10" xfId="10415" xr:uid="{00000000-0005-0000-0000-0000BC280000}"/>
    <cellStyle name="60% - Ênfase1 25 11" xfId="10416" xr:uid="{00000000-0005-0000-0000-0000BD280000}"/>
    <cellStyle name="60% - Ênfase1 25 12" xfId="10417" xr:uid="{00000000-0005-0000-0000-0000BE280000}"/>
    <cellStyle name="60% - Ênfase1 25 13" xfId="10418" xr:uid="{00000000-0005-0000-0000-0000BF280000}"/>
    <cellStyle name="60% - Ênfase1 25 14" xfId="10419" xr:uid="{00000000-0005-0000-0000-0000C0280000}"/>
    <cellStyle name="60% - Ênfase1 25 15" xfId="10420" xr:uid="{00000000-0005-0000-0000-0000C1280000}"/>
    <cellStyle name="60% - Ênfase1 25 2" xfId="10421" xr:uid="{00000000-0005-0000-0000-0000C2280000}"/>
    <cellStyle name="60% - Ênfase1 25 3" xfId="10422" xr:uid="{00000000-0005-0000-0000-0000C3280000}"/>
    <cellStyle name="60% - Ênfase1 25 4" xfId="10423" xr:uid="{00000000-0005-0000-0000-0000C4280000}"/>
    <cellStyle name="60% - Ênfase1 25 5" xfId="10424" xr:uid="{00000000-0005-0000-0000-0000C5280000}"/>
    <cellStyle name="60% - Ênfase1 25 6" xfId="10425" xr:uid="{00000000-0005-0000-0000-0000C6280000}"/>
    <cellStyle name="60% - Ênfase1 25 7" xfId="10426" xr:uid="{00000000-0005-0000-0000-0000C7280000}"/>
    <cellStyle name="60% - Ênfase1 25 8" xfId="10427" xr:uid="{00000000-0005-0000-0000-0000C8280000}"/>
    <cellStyle name="60% - Ênfase1 25 9" xfId="10428" xr:uid="{00000000-0005-0000-0000-0000C9280000}"/>
    <cellStyle name="60% - Ênfase1 26" xfId="10429" xr:uid="{00000000-0005-0000-0000-0000CA280000}"/>
    <cellStyle name="60% - Ênfase1 26 10" xfId="10430" xr:uid="{00000000-0005-0000-0000-0000CB280000}"/>
    <cellStyle name="60% - Ênfase1 26 11" xfId="10431" xr:uid="{00000000-0005-0000-0000-0000CC280000}"/>
    <cellStyle name="60% - Ênfase1 26 12" xfId="10432" xr:uid="{00000000-0005-0000-0000-0000CD280000}"/>
    <cellStyle name="60% - Ênfase1 26 13" xfId="10433" xr:uid="{00000000-0005-0000-0000-0000CE280000}"/>
    <cellStyle name="60% - Ênfase1 26 14" xfId="10434" xr:uid="{00000000-0005-0000-0000-0000CF280000}"/>
    <cellStyle name="60% - Ênfase1 26 15" xfId="10435" xr:uid="{00000000-0005-0000-0000-0000D0280000}"/>
    <cellStyle name="60% - Ênfase1 26 2" xfId="10436" xr:uid="{00000000-0005-0000-0000-0000D1280000}"/>
    <cellStyle name="60% - Ênfase1 26 3" xfId="10437" xr:uid="{00000000-0005-0000-0000-0000D2280000}"/>
    <cellStyle name="60% - Ênfase1 26 4" xfId="10438" xr:uid="{00000000-0005-0000-0000-0000D3280000}"/>
    <cellStyle name="60% - Ênfase1 26 5" xfId="10439" xr:uid="{00000000-0005-0000-0000-0000D4280000}"/>
    <cellStyle name="60% - Ênfase1 26 6" xfId="10440" xr:uid="{00000000-0005-0000-0000-0000D5280000}"/>
    <cellStyle name="60% - Ênfase1 26 7" xfId="10441" xr:uid="{00000000-0005-0000-0000-0000D6280000}"/>
    <cellStyle name="60% - Ênfase1 26 8" xfId="10442" xr:uid="{00000000-0005-0000-0000-0000D7280000}"/>
    <cellStyle name="60% - Ênfase1 26 9" xfId="10443" xr:uid="{00000000-0005-0000-0000-0000D8280000}"/>
    <cellStyle name="60% - Ênfase1 27" xfId="10444" xr:uid="{00000000-0005-0000-0000-0000D9280000}"/>
    <cellStyle name="60% - Ênfase1 27 10" xfId="10445" xr:uid="{00000000-0005-0000-0000-0000DA280000}"/>
    <cellStyle name="60% - Ênfase1 27 11" xfId="10446" xr:uid="{00000000-0005-0000-0000-0000DB280000}"/>
    <cellStyle name="60% - Ênfase1 27 12" xfId="10447" xr:uid="{00000000-0005-0000-0000-0000DC280000}"/>
    <cellStyle name="60% - Ênfase1 27 13" xfId="10448" xr:uid="{00000000-0005-0000-0000-0000DD280000}"/>
    <cellStyle name="60% - Ênfase1 27 14" xfId="10449" xr:uid="{00000000-0005-0000-0000-0000DE280000}"/>
    <cellStyle name="60% - Ênfase1 27 15" xfId="10450" xr:uid="{00000000-0005-0000-0000-0000DF280000}"/>
    <cellStyle name="60% - Ênfase1 27 2" xfId="10451" xr:uid="{00000000-0005-0000-0000-0000E0280000}"/>
    <cellStyle name="60% - Ênfase1 27 3" xfId="10452" xr:uid="{00000000-0005-0000-0000-0000E1280000}"/>
    <cellStyle name="60% - Ênfase1 27 4" xfId="10453" xr:uid="{00000000-0005-0000-0000-0000E2280000}"/>
    <cellStyle name="60% - Ênfase1 27 5" xfId="10454" xr:uid="{00000000-0005-0000-0000-0000E3280000}"/>
    <cellStyle name="60% - Ênfase1 27 6" xfId="10455" xr:uid="{00000000-0005-0000-0000-0000E4280000}"/>
    <cellStyle name="60% - Ênfase1 27 7" xfId="10456" xr:uid="{00000000-0005-0000-0000-0000E5280000}"/>
    <cellStyle name="60% - Ênfase1 27 8" xfId="10457" xr:uid="{00000000-0005-0000-0000-0000E6280000}"/>
    <cellStyle name="60% - Ênfase1 27 9" xfId="10458" xr:uid="{00000000-0005-0000-0000-0000E7280000}"/>
    <cellStyle name="60% - Ênfase1 28" xfId="10459" xr:uid="{00000000-0005-0000-0000-0000E8280000}"/>
    <cellStyle name="60% - Ênfase1 29" xfId="10460" xr:uid="{00000000-0005-0000-0000-0000E9280000}"/>
    <cellStyle name="60% - Ênfase1 3" xfId="10461" xr:uid="{00000000-0005-0000-0000-0000EA280000}"/>
    <cellStyle name="60% - Ênfase1 3 2" xfId="35570" xr:uid="{00000000-0005-0000-0000-0000EB280000}"/>
    <cellStyle name="60% - Ênfase1 30" xfId="10462" xr:uid="{00000000-0005-0000-0000-0000EC280000}"/>
    <cellStyle name="60% - Ênfase1 31" xfId="10463" xr:uid="{00000000-0005-0000-0000-0000ED280000}"/>
    <cellStyle name="60% - Ênfase1 32" xfId="10464" xr:uid="{00000000-0005-0000-0000-0000EE280000}"/>
    <cellStyle name="60% - Ênfase1 33" xfId="10465" xr:uid="{00000000-0005-0000-0000-0000EF280000}"/>
    <cellStyle name="60% - Ênfase1 34" xfId="10466" xr:uid="{00000000-0005-0000-0000-0000F0280000}"/>
    <cellStyle name="60% - Ênfase1 35" xfId="10467" xr:uid="{00000000-0005-0000-0000-0000F1280000}"/>
    <cellStyle name="60% - Ênfase1 36" xfId="10468" xr:uid="{00000000-0005-0000-0000-0000F2280000}"/>
    <cellStyle name="60% - Ênfase1 37" xfId="10469" xr:uid="{00000000-0005-0000-0000-0000F3280000}"/>
    <cellStyle name="60% - Ênfase1 38" xfId="10470" xr:uid="{00000000-0005-0000-0000-0000F4280000}"/>
    <cellStyle name="60% - Ênfase1 39" xfId="10471" xr:uid="{00000000-0005-0000-0000-0000F5280000}"/>
    <cellStyle name="60% - Ênfase1 4" xfId="10472" xr:uid="{00000000-0005-0000-0000-0000F6280000}"/>
    <cellStyle name="60% - Ênfase1 40" xfId="10473" xr:uid="{00000000-0005-0000-0000-0000F7280000}"/>
    <cellStyle name="60% - Ênfase1 41" xfId="10474" xr:uid="{00000000-0005-0000-0000-0000F8280000}"/>
    <cellStyle name="60% - Ênfase1 42" xfId="10475" xr:uid="{00000000-0005-0000-0000-0000F9280000}"/>
    <cellStyle name="60% - Ênfase1 5" xfId="10476" xr:uid="{00000000-0005-0000-0000-0000FA280000}"/>
    <cellStyle name="60% - Ênfase1 6" xfId="10477" xr:uid="{00000000-0005-0000-0000-0000FB280000}"/>
    <cellStyle name="60% - Ênfase1 7" xfId="10478" xr:uid="{00000000-0005-0000-0000-0000FC280000}"/>
    <cellStyle name="60% - Ênfase1 8" xfId="10479" xr:uid="{00000000-0005-0000-0000-0000FD280000}"/>
    <cellStyle name="60% - Ênfase1 9" xfId="10480" xr:uid="{00000000-0005-0000-0000-0000FE280000}"/>
    <cellStyle name="60% - Ênfase1 9 2" xfId="10481" xr:uid="{00000000-0005-0000-0000-0000FF280000}"/>
    <cellStyle name="60% - Ênfase2 10" xfId="10482" xr:uid="{00000000-0005-0000-0000-000000290000}"/>
    <cellStyle name="60% - Ênfase2 11" xfId="10483" xr:uid="{00000000-0005-0000-0000-000001290000}"/>
    <cellStyle name="60% - Ênfase2 12" xfId="10484" xr:uid="{00000000-0005-0000-0000-000002290000}"/>
    <cellStyle name="60% - Ênfase2 13" xfId="10485" xr:uid="{00000000-0005-0000-0000-000003290000}"/>
    <cellStyle name="60% - Ênfase2 14" xfId="10486" xr:uid="{00000000-0005-0000-0000-000004290000}"/>
    <cellStyle name="60% - Ênfase2 15" xfId="10487" xr:uid="{00000000-0005-0000-0000-000005290000}"/>
    <cellStyle name="60% - Ênfase2 16" xfId="10488" xr:uid="{00000000-0005-0000-0000-000006290000}"/>
    <cellStyle name="60% - Ênfase2 17" xfId="10489" xr:uid="{00000000-0005-0000-0000-000007290000}"/>
    <cellStyle name="60% - Ênfase2 18" xfId="10490" xr:uid="{00000000-0005-0000-0000-000008290000}"/>
    <cellStyle name="60% - Ênfase2 19" xfId="10491" xr:uid="{00000000-0005-0000-0000-000009290000}"/>
    <cellStyle name="60% - Ênfase2 19 10" xfId="10492" xr:uid="{00000000-0005-0000-0000-00000A290000}"/>
    <cellStyle name="60% - Ênfase2 19 11" xfId="10493" xr:uid="{00000000-0005-0000-0000-00000B290000}"/>
    <cellStyle name="60% - Ênfase2 19 12" xfId="10494" xr:uid="{00000000-0005-0000-0000-00000C290000}"/>
    <cellStyle name="60% - Ênfase2 19 13" xfId="10495" xr:uid="{00000000-0005-0000-0000-00000D290000}"/>
    <cellStyle name="60% - Ênfase2 19 14" xfId="10496" xr:uid="{00000000-0005-0000-0000-00000E290000}"/>
    <cellStyle name="60% - Ênfase2 19 15" xfId="10497" xr:uid="{00000000-0005-0000-0000-00000F290000}"/>
    <cellStyle name="60% - Ênfase2 19 16" xfId="10498" xr:uid="{00000000-0005-0000-0000-000010290000}"/>
    <cellStyle name="60% - Ênfase2 19 17" xfId="10499" xr:uid="{00000000-0005-0000-0000-000011290000}"/>
    <cellStyle name="60% - Ênfase2 19 18" xfId="10500" xr:uid="{00000000-0005-0000-0000-000012290000}"/>
    <cellStyle name="60% - Ênfase2 19 2" xfId="10501" xr:uid="{00000000-0005-0000-0000-000013290000}"/>
    <cellStyle name="60% - Ênfase2 19 2 10" xfId="10502" xr:uid="{00000000-0005-0000-0000-000014290000}"/>
    <cellStyle name="60% - Ênfase2 19 2 11" xfId="10503" xr:uid="{00000000-0005-0000-0000-000015290000}"/>
    <cellStyle name="60% - Ênfase2 19 2 12" xfId="10504" xr:uid="{00000000-0005-0000-0000-000016290000}"/>
    <cellStyle name="60% - Ênfase2 19 2 13" xfId="10505" xr:uid="{00000000-0005-0000-0000-000017290000}"/>
    <cellStyle name="60% - Ênfase2 19 2 14" xfId="10506" xr:uid="{00000000-0005-0000-0000-000018290000}"/>
    <cellStyle name="60% - Ênfase2 19 2 15" xfId="10507" xr:uid="{00000000-0005-0000-0000-000019290000}"/>
    <cellStyle name="60% - Ênfase2 19 2 2" xfId="10508" xr:uid="{00000000-0005-0000-0000-00001A290000}"/>
    <cellStyle name="60% - Ênfase2 19 2 3" xfId="10509" xr:uid="{00000000-0005-0000-0000-00001B290000}"/>
    <cellStyle name="60% - Ênfase2 19 2 4" xfId="10510" xr:uid="{00000000-0005-0000-0000-00001C290000}"/>
    <cellStyle name="60% - Ênfase2 19 2 5" xfId="10511" xr:uid="{00000000-0005-0000-0000-00001D290000}"/>
    <cellStyle name="60% - Ênfase2 19 2 6" xfId="10512" xr:uid="{00000000-0005-0000-0000-00001E290000}"/>
    <cellStyle name="60% - Ênfase2 19 2 7" xfId="10513" xr:uid="{00000000-0005-0000-0000-00001F290000}"/>
    <cellStyle name="60% - Ênfase2 19 2 8" xfId="10514" xr:uid="{00000000-0005-0000-0000-000020290000}"/>
    <cellStyle name="60% - Ênfase2 19 2 9" xfId="10515" xr:uid="{00000000-0005-0000-0000-000021290000}"/>
    <cellStyle name="60% - Ênfase2 19 3" xfId="10516" xr:uid="{00000000-0005-0000-0000-000022290000}"/>
    <cellStyle name="60% - Ênfase2 19 4" xfId="10517" xr:uid="{00000000-0005-0000-0000-000023290000}"/>
    <cellStyle name="60% - Ênfase2 19 5" xfId="10518" xr:uid="{00000000-0005-0000-0000-000024290000}"/>
    <cellStyle name="60% - Ênfase2 19 6" xfId="10519" xr:uid="{00000000-0005-0000-0000-000025290000}"/>
    <cellStyle name="60% - Ênfase2 19 7" xfId="10520" xr:uid="{00000000-0005-0000-0000-000026290000}"/>
    <cellStyle name="60% - Ênfase2 19 8" xfId="10521" xr:uid="{00000000-0005-0000-0000-000027290000}"/>
    <cellStyle name="60% - Ênfase2 19 9" xfId="10522" xr:uid="{00000000-0005-0000-0000-000028290000}"/>
    <cellStyle name="60% - Ênfase2 2" xfId="10523" xr:uid="{00000000-0005-0000-0000-000029290000}"/>
    <cellStyle name="60% - Ênfase2 2 10" xfId="10524" xr:uid="{00000000-0005-0000-0000-00002A290000}"/>
    <cellStyle name="60% - Ênfase2 2 11" xfId="10525" xr:uid="{00000000-0005-0000-0000-00002B290000}"/>
    <cellStyle name="60% - Ênfase2 2 11 10" xfId="10526" xr:uid="{00000000-0005-0000-0000-00002C290000}"/>
    <cellStyle name="60% - Ênfase2 2 11 11" xfId="10527" xr:uid="{00000000-0005-0000-0000-00002D290000}"/>
    <cellStyle name="60% - Ênfase2 2 11 12" xfId="10528" xr:uid="{00000000-0005-0000-0000-00002E290000}"/>
    <cellStyle name="60% - Ênfase2 2 11 13" xfId="10529" xr:uid="{00000000-0005-0000-0000-00002F290000}"/>
    <cellStyle name="60% - Ênfase2 2 11 14" xfId="10530" xr:uid="{00000000-0005-0000-0000-000030290000}"/>
    <cellStyle name="60% - Ênfase2 2 11 15" xfId="10531" xr:uid="{00000000-0005-0000-0000-000031290000}"/>
    <cellStyle name="60% - Ênfase2 2 11 2" xfId="10532" xr:uid="{00000000-0005-0000-0000-000032290000}"/>
    <cellStyle name="60% - Ênfase2 2 11 3" xfId="10533" xr:uid="{00000000-0005-0000-0000-000033290000}"/>
    <cellStyle name="60% - Ênfase2 2 11 4" xfId="10534" xr:uid="{00000000-0005-0000-0000-000034290000}"/>
    <cellStyle name="60% - Ênfase2 2 11 5" xfId="10535" xr:uid="{00000000-0005-0000-0000-000035290000}"/>
    <cellStyle name="60% - Ênfase2 2 11 6" xfId="10536" xr:uid="{00000000-0005-0000-0000-000036290000}"/>
    <cellStyle name="60% - Ênfase2 2 11 7" xfId="10537" xr:uid="{00000000-0005-0000-0000-000037290000}"/>
    <cellStyle name="60% - Ênfase2 2 11 8" xfId="10538" xr:uid="{00000000-0005-0000-0000-000038290000}"/>
    <cellStyle name="60% - Ênfase2 2 11 9" xfId="10539" xr:uid="{00000000-0005-0000-0000-000039290000}"/>
    <cellStyle name="60% - Ênfase2 2 12" xfId="10540" xr:uid="{00000000-0005-0000-0000-00003A290000}"/>
    <cellStyle name="60% - Ênfase2 2 13" xfId="10541" xr:uid="{00000000-0005-0000-0000-00003B290000}"/>
    <cellStyle name="60% - Ênfase2 2 14" xfId="10542" xr:uid="{00000000-0005-0000-0000-00003C290000}"/>
    <cellStyle name="60% - Ênfase2 2 15" xfId="10543" xr:uid="{00000000-0005-0000-0000-00003D290000}"/>
    <cellStyle name="60% - Ênfase2 2 16" xfId="10544" xr:uid="{00000000-0005-0000-0000-00003E290000}"/>
    <cellStyle name="60% - Ênfase2 2 17" xfId="10545" xr:uid="{00000000-0005-0000-0000-00003F290000}"/>
    <cellStyle name="60% - Ênfase2 2 18" xfId="10546" xr:uid="{00000000-0005-0000-0000-000040290000}"/>
    <cellStyle name="60% - Ênfase2 2 19" xfId="10547" xr:uid="{00000000-0005-0000-0000-000041290000}"/>
    <cellStyle name="60% - Ênfase2 2 2" xfId="10548" xr:uid="{00000000-0005-0000-0000-000042290000}"/>
    <cellStyle name="60% - Ênfase2 2 2 10" xfId="10549" xr:uid="{00000000-0005-0000-0000-000043290000}"/>
    <cellStyle name="60% - Ênfase2 2 2 10 10" xfId="10550" xr:uid="{00000000-0005-0000-0000-000044290000}"/>
    <cellStyle name="60% - Ênfase2 2 2 10 11" xfId="10551" xr:uid="{00000000-0005-0000-0000-000045290000}"/>
    <cellStyle name="60% - Ênfase2 2 2 10 12" xfId="10552" xr:uid="{00000000-0005-0000-0000-000046290000}"/>
    <cellStyle name="60% - Ênfase2 2 2 10 13" xfId="10553" xr:uid="{00000000-0005-0000-0000-000047290000}"/>
    <cellStyle name="60% - Ênfase2 2 2 10 14" xfId="10554" xr:uid="{00000000-0005-0000-0000-000048290000}"/>
    <cellStyle name="60% - Ênfase2 2 2 10 15" xfId="10555" xr:uid="{00000000-0005-0000-0000-000049290000}"/>
    <cellStyle name="60% - Ênfase2 2 2 10 2" xfId="10556" xr:uid="{00000000-0005-0000-0000-00004A290000}"/>
    <cellStyle name="60% - Ênfase2 2 2 10 3" xfId="10557" xr:uid="{00000000-0005-0000-0000-00004B290000}"/>
    <cellStyle name="60% - Ênfase2 2 2 10 4" xfId="10558" xr:uid="{00000000-0005-0000-0000-00004C290000}"/>
    <cellStyle name="60% - Ênfase2 2 2 10 5" xfId="10559" xr:uid="{00000000-0005-0000-0000-00004D290000}"/>
    <cellStyle name="60% - Ênfase2 2 2 10 6" xfId="10560" xr:uid="{00000000-0005-0000-0000-00004E290000}"/>
    <cellStyle name="60% - Ênfase2 2 2 10 7" xfId="10561" xr:uid="{00000000-0005-0000-0000-00004F290000}"/>
    <cellStyle name="60% - Ênfase2 2 2 10 8" xfId="10562" xr:uid="{00000000-0005-0000-0000-000050290000}"/>
    <cellStyle name="60% - Ênfase2 2 2 10 9" xfId="10563" xr:uid="{00000000-0005-0000-0000-000051290000}"/>
    <cellStyle name="60% - Ênfase2 2 2 11" xfId="10564" xr:uid="{00000000-0005-0000-0000-000052290000}"/>
    <cellStyle name="60% - Ênfase2 2 2 12" xfId="10565" xr:uid="{00000000-0005-0000-0000-000053290000}"/>
    <cellStyle name="60% - Ênfase2 2 2 13" xfId="10566" xr:uid="{00000000-0005-0000-0000-000054290000}"/>
    <cellStyle name="60% - Ênfase2 2 2 14" xfId="10567" xr:uid="{00000000-0005-0000-0000-000055290000}"/>
    <cellStyle name="60% - Ênfase2 2 2 15" xfId="10568" xr:uid="{00000000-0005-0000-0000-000056290000}"/>
    <cellStyle name="60% - Ênfase2 2 2 16" xfId="10569" xr:uid="{00000000-0005-0000-0000-000057290000}"/>
    <cellStyle name="60% - Ênfase2 2 2 17" xfId="10570" xr:uid="{00000000-0005-0000-0000-000058290000}"/>
    <cellStyle name="60% - Ênfase2 2 2 18" xfId="10571" xr:uid="{00000000-0005-0000-0000-000059290000}"/>
    <cellStyle name="60% - Ênfase2 2 2 19" xfId="10572" xr:uid="{00000000-0005-0000-0000-00005A290000}"/>
    <cellStyle name="60% - Ênfase2 2 2 2" xfId="10573" xr:uid="{00000000-0005-0000-0000-00005B290000}"/>
    <cellStyle name="60% - Ênfase2 2 2 2 10" xfId="10574" xr:uid="{00000000-0005-0000-0000-00005C290000}"/>
    <cellStyle name="60% - Ênfase2 2 2 2 10 10" xfId="10575" xr:uid="{00000000-0005-0000-0000-00005D290000}"/>
    <cellStyle name="60% - Ênfase2 2 2 2 10 11" xfId="10576" xr:uid="{00000000-0005-0000-0000-00005E290000}"/>
    <cellStyle name="60% - Ênfase2 2 2 2 10 12" xfId="10577" xr:uid="{00000000-0005-0000-0000-00005F290000}"/>
    <cellStyle name="60% - Ênfase2 2 2 2 10 13" xfId="10578" xr:uid="{00000000-0005-0000-0000-000060290000}"/>
    <cellStyle name="60% - Ênfase2 2 2 2 10 14" xfId="10579" xr:uid="{00000000-0005-0000-0000-000061290000}"/>
    <cellStyle name="60% - Ênfase2 2 2 2 10 15" xfId="10580" xr:uid="{00000000-0005-0000-0000-000062290000}"/>
    <cellStyle name="60% - Ênfase2 2 2 2 10 2" xfId="10581" xr:uid="{00000000-0005-0000-0000-000063290000}"/>
    <cellStyle name="60% - Ênfase2 2 2 2 10 3" xfId="10582" xr:uid="{00000000-0005-0000-0000-000064290000}"/>
    <cellStyle name="60% - Ênfase2 2 2 2 10 4" xfId="10583" xr:uid="{00000000-0005-0000-0000-000065290000}"/>
    <cellStyle name="60% - Ênfase2 2 2 2 10 5" xfId="10584" xr:uid="{00000000-0005-0000-0000-000066290000}"/>
    <cellStyle name="60% - Ênfase2 2 2 2 10 6" xfId="10585" xr:uid="{00000000-0005-0000-0000-000067290000}"/>
    <cellStyle name="60% - Ênfase2 2 2 2 10 7" xfId="10586" xr:uid="{00000000-0005-0000-0000-000068290000}"/>
    <cellStyle name="60% - Ênfase2 2 2 2 10 8" xfId="10587" xr:uid="{00000000-0005-0000-0000-000069290000}"/>
    <cellStyle name="60% - Ênfase2 2 2 2 10 9" xfId="10588" xr:uid="{00000000-0005-0000-0000-00006A290000}"/>
    <cellStyle name="60% - Ênfase2 2 2 2 11" xfId="10589" xr:uid="{00000000-0005-0000-0000-00006B290000}"/>
    <cellStyle name="60% - Ênfase2 2 2 2 12" xfId="10590" xr:uid="{00000000-0005-0000-0000-00006C290000}"/>
    <cellStyle name="60% - Ênfase2 2 2 2 13" xfId="10591" xr:uid="{00000000-0005-0000-0000-00006D290000}"/>
    <cellStyle name="60% - Ênfase2 2 2 2 14" xfId="10592" xr:uid="{00000000-0005-0000-0000-00006E290000}"/>
    <cellStyle name="60% - Ênfase2 2 2 2 15" xfId="10593" xr:uid="{00000000-0005-0000-0000-00006F290000}"/>
    <cellStyle name="60% - Ênfase2 2 2 2 16" xfId="10594" xr:uid="{00000000-0005-0000-0000-000070290000}"/>
    <cellStyle name="60% - Ênfase2 2 2 2 17" xfId="10595" xr:uid="{00000000-0005-0000-0000-000071290000}"/>
    <cellStyle name="60% - Ênfase2 2 2 2 18" xfId="10596" xr:uid="{00000000-0005-0000-0000-000072290000}"/>
    <cellStyle name="60% - Ênfase2 2 2 2 19" xfId="10597" xr:uid="{00000000-0005-0000-0000-000073290000}"/>
    <cellStyle name="60% - Ênfase2 2 2 2 2" xfId="10598" xr:uid="{00000000-0005-0000-0000-000074290000}"/>
    <cellStyle name="60% - Ênfase2 2 2 2 2 10" xfId="10599" xr:uid="{00000000-0005-0000-0000-000075290000}"/>
    <cellStyle name="60% - Ênfase2 2 2 2 2 11" xfId="10600" xr:uid="{00000000-0005-0000-0000-000076290000}"/>
    <cellStyle name="60% - Ênfase2 2 2 2 2 12" xfId="10601" xr:uid="{00000000-0005-0000-0000-000077290000}"/>
    <cellStyle name="60% - Ênfase2 2 2 2 2 13" xfId="10602" xr:uid="{00000000-0005-0000-0000-000078290000}"/>
    <cellStyle name="60% - Ênfase2 2 2 2 2 14" xfId="10603" xr:uid="{00000000-0005-0000-0000-000079290000}"/>
    <cellStyle name="60% - Ênfase2 2 2 2 2 15" xfId="10604" xr:uid="{00000000-0005-0000-0000-00007A290000}"/>
    <cellStyle name="60% - Ênfase2 2 2 2 2 16" xfId="10605" xr:uid="{00000000-0005-0000-0000-00007B290000}"/>
    <cellStyle name="60% - Ênfase2 2 2 2 2 17" xfId="10606" xr:uid="{00000000-0005-0000-0000-00007C290000}"/>
    <cellStyle name="60% - Ênfase2 2 2 2 2 18" xfId="10607" xr:uid="{00000000-0005-0000-0000-00007D290000}"/>
    <cellStyle name="60% - Ênfase2 2 2 2 2 2" xfId="10608" xr:uid="{00000000-0005-0000-0000-00007E290000}"/>
    <cellStyle name="60% - Ênfase2 2 2 2 2 2 10" xfId="10609" xr:uid="{00000000-0005-0000-0000-00007F290000}"/>
    <cellStyle name="60% - Ênfase2 2 2 2 2 2 11" xfId="10610" xr:uid="{00000000-0005-0000-0000-000080290000}"/>
    <cellStyle name="60% - Ênfase2 2 2 2 2 2 12" xfId="10611" xr:uid="{00000000-0005-0000-0000-000081290000}"/>
    <cellStyle name="60% - Ênfase2 2 2 2 2 2 13" xfId="10612" xr:uid="{00000000-0005-0000-0000-000082290000}"/>
    <cellStyle name="60% - Ênfase2 2 2 2 2 2 14" xfId="10613" xr:uid="{00000000-0005-0000-0000-000083290000}"/>
    <cellStyle name="60% - Ênfase2 2 2 2 2 2 15" xfId="10614" xr:uid="{00000000-0005-0000-0000-000084290000}"/>
    <cellStyle name="60% - Ênfase2 2 2 2 2 2 2" xfId="10615" xr:uid="{00000000-0005-0000-0000-000085290000}"/>
    <cellStyle name="60% - Ênfase2 2 2 2 2 2 3" xfId="10616" xr:uid="{00000000-0005-0000-0000-000086290000}"/>
    <cellStyle name="60% - Ênfase2 2 2 2 2 2 4" xfId="10617" xr:uid="{00000000-0005-0000-0000-000087290000}"/>
    <cellStyle name="60% - Ênfase2 2 2 2 2 2 5" xfId="10618" xr:uid="{00000000-0005-0000-0000-000088290000}"/>
    <cellStyle name="60% - Ênfase2 2 2 2 2 2 6" xfId="10619" xr:uid="{00000000-0005-0000-0000-000089290000}"/>
    <cellStyle name="60% - Ênfase2 2 2 2 2 2 7" xfId="10620" xr:uid="{00000000-0005-0000-0000-00008A290000}"/>
    <cellStyle name="60% - Ênfase2 2 2 2 2 2 8" xfId="10621" xr:uid="{00000000-0005-0000-0000-00008B290000}"/>
    <cellStyle name="60% - Ênfase2 2 2 2 2 2 9" xfId="10622" xr:uid="{00000000-0005-0000-0000-00008C290000}"/>
    <cellStyle name="60% - Ênfase2 2 2 2 2 3" xfId="10623" xr:uid="{00000000-0005-0000-0000-00008D290000}"/>
    <cellStyle name="60% - Ênfase2 2 2 2 2 4" xfId="10624" xr:uid="{00000000-0005-0000-0000-00008E290000}"/>
    <cellStyle name="60% - Ênfase2 2 2 2 2 5" xfId="10625" xr:uid="{00000000-0005-0000-0000-00008F290000}"/>
    <cellStyle name="60% - Ênfase2 2 2 2 2 6" xfId="10626" xr:uid="{00000000-0005-0000-0000-000090290000}"/>
    <cellStyle name="60% - Ênfase2 2 2 2 2 7" xfId="10627" xr:uid="{00000000-0005-0000-0000-000091290000}"/>
    <cellStyle name="60% - Ênfase2 2 2 2 2 8" xfId="10628" xr:uid="{00000000-0005-0000-0000-000092290000}"/>
    <cellStyle name="60% - Ênfase2 2 2 2 2 9" xfId="10629" xr:uid="{00000000-0005-0000-0000-000093290000}"/>
    <cellStyle name="60% - Ênfase2 2 2 2 20" xfId="10630" xr:uid="{00000000-0005-0000-0000-000094290000}"/>
    <cellStyle name="60% - Ênfase2 2 2 2 21" xfId="10631" xr:uid="{00000000-0005-0000-0000-000095290000}"/>
    <cellStyle name="60% - Ênfase2 2 2 2 22" xfId="10632" xr:uid="{00000000-0005-0000-0000-000096290000}"/>
    <cellStyle name="60% - Ênfase2 2 2 2 23" xfId="10633" xr:uid="{00000000-0005-0000-0000-000097290000}"/>
    <cellStyle name="60% - Ênfase2 2 2 2 24" xfId="10634" xr:uid="{00000000-0005-0000-0000-000098290000}"/>
    <cellStyle name="60% - Ênfase2 2 2 2 25" xfId="10635" xr:uid="{00000000-0005-0000-0000-000099290000}"/>
    <cellStyle name="60% - Ênfase2 2 2 2 3" xfId="10636" xr:uid="{00000000-0005-0000-0000-00009A290000}"/>
    <cellStyle name="60% - Ênfase2 2 2 2 4" xfId="10637" xr:uid="{00000000-0005-0000-0000-00009B290000}"/>
    <cellStyle name="60% - Ênfase2 2 2 2 5" xfId="10638" xr:uid="{00000000-0005-0000-0000-00009C290000}"/>
    <cellStyle name="60% - Ênfase2 2 2 2 6" xfId="10639" xr:uid="{00000000-0005-0000-0000-00009D290000}"/>
    <cellStyle name="60% - Ênfase2 2 2 2 7" xfId="10640" xr:uid="{00000000-0005-0000-0000-00009E290000}"/>
    <cellStyle name="60% - Ênfase2 2 2 2 8" xfId="10641" xr:uid="{00000000-0005-0000-0000-00009F290000}"/>
    <cellStyle name="60% - Ênfase2 2 2 2 9" xfId="10642" xr:uid="{00000000-0005-0000-0000-0000A0290000}"/>
    <cellStyle name="60% - Ênfase2 2 2 20" xfId="10643" xr:uid="{00000000-0005-0000-0000-0000A1290000}"/>
    <cellStyle name="60% - Ênfase2 2 2 21" xfId="10644" xr:uid="{00000000-0005-0000-0000-0000A2290000}"/>
    <cellStyle name="60% - Ênfase2 2 2 22" xfId="10645" xr:uid="{00000000-0005-0000-0000-0000A3290000}"/>
    <cellStyle name="60% - Ênfase2 2 2 23" xfId="10646" xr:uid="{00000000-0005-0000-0000-0000A4290000}"/>
    <cellStyle name="60% - Ênfase2 2 2 24" xfId="10647" xr:uid="{00000000-0005-0000-0000-0000A5290000}"/>
    <cellStyle name="60% - Ênfase2 2 2 25" xfId="10648" xr:uid="{00000000-0005-0000-0000-0000A6290000}"/>
    <cellStyle name="60% - Ênfase2 2 2 3" xfId="10649" xr:uid="{00000000-0005-0000-0000-0000A7290000}"/>
    <cellStyle name="60% - Ênfase2 2 2 3 10" xfId="10650" xr:uid="{00000000-0005-0000-0000-0000A8290000}"/>
    <cellStyle name="60% - Ênfase2 2 2 3 11" xfId="10651" xr:uid="{00000000-0005-0000-0000-0000A9290000}"/>
    <cellStyle name="60% - Ênfase2 2 2 3 12" xfId="10652" xr:uid="{00000000-0005-0000-0000-0000AA290000}"/>
    <cellStyle name="60% - Ênfase2 2 2 3 13" xfId="10653" xr:uid="{00000000-0005-0000-0000-0000AB290000}"/>
    <cellStyle name="60% - Ênfase2 2 2 3 14" xfId="10654" xr:uid="{00000000-0005-0000-0000-0000AC290000}"/>
    <cellStyle name="60% - Ênfase2 2 2 3 15" xfId="10655" xr:uid="{00000000-0005-0000-0000-0000AD290000}"/>
    <cellStyle name="60% - Ênfase2 2 2 3 16" xfId="10656" xr:uid="{00000000-0005-0000-0000-0000AE290000}"/>
    <cellStyle name="60% - Ênfase2 2 2 3 17" xfId="10657" xr:uid="{00000000-0005-0000-0000-0000AF290000}"/>
    <cellStyle name="60% - Ênfase2 2 2 3 18" xfId="10658" xr:uid="{00000000-0005-0000-0000-0000B0290000}"/>
    <cellStyle name="60% - Ênfase2 2 2 3 2" xfId="10659" xr:uid="{00000000-0005-0000-0000-0000B1290000}"/>
    <cellStyle name="60% - Ênfase2 2 2 3 2 10" xfId="10660" xr:uid="{00000000-0005-0000-0000-0000B2290000}"/>
    <cellStyle name="60% - Ênfase2 2 2 3 2 11" xfId="10661" xr:uid="{00000000-0005-0000-0000-0000B3290000}"/>
    <cellStyle name="60% - Ênfase2 2 2 3 2 12" xfId="10662" xr:uid="{00000000-0005-0000-0000-0000B4290000}"/>
    <cellStyle name="60% - Ênfase2 2 2 3 2 13" xfId="10663" xr:uid="{00000000-0005-0000-0000-0000B5290000}"/>
    <cellStyle name="60% - Ênfase2 2 2 3 2 14" xfId="10664" xr:uid="{00000000-0005-0000-0000-0000B6290000}"/>
    <cellStyle name="60% - Ênfase2 2 2 3 2 15" xfId="10665" xr:uid="{00000000-0005-0000-0000-0000B7290000}"/>
    <cellStyle name="60% - Ênfase2 2 2 3 2 2" xfId="10666" xr:uid="{00000000-0005-0000-0000-0000B8290000}"/>
    <cellStyle name="60% - Ênfase2 2 2 3 2 3" xfId="10667" xr:uid="{00000000-0005-0000-0000-0000B9290000}"/>
    <cellStyle name="60% - Ênfase2 2 2 3 2 4" xfId="10668" xr:uid="{00000000-0005-0000-0000-0000BA290000}"/>
    <cellStyle name="60% - Ênfase2 2 2 3 2 5" xfId="10669" xr:uid="{00000000-0005-0000-0000-0000BB290000}"/>
    <cellStyle name="60% - Ênfase2 2 2 3 2 6" xfId="10670" xr:uid="{00000000-0005-0000-0000-0000BC290000}"/>
    <cellStyle name="60% - Ênfase2 2 2 3 2 7" xfId="10671" xr:uid="{00000000-0005-0000-0000-0000BD290000}"/>
    <cellStyle name="60% - Ênfase2 2 2 3 2 8" xfId="10672" xr:uid="{00000000-0005-0000-0000-0000BE290000}"/>
    <cellStyle name="60% - Ênfase2 2 2 3 2 9" xfId="10673" xr:uid="{00000000-0005-0000-0000-0000BF290000}"/>
    <cellStyle name="60% - Ênfase2 2 2 3 3" xfId="10674" xr:uid="{00000000-0005-0000-0000-0000C0290000}"/>
    <cellStyle name="60% - Ênfase2 2 2 3 4" xfId="10675" xr:uid="{00000000-0005-0000-0000-0000C1290000}"/>
    <cellStyle name="60% - Ênfase2 2 2 3 5" xfId="10676" xr:uid="{00000000-0005-0000-0000-0000C2290000}"/>
    <cellStyle name="60% - Ênfase2 2 2 3 6" xfId="10677" xr:uid="{00000000-0005-0000-0000-0000C3290000}"/>
    <cellStyle name="60% - Ênfase2 2 2 3 7" xfId="10678" xr:uid="{00000000-0005-0000-0000-0000C4290000}"/>
    <cellStyle name="60% - Ênfase2 2 2 3 8" xfId="10679" xr:uid="{00000000-0005-0000-0000-0000C5290000}"/>
    <cellStyle name="60% - Ênfase2 2 2 3 9" xfId="10680" xr:uid="{00000000-0005-0000-0000-0000C6290000}"/>
    <cellStyle name="60% - Ênfase2 2 2 4" xfId="10681" xr:uid="{00000000-0005-0000-0000-0000C7290000}"/>
    <cellStyle name="60% - Ênfase2 2 2 5" xfId="10682" xr:uid="{00000000-0005-0000-0000-0000C8290000}"/>
    <cellStyle name="60% - Ênfase2 2 2 6" xfId="10683" xr:uid="{00000000-0005-0000-0000-0000C9290000}"/>
    <cellStyle name="60% - Ênfase2 2 2 7" xfId="10684" xr:uid="{00000000-0005-0000-0000-0000CA290000}"/>
    <cellStyle name="60% - Ênfase2 2 2 8" xfId="10685" xr:uid="{00000000-0005-0000-0000-0000CB290000}"/>
    <cellStyle name="60% - Ênfase2 2 2 9" xfId="10686" xr:uid="{00000000-0005-0000-0000-0000CC290000}"/>
    <cellStyle name="60% - Ênfase2 2 20" xfId="10687" xr:uid="{00000000-0005-0000-0000-0000CD290000}"/>
    <cellStyle name="60% - Ênfase2 2 21" xfId="10688" xr:uid="{00000000-0005-0000-0000-0000CE290000}"/>
    <cellStyle name="60% - Ênfase2 2 22" xfId="10689" xr:uid="{00000000-0005-0000-0000-0000CF290000}"/>
    <cellStyle name="60% - Ênfase2 2 23" xfId="10690" xr:uid="{00000000-0005-0000-0000-0000D0290000}"/>
    <cellStyle name="60% - Ênfase2 2 24" xfId="10691" xr:uid="{00000000-0005-0000-0000-0000D1290000}"/>
    <cellStyle name="60% - Ênfase2 2 25" xfId="10692" xr:uid="{00000000-0005-0000-0000-0000D2290000}"/>
    <cellStyle name="60% - Ênfase2 2 26" xfId="10693" xr:uid="{00000000-0005-0000-0000-0000D3290000}"/>
    <cellStyle name="60% - Ênfase2 2 27" xfId="35129" xr:uid="{00000000-0005-0000-0000-0000D4290000}"/>
    <cellStyle name="60% - Ênfase2 2 3" xfId="10694" xr:uid="{00000000-0005-0000-0000-0000D5290000}"/>
    <cellStyle name="60% - Ênfase2 2 3 10" xfId="10695" xr:uid="{00000000-0005-0000-0000-0000D6290000}"/>
    <cellStyle name="60% - Ênfase2 2 3 11" xfId="10696" xr:uid="{00000000-0005-0000-0000-0000D7290000}"/>
    <cellStyle name="60% - Ênfase2 2 3 12" xfId="10697" xr:uid="{00000000-0005-0000-0000-0000D8290000}"/>
    <cellStyle name="60% - Ênfase2 2 3 13" xfId="10698" xr:uid="{00000000-0005-0000-0000-0000D9290000}"/>
    <cellStyle name="60% - Ênfase2 2 3 14" xfId="10699" xr:uid="{00000000-0005-0000-0000-0000DA290000}"/>
    <cellStyle name="60% - Ênfase2 2 3 15" xfId="10700" xr:uid="{00000000-0005-0000-0000-0000DB290000}"/>
    <cellStyle name="60% - Ênfase2 2 3 16" xfId="10701" xr:uid="{00000000-0005-0000-0000-0000DC290000}"/>
    <cellStyle name="60% - Ênfase2 2 3 17" xfId="10702" xr:uid="{00000000-0005-0000-0000-0000DD290000}"/>
    <cellStyle name="60% - Ênfase2 2 3 18" xfId="10703" xr:uid="{00000000-0005-0000-0000-0000DE290000}"/>
    <cellStyle name="60% - Ênfase2 2 3 2" xfId="10704" xr:uid="{00000000-0005-0000-0000-0000DF290000}"/>
    <cellStyle name="60% - Ênfase2 2 3 2 10" xfId="10705" xr:uid="{00000000-0005-0000-0000-0000E0290000}"/>
    <cellStyle name="60% - Ênfase2 2 3 2 11" xfId="10706" xr:uid="{00000000-0005-0000-0000-0000E1290000}"/>
    <cellStyle name="60% - Ênfase2 2 3 2 12" xfId="10707" xr:uid="{00000000-0005-0000-0000-0000E2290000}"/>
    <cellStyle name="60% - Ênfase2 2 3 2 13" xfId="10708" xr:uid="{00000000-0005-0000-0000-0000E3290000}"/>
    <cellStyle name="60% - Ênfase2 2 3 2 14" xfId="10709" xr:uid="{00000000-0005-0000-0000-0000E4290000}"/>
    <cellStyle name="60% - Ênfase2 2 3 2 15" xfId="10710" xr:uid="{00000000-0005-0000-0000-0000E5290000}"/>
    <cellStyle name="60% - Ênfase2 2 3 2 2" xfId="10711" xr:uid="{00000000-0005-0000-0000-0000E6290000}"/>
    <cellStyle name="60% - Ênfase2 2 3 2 3" xfId="10712" xr:uid="{00000000-0005-0000-0000-0000E7290000}"/>
    <cellStyle name="60% - Ênfase2 2 3 2 4" xfId="10713" xr:uid="{00000000-0005-0000-0000-0000E8290000}"/>
    <cellStyle name="60% - Ênfase2 2 3 2 5" xfId="10714" xr:uid="{00000000-0005-0000-0000-0000E9290000}"/>
    <cellStyle name="60% - Ênfase2 2 3 2 6" xfId="10715" xr:uid="{00000000-0005-0000-0000-0000EA290000}"/>
    <cellStyle name="60% - Ênfase2 2 3 2 7" xfId="10716" xr:uid="{00000000-0005-0000-0000-0000EB290000}"/>
    <cellStyle name="60% - Ênfase2 2 3 2 8" xfId="10717" xr:uid="{00000000-0005-0000-0000-0000EC290000}"/>
    <cellStyle name="60% - Ênfase2 2 3 2 9" xfId="10718" xr:uid="{00000000-0005-0000-0000-0000ED290000}"/>
    <cellStyle name="60% - Ênfase2 2 3 3" xfId="10719" xr:uid="{00000000-0005-0000-0000-0000EE290000}"/>
    <cellStyle name="60% - Ênfase2 2 3 4" xfId="10720" xr:uid="{00000000-0005-0000-0000-0000EF290000}"/>
    <cellStyle name="60% - Ênfase2 2 3 5" xfId="10721" xr:uid="{00000000-0005-0000-0000-0000F0290000}"/>
    <cellStyle name="60% - Ênfase2 2 3 6" xfId="10722" xr:uid="{00000000-0005-0000-0000-0000F1290000}"/>
    <cellStyle name="60% - Ênfase2 2 3 7" xfId="10723" xr:uid="{00000000-0005-0000-0000-0000F2290000}"/>
    <cellStyle name="60% - Ênfase2 2 3 8" xfId="10724" xr:uid="{00000000-0005-0000-0000-0000F3290000}"/>
    <cellStyle name="60% - Ênfase2 2 3 9" xfId="10725" xr:uid="{00000000-0005-0000-0000-0000F4290000}"/>
    <cellStyle name="60% - Ênfase2 2 4" xfId="10726" xr:uid="{00000000-0005-0000-0000-0000F5290000}"/>
    <cellStyle name="60% - Ênfase2 2 5" xfId="10727" xr:uid="{00000000-0005-0000-0000-0000F6290000}"/>
    <cellStyle name="60% - Ênfase2 2 6" xfId="10728" xr:uid="{00000000-0005-0000-0000-0000F7290000}"/>
    <cellStyle name="60% - Ênfase2 2 7" xfId="10729" xr:uid="{00000000-0005-0000-0000-0000F8290000}"/>
    <cellStyle name="60% - Ênfase2 2 8" xfId="10730" xr:uid="{00000000-0005-0000-0000-0000F9290000}"/>
    <cellStyle name="60% - Ênfase2 2 9" xfId="10731" xr:uid="{00000000-0005-0000-0000-0000FA290000}"/>
    <cellStyle name="60% - Ênfase2 20" xfId="10732" xr:uid="{00000000-0005-0000-0000-0000FB290000}"/>
    <cellStyle name="60% - Ênfase2 20 10" xfId="10733" xr:uid="{00000000-0005-0000-0000-0000FC290000}"/>
    <cellStyle name="60% - Ênfase2 20 11" xfId="10734" xr:uid="{00000000-0005-0000-0000-0000FD290000}"/>
    <cellStyle name="60% - Ênfase2 20 12" xfId="10735" xr:uid="{00000000-0005-0000-0000-0000FE290000}"/>
    <cellStyle name="60% - Ênfase2 20 13" xfId="10736" xr:uid="{00000000-0005-0000-0000-0000FF290000}"/>
    <cellStyle name="60% - Ênfase2 20 14" xfId="10737" xr:uid="{00000000-0005-0000-0000-0000002A0000}"/>
    <cellStyle name="60% - Ênfase2 20 15" xfId="10738" xr:uid="{00000000-0005-0000-0000-0000012A0000}"/>
    <cellStyle name="60% - Ênfase2 20 2" xfId="10739" xr:uid="{00000000-0005-0000-0000-0000022A0000}"/>
    <cellStyle name="60% - Ênfase2 20 3" xfId="10740" xr:uid="{00000000-0005-0000-0000-0000032A0000}"/>
    <cellStyle name="60% - Ênfase2 20 4" xfId="10741" xr:uid="{00000000-0005-0000-0000-0000042A0000}"/>
    <cellStyle name="60% - Ênfase2 20 5" xfId="10742" xr:uid="{00000000-0005-0000-0000-0000052A0000}"/>
    <cellStyle name="60% - Ênfase2 20 6" xfId="10743" xr:uid="{00000000-0005-0000-0000-0000062A0000}"/>
    <cellStyle name="60% - Ênfase2 20 7" xfId="10744" xr:uid="{00000000-0005-0000-0000-0000072A0000}"/>
    <cellStyle name="60% - Ênfase2 20 8" xfId="10745" xr:uid="{00000000-0005-0000-0000-0000082A0000}"/>
    <cellStyle name="60% - Ênfase2 20 9" xfId="10746" xr:uid="{00000000-0005-0000-0000-0000092A0000}"/>
    <cellStyle name="60% - Ênfase2 21" xfId="10747" xr:uid="{00000000-0005-0000-0000-00000A2A0000}"/>
    <cellStyle name="60% - Ênfase2 21 10" xfId="10748" xr:uid="{00000000-0005-0000-0000-00000B2A0000}"/>
    <cellStyle name="60% - Ênfase2 21 11" xfId="10749" xr:uid="{00000000-0005-0000-0000-00000C2A0000}"/>
    <cellStyle name="60% - Ênfase2 21 12" xfId="10750" xr:uid="{00000000-0005-0000-0000-00000D2A0000}"/>
    <cellStyle name="60% - Ênfase2 21 13" xfId="10751" xr:uid="{00000000-0005-0000-0000-00000E2A0000}"/>
    <cellStyle name="60% - Ênfase2 21 14" xfId="10752" xr:uid="{00000000-0005-0000-0000-00000F2A0000}"/>
    <cellStyle name="60% - Ênfase2 21 15" xfId="10753" xr:uid="{00000000-0005-0000-0000-0000102A0000}"/>
    <cellStyle name="60% - Ênfase2 21 2" xfId="10754" xr:uid="{00000000-0005-0000-0000-0000112A0000}"/>
    <cellStyle name="60% - Ênfase2 21 3" xfId="10755" xr:uid="{00000000-0005-0000-0000-0000122A0000}"/>
    <cellStyle name="60% - Ênfase2 21 4" xfId="10756" xr:uid="{00000000-0005-0000-0000-0000132A0000}"/>
    <cellStyle name="60% - Ênfase2 21 5" xfId="10757" xr:uid="{00000000-0005-0000-0000-0000142A0000}"/>
    <cellStyle name="60% - Ênfase2 21 6" xfId="10758" xr:uid="{00000000-0005-0000-0000-0000152A0000}"/>
    <cellStyle name="60% - Ênfase2 21 7" xfId="10759" xr:uid="{00000000-0005-0000-0000-0000162A0000}"/>
    <cellStyle name="60% - Ênfase2 21 8" xfId="10760" xr:uid="{00000000-0005-0000-0000-0000172A0000}"/>
    <cellStyle name="60% - Ênfase2 21 9" xfId="10761" xr:uid="{00000000-0005-0000-0000-0000182A0000}"/>
    <cellStyle name="60% - Ênfase2 22" xfId="10762" xr:uid="{00000000-0005-0000-0000-0000192A0000}"/>
    <cellStyle name="60% - Ênfase2 22 10" xfId="10763" xr:uid="{00000000-0005-0000-0000-00001A2A0000}"/>
    <cellStyle name="60% - Ênfase2 22 11" xfId="10764" xr:uid="{00000000-0005-0000-0000-00001B2A0000}"/>
    <cellStyle name="60% - Ênfase2 22 12" xfId="10765" xr:uid="{00000000-0005-0000-0000-00001C2A0000}"/>
    <cellStyle name="60% - Ênfase2 22 13" xfId="10766" xr:uid="{00000000-0005-0000-0000-00001D2A0000}"/>
    <cellStyle name="60% - Ênfase2 22 14" xfId="10767" xr:uid="{00000000-0005-0000-0000-00001E2A0000}"/>
    <cellStyle name="60% - Ênfase2 22 15" xfId="10768" xr:uid="{00000000-0005-0000-0000-00001F2A0000}"/>
    <cellStyle name="60% - Ênfase2 22 2" xfId="10769" xr:uid="{00000000-0005-0000-0000-0000202A0000}"/>
    <cellStyle name="60% - Ênfase2 22 3" xfId="10770" xr:uid="{00000000-0005-0000-0000-0000212A0000}"/>
    <cellStyle name="60% - Ênfase2 22 4" xfId="10771" xr:uid="{00000000-0005-0000-0000-0000222A0000}"/>
    <cellStyle name="60% - Ênfase2 22 5" xfId="10772" xr:uid="{00000000-0005-0000-0000-0000232A0000}"/>
    <cellStyle name="60% - Ênfase2 22 6" xfId="10773" xr:uid="{00000000-0005-0000-0000-0000242A0000}"/>
    <cellStyle name="60% - Ênfase2 22 7" xfId="10774" xr:uid="{00000000-0005-0000-0000-0000252A0000}"/>
    <cellStyle name="60% - Ênfase2 22 8" xfId="10775" xr:uid="{00000000-0005-0000-0000-0000262A0000}"/>
    <cellStyle name="60% - Ênfase2 22 9" xfId="10776" xr:uid="{00000000-0005-0000-0000-0000272A0000}"/>
    <cellStyle name="60% - Ênfase2 23" xfId="10777" xr:uid="{00000000-0005-0000-0000-0000282A0000}"/>
    <cellStyle name="60% - Ênfase2 23 10" xfId="10778" xr:uid="{00000000-0005-0000-0000-0000292A0000}"/>
    <cellStyle name="60% - Ênfase2 23 11" xfId="10779" xr:uid="{00000000-0005-0000-0000-00002A2A0000}"/>
    <cellStyle name="60% - Ênfase2 23 12" xfId="10780" xr:uid="{00000000-0005-0000-0000-00002B2A0000}"/>
    <cellStyle name="60% - Ênfase2 23 13" xfId="10781" xr:uid="{00000000-0005-0000-0000-00002C2A0000}"/>
    <cellStyle name="60% - Ênfase2 23 14" xfId="10782" xr:uid="{00000000-0005-0000-0000-00002D2A0000}"/>
    <cellStyle name="60% - Ênfase2 23 15" xfId="10783" xr:uid="{00000000-0005-0000-0000-00002E2A0000}"/>
    <cellStyle name="60% - Ênfase2 23 2" xfId="10784" xr:uid="{00000000-0005-0000-0000-00002F2A0000}"/>
    <cellStyle name="60% - Ênfase2 23 3" xfId="10785" xr:uid="{00000000-0005-0000-0000-0000302A0000}"/>
    <cellStyle name="60% - Ênfase2 23 4" xfId="10786" xr:uid="{00000000-0005-0000-0000-0000312A0000}"/>
    <cellStyle name="60% - Ênfase2 23 5" xfId="10787" xr:uid="{00000000-0005-0000-0000-0000322A0000}"/>
    <cellStyle name="60% - Ênfase2 23 6" xfId="10788" xr:uid="{00000000-0005-0000-0000-0000332A0000}"/>
    <cellStyle name="60% - Ênfase2 23 7" xfId="10789" xr:uid="{00000000-0005-0000-0000-0000342A0000}"/>
    <cellStyle name="60% - Ênfase2 23 8" xfId="10790" xr:uid="{00000000-0005-0000-0000-0000352A0000}"/>
    <cellStyle name="60% - Ênfase2 23 9" xfId="10791" xr:uid="{00000000-0005-0000-0000-0000362A0000}"/>
    <cellStyle name="60% - Ênfase2 24" xfId="10792" xr:uid="{00000000-0005-0000-0000-0000372A0000}"/>
    <cellStyle name="60% - Ênfase2 24 10" xfId="10793" xr:uid="{00000000-0005-0000-0000-0000382A0000}"/>
    <cellStyle name="60% - Ênfase2 24 11" xfId="10794" xr:uid="{00000000-0005-0000-0000-0000392A0000}"/>
    <cellStyle name="60% - Ênfase2 24 12" xfId="10795" xr:uid="{00000000-0005-0000-0000-00003A2A0000}"/>
    <cellStyle name="60% - Ênfase2 24 13" xfId="10796" xr:uid="{00000000-0005-0000-0000-00003B2A0000}"/>
    <cellStyle name="60% - Ênfase2 24 14" xfId="10797" xr:uid="{00000000-0005-0000-0000-00003C2A0000}"/>
    <cellStyle name="60% - Ênfase2 24 15" xfId="10798" xr:uid="{00000000-0005-0000-0000-00003D2A0000}"/>
    <cellStyle name="60% - Ênfase2 24 2" xfId="10799" xr:uid="{00000000-0005-0000-0000-00003E2A0000}"/>
    <cellStyle name="60% - Ênfase2 24 3" xfId="10800" xr:uid="{00000000-0005-0000-0000-00003F2A0000}"/>
    <cellStyle name="60% - Ênfase2 24 4" xfId="10801" xr:uid="{00000000-0005-0000-0000-0000402A0000}"/>
    <cellStyle name="60% - Ênfase2 24 5" xfId="10802" xr:uid="{00000000-0005-0000-0000-0000412A0000}"/>
    <cellStyle name="60% - Ênfase2 24 6" xfId="10803" xr:uid="{00000000-0005-0000-0000-0000422A0000}"/>
    <cellStyle name="60% - Ênfase2 24 7" xfId="10804" xr:uid="{00000000-0005-0000-0000-0000432A0000}"/>
    <cellStyle name="60% - Ênfase2 24 8" xfId="10805" xr:uid="{00000000-0005-0000-0000-0000442A0000}"/>
    <cellStyle name="60% - Ênfase2 24 9" xfId="10806" xr:uid="{00000000-0005-0000-0000-0000452A0000}"/>
    <cellStyle name="60% - Ênfase2 25" xfId="10807" xr:uid="{00000000-0005-0000-0000-0000462A0000}"/>
    <cellStyle name="60% - Ênfase2 25 10" xfId="10808" xr:uid="{00000000-0005-0000-0000-0000472A0000}"/>
    <cellStyle name="60% - Ênfase2 25 11" xfId="10809" xr:uid="{00000000-0005-0000-0000-0000482A0000}"/>
    <cellStyle name="60% - Ênfase2 25 12" xfId="10810" xr:uid="{00000000-0005-0000-0000-0000492A0000}"/>
    <cellStyle name="60% - Ênfase2 25 13" xfId="10811" xr:uid="{00000000-0005-0000-0000-00004A2A0000}"/>
    <cellStyle name="60% - Ênfase2 25 14" xfId="10812" xr:uid="{00000000-0005-0000-0000-00004B2A0000}"/>
    <cellStyle name="60% - Ênfase2 25 15" xfId="10813" xr:uid="{00000000-0005-0000-0000-00004C2A0000}"/>
    <cellStyle name="60% - Ênfase2 25 2" xfId="10814" xr:uid="{00000000-0005-0000-0000-00004D2A0000}"/>
    <cellStyle name="60% - Ênfase2 25 3" xfId="10815" xr:uid="{00000000-0005-0000-0000-00004E2A0000}"/>
    <cellStyle name="60% - Ênfase2 25 4" xfId="10816" xr:uid="{00000000-0005-0000-0000-00004F2A0000}"/>
    <cellStyle name="60% - Ênfase2 25 5" xfId="10817" xr:uid="{00000000-0005-0000-0000-0000502A0000}"/>
    <cellStyle name="60% - Ênfase2 25 6" xfId="10818" xr:uid="{00000000-0005-0000-0000-0000512A0000}"/>
    <cellStyle name="60% - Ênfase2 25 7" xfId="10819" xr:uid="{00000000-0005-0000-0000-0000522A0000}"/>
    <cellStyle name="60% - Ênfase2 25 8" xfId="10820" xr:uid="{00000000-0005-0000-0000-0000532A0000}"/>
    <cellStyle name="60% - Ênfase2 25 9" xfId="10821" xr:uid="{00000000-0005-0000-0000-0000542A0000}"/>
    <cellStyle name="60% - Ênfase2 26" xfId="10822" xr:uid="{00000000-0005-0000-0000-0000552A0000}"/>
    <cellStyle name="60% - Ênfase2 26 10" xfId="10823" xr:uid="{00000000-0005-0000-0000-0000562A0000}"/>
    <cellStyle name="60% - Ênfase2 26 11" xfId="10824" xr:uid="{00000000-0005-0000-0000-0000572A0000}"/>
    <cellStyle name="60% - Ênfase2 26 12" xfId="10825" xr:uid="{00000000-0005-0000-0000-0000582A0000}"/>
    <cellStyle name="60% - Ênfase2 26 13" xfId="10826" xr:uid="{00000000-0005-0000-0000-0000592A0000}"/>
    <cellStyle name="60% - Ênfase2 26 14" xfId="10827" xr:uid="{00000000-0005-0000-0000-00005A2A0000}"/>
    <cellStyle name="60% - Ênfase2 26 15" xfId="10828" xr:uid="{00000000-0005-0000-0000-00005B2A0000}"/>
    <cellStyle name="60% - Ênfase2 26 2" xfId="10829" xr:uid="{00000000-0005-0000-0000-00005C2A0000}"/>
    <cellStyle name="60% - Ênfase2 26 3" xfId="10830" xr:uid="{00000000-0005-0000-0000-00005D2A0000}"/>
    <cellStyle name="60% - Ênfase2 26 4" xfId="10831" xr:uid="{00000000-0005-0000-0000-00005E2A0000}"/>
    <cellStyle name="60% - Ênfase2 26 5" xfId="10832" xr:uid="{00000000-0005-0000-0000-00005F2A0000}"/>
    <cellStyle name="60% - Ênfase2 26 6" xfId="10833" xr:uid="{00000000-0005-0000-0000-0000602A0000}"/>
    <cellStyle name="60% - Ênfase2 26 7" xfId="10834" xr:uid="{00000000-0005-0000-0000-0000612A0000}"/>
    <cellStyle name="60% - Ênfase2 26 8" xfId="10835" xr:uid="{00000000-0005-0000-0000-0000622A0000}"/>
    <cellStyle name="60% - Ênfase2 26 9" xfId="10836" xr:uid="{00000000-0005-0000-0000-0000632A0000}"/>
    <cellStyle name="60% - Ênfase2 27" xfId="10837" xr:uid="{00000000-0005-0000-0000-0000642A0000}"/>
    <cellStyle name="60% - Ênfase2 27 10" xfId="10838" xr:uid="{00000000-0005-0000-0000-0000652A0000}"/>
    <cellStyle name="60% - Ênfase2 27 11" xfId="10839" xr:uid="{00000000-0005-0000-0000-0000662A0000}"/>
    <cellStyle name="60% - Ênfase2 27 12" xfId="10840" xr:uid="{00000000-0005-0000-0000-0000672A0000}"/>
    <cellStyle name="60% - Ênfase2 27 13" xfId="10841" xr:uid="{00000000-0005-0000-0000-0000682A0000}"/>
    <cellStyle name="60% - Ênfase2 27 14" xfId="10842" xr:uid="{00000000-0005-0000-0000-0000692A0000}"/>
    <cellStyle name="60% - Ênfase2 27 15" xfId="10843" xr:uid="{00000000-0005-0000-0000-00006A2A0000}"/>
    <cellStyle name="60% - Ênfase2 27 2" xfId="10844" xr:uid="{00000000-0005-0000-0000-00006B2A0000}"/>
    <cellStyle name="60% - Ênfase2 27 3" xfId="10845" xr:uid="{00000000-0005-0000-0000-00006C2A0000}"/>
    <cellStyle name="60% - Ênfase2 27 4" xfId="10846" xr:uid="{00000000-0005-0000-0000-00006D2A0000}"/>
    <cellStyle name="60% - Ênfase2 27 5" xfId="10847" xr:uid="{00000000-0005-0000-0000-00006E2A0000}"/>
    <cellStyle name="60% - Ênfase2 27 6" xfId="10848" xr:uid="{00000000-0005-0000-0000-00006F2A0000}"/>
    <cellStyle name="60% - Ênfase2 27 7" xfId="10849" xr:uid="{00000000-0005-0000-0000-0000702A0000}"/>
    <cellStyle name="60% - Ênfase2 27 8" xfId="10850" xr:uid="{00000000-0005-0000-0000-0000712A0000}"/>
    <cellStyle name="60% - Ênfase2 27 9" xfId="10851" xr:uid="{00000000-0005-0000-0000-0000722A0000}"/>
    <cellStyle name="60% - Ênfase2 28" xfId="10852" xr:uid="{00000000-0005-0000-0000-0000732A0000}"/>
    <cellStyle name="60% - Ênfase2 29" xfId="10853" xr:uid="{00000000-0005-0000-0000-0000742A0000}"/>
    <cellStyle name="60% - Ênfase2 3" xfId="10854" xr:uid="{00000000-0005-0000-0000-0000752A0000}"/>
    <cellStyle name="60% - Ênfase2 3 2" xfId="35571" xr:uid="{00000000-0005-0000-0000-0000762A0000}"/>
    <cellStyle name="60% - Ênfase2 30" xfId="10855" xr:uid="{00000000-0005-0000-0000-0000772A0000}"/>
    <cellStyle name="60% - Ênfase2 31" xfId="10856" xr:uid="{00000000-0005-0000-0000-0000782A0000}"/>
    <cellStyle name="60% - Ênfase2 32" xfId="10857" xr:uid="{00000000-0005-0000-0000-0000792A0000}"/>
    <cellStyle name="60% - Ênfase2 33" xfId="10858" xr:uid="{00000000-0005-0000-0000-00007A2A0000}"/>
    <cellStyle name="60% - Ênfase2 34" xfId="10859" xr:uid="{00000000-0005-0000-0000-00007B2A0000}"/>
    <cellStyle name="60% - Ênfase2 35" xfId="10860" xr:uid="{00000000-0005-0000-0000-00007C2A0000}"/>
    <cellStyle name="60% - Ênfase2 36" xfId="10861" xr:uid="{00000000-0005-0000-0000-00007D2A0000}"/>
    <cellStyle name="60% - Ênfase2 37" xfId="10862" xr:uid="{00000000-0005-0000-0000-00007E2A0000}"/>
    <cellStyle name="60% - Ênfase2 38" xfId="10863" xr:uid="{00000000-0005-0000-0000-00007F2A0000}"/>
    <cellStyle name="60% - Ênfase2 39" xfId="10864" xr:uid="{00000000-0005-0000-0000-0000802A0000}"/>
    <cellStyle name="60% - Ênfase2 4" xfId="10865" xr:uid="{00000000-0005-0000-0000-0000812A0000}"/>
    <cellStyle name="60% - Ênfase2 40" xfId="10866" xr:uid="{00000000-0005-0000-0000-0000822A0000}"/>
    <cellStyle name="60% - Ênfase2 41" xfId="10867" xr:uid="{00000000-0005-0000-0000-0000832A0000}"/>
    <cellStyle name="60% - Ênfase2 42" xfId="10868" xr:uid="{00000000-0005-0000-0000-0000842A0000}"/>
    <cellStyle name="60% - Ênfase2 5" xfId="10869" xr:uid="{00000000-0005-0000-0000-0000852A0000}"/>
    <cellStyle name="60% - Ênfase2 6" xfId="10870" xr:uid="{00000000-0005-0000-0000-0000862A0000}"/>
    <cellStyle name="60% - Ênfase2 7" xfId="10871" xr:uid="{00000000-0005-0000-0000-0000872A0000}"/>
    <cellStyle name="60% - Ênfase2 8" xfId="10872" xr:uid="{00000000-0005-0000-0000-0000882A0000}"/>
    <cellStyle name="60% - Ênfase2 9" xfId="10873" xr:uid="{00000000-0005-0000-0000-0000892A0000}"/>
    <cellStyle name="60% - Ênfase2 9 2" xfId="10874" xr:uid="{00000000-0005-0000-0000-00008A2A0000}"/>
    <cellStyle name="60% - Ênfase3 10" xfId="10875" xr:uid="{00000000-0005-0000-0000-00008B2A0000}"/>
    <cellStyle name="60% - Ênfase3 11" xfId="10876" xr:uid="{00000000-0005-0000-0000-00008C2A0000}"/>
    <cellStyle name="60% - Ênfase3 12" xfId="10877" xr:uid="{00000000-0005-0000-0000-00008D2A0000}"/>
    <cellStyle name="60% - Ênfase3 13" xfId="10878" xr:uid="{00000000-0005-0000-0000-00008E2A0000}"/>
    <cellStyle name="60% - Ênfase3 14" xfId="10879" xr:uid="{00000000-0005-0000-0000-00008F2A0000}"/>
    <cellStyle name="60% - Ênfase3 15" xfId="10880" xr:uid="{00000000-0005-0000-0000-0000902A0000}"/>
    <cellStyle name="60% - Ênfase3 16" xfId="10881" xr:uid="{00000000-0005-0000-0000-0000912A0000}"/>
    <cellStyle name="60% - Ênfase3 17" xfId="10882" xr:uid="{00000000-0005-0000-0000-0000922A0000}"/>
    <cellStyle name="60% - Ênfase3 18" xfId="10883" xr:uid="{00000000-0005-0000-0000-0000932A0000}"/>
    <cellStyle name="60% - Ênfase3 19" xfId="10884" xr:uid="{00000000-0005-0000-0000-0000942A0000}"/>
    <cellStyle name="60% - Ênfase3 19 10" xfId="10885" xr:uid="{00000000-0005-0000-0000-0000952A0000}"/>
    <cellStyle name="60% - Ênfase3 19 11" xfId="10886" xr:uid="{00000000-0005-0000-0000-0000962A0000}"/>
    <cellStyle name="60% - Ênfase3 19 12" xfId="10887" xr:uid="{00000000-0005-0000-0000-0000972A0000}"/>
    <cellStyle name="60% - Ênfase3 19 13" xfId="10888" xr:uid="{00000000-0005-0000-0000-0000982A0000}"/>
    <cellStyle name="60% - Ênfase3 19 14" xfId="10889" xr:uid="{00000000-0005-0000-0000-0000992A0000}"/>
    <cellStyle name="60% - Ênfase3 19 15" xfId="10890" xr:uid="{00000000-0005-0000-0000-00009A2A0000}"/>
    <cellStyle name="60% - Ênfase3 19 16" xfId="10891" xr:uid="{00000000-0005-0000-0000-00009B2A0000}"/>
    <cellStyle name="60% - Ênfase3 19 17" xfId="10892" xr:uid="{00000000-0005-0000-0000-00009C2A0000}"/>
    <cellStyle name="60% - Ênfase3 19 18" xfId="10893" xr:uid="{00000000-0005-0000-0000-00009D2A0000}"/>
    <cellStyle name="60% - Ênfase3 19 2" xfId="10894" xr:uid="{00000000-0005-0000-0000-00009E2A0000}"/>
    <cellStyle name="60% - Ênfase3 19 2 10" xfId="10895" xr:uid="{00000000-0005-0000-0000-00009F2A0000}"/>
    <cellStyle name="60% - Ênfase3 19 2 11" xfId="10896" xr:uid="{00000000-0005-0000-0000-0000A02A0000}"/>
    <cellStyle name="60% - Ênfase3 19 2 12" xfId="10897" xr:uid="{00000000-0005-0000-0000-0000A12A0000}"/>
    <cellStyle name="60% - Ênfase3 19 2 13" xfId="10898" xr:uid="{00000000-0005-0000-0000-0000A22A0000}"/>
    <cellStyle name="60% - Ênfase3 19 2 14" xfId="10899" xr:uid="{00000000-0005-0000-0000-0000A32A0000}"/>
    <cellStyle name="60% - Ênfase3 19 2 15" xfId="10900" xr:uid="{00000000-0005-0000-0000-0000A42A0000}"/>
    <cellStyle name="60% - Ênfase3 19 2 2" xfId="10901" xr:uid="{00000000-0005-0000-0000-0000A52A0000}"/>
    <cellStyle name="60% - Ênfase3 19 2 3" xfId="10902" xr:uid="{00000000-0005-0000-0000-0000A62A0000}"/>
    <cellStyle name="60% - Ênfase3 19 2 4" xfId="10903" xr:uid="{00000000-0005-0000-0000-0000A72A0000}"/>
    <cellStyle name="60% - Ênfase3 19 2 5" xfId="10904" xr:uid="{00000000-0005-0000-0000-0000A82A0000}"/>
    <cellStyle name="60% - Ênfase3 19 2 6" xfId="10905" xr:uid="{00000000-0005-0000-0000-0000A92A0000}"/>
    <cellStyle name="60% - Ênfase3 19 2 7" xfId="10906" xr:uid="{00000000-0005-0000-0000-0000AA2A0000}"/>
    <cellStyle name="60% - Ênfase3 19 2 8" xfId="10907" xr:uid="{00000000-0005-0000-0000-0000AB2A0000}"/>
    <cellStyle name="60% - Ênfase3 19 2 9" xfId="10908" xr:uid="{00000000-0005-0000-0000-0000AC2A0000}"/>
    <cellStyle name="60% - Ênfase3 19 3" xfId="10909" xr:uid="{00000000-0005-0000-0000-0000AD2A0000}"/>
    <cellStyle name="60% - Ênfase3 19 4" xfId="10910" xr:uid="{00000000-0005-0000-0000-0000AE2A0000}"/>
    <cellStyle name="60% - Ênfase3 19 5" xfId="10911" xr:uid="{00000000-0005-0000-0000-0000AF2A0000}"/>
    <cellStyle name="60% - Ênfase3 19 6" xfId="10912" xr:uid="{00000000-0005-0000-0000-0000B02A0000}"/>
    <cellStyle name="60% - Ênfase3 19 7" xfId="10913" xr:uid="{00000000-0005-0000-0000-0000B12A0000}"/>
    <cellStyle name="60% - Ênfase3 19 8" xfId="10914" xr:uid="{00000000-0005-0000-0000-0000B22A0000}"/>
    <cellStyle name="60% - Ênfase3 19 9" xfId="10915" xr:uid="{00000000-0005-0000-0000-0000B32A0000}"/>
    <cellStyle name="60% - Ênfase3 2" xfId="10916" xr:uid="{00000000-0005-0000-0000-0000B42A0000}"/>
    <cellStyle name="60% - Ênfase3 2 10" xfId="10917" xr:uid="{00000000-0005-0000-0000-0000B52A0000}"/>
    <cellStyle name="60% - Ênfase3 2 11" xfId="10918" xr:uid="{00000000-0005-0000-0000-0000B62A0000}"/>
    <cellStyle name="60% - Ênfase3 2 11 10" xfId="10919" xr:uid="{00000000-0005-0000-0000-0000B72A0000}"/>
    <cellStyle name="60% - Ênfase3 2 11 11" xfId="10920" xr:uid="{00000000-0005-0000-0000-0000B82A0000}"/>
    <cellStyle name="60% - Ênfase3 2 11 12" xfId="10921" xr:uid="{00000000-0005-0000-0000-0000B92A0000}"/>
    <cellStyle name="60% - Ênfase3 2 11 13" xfId="10922" xr:uid="{00000000-0005-0000-0000-0000BA2A0000}"/>
    <cellStyle name="60% - Ênfase3 2 11 14" xfId="10923" xr:uid="{00000000-0005-0000-0000-0000BB2A0000}"/>
    <cellStyle name="60% - Ênfase3 2 11 15" xfId="10924" xr:uid="{00000000-0005-0000-0000-0000BC2A0000}"/>
    <cellStyle name="60% - Ênfase3 2 11 2" xfId="10925" xr:uid="{00000000-0005-0000-0000-0000BD2A0000}"/>
    <cellStyle name="60% - Ênfase3 2 11 3" xfId="10926" xr:uid="{00000000-0005-0000-0000-0000BE2A0000}"/>
    <cellStyle name="60% - Ênfase3 2 11 4" xfId="10927" xr:uid="{00000000-0005-0000-0000-0000BF2A0000}"/>
    <cellStyle name="60% - Ênfase3 2 11 5" xfId="10928" xr:uid="{00000000-0005-0000-0000-0000C02A0000}"/>
    <cellStyle name="60% - Ênfase3 2 11 6" xfId="10929" xr:uid="{00000000-0005-0000-0000-0000C12A0000}"/>
    <cellStyle name="60% - Ênfase3 2 11 7" xfId="10930" xr:uid="{00000000-0005-0000-0000-0000C22A0000}"/>
    <cellStyle name="60% - Ênfase3 2 11 8" xfId="10931" xr:uid="{00000000-0005-0000-0000-0000C32A0000}"/>
    <cellStyle name="60% - Ênfase3 2 11 9" xfId="10932" xr:uid="{00000000-0005-0000-0000-0000C42A0000}"/>
    <cellStyle name="60% - Ênfase3 2 12" xfId="10933" xr:uid="{00000000-0005-0000-0000-0000C52A0000}"/>
    <cellStyle name="60% - Ênfase3 2 13" xfId="10934" xr:uid="{00000000-0005-0000-0000-0000C62A0000}"/>
    <cellStyle name="60% - Ênfase3 2 14" xfId="10935" xr:uid="{00000000-0005-0000-0000-0000C72A0000}"/>
    <cellStyle name="60% - Ênfase3 2 15" xfId="10936" xr:uid="{00000000-0005-0000-0000-0000C82A0000}"/>
    <cellStyle name="60% - Ênfase3 2 16" xfId="10937" xr:uid="{00000000-0005-0000-0000-0000C92A0000}"/>
    <cellStyle name="60% - Ênfase3 2 17" xfId="10938" xr:uid="{00000000-0005-0000-0000-0000CA2A0000}"/>
    <cellStyle name="60% - Ênfase3 2 18" xfId="10939" xr:uid="{00000000-0005-0000-0000-0000CB2A0000}"/>
    <cellStyle name="60% - Ênfase3 2 19" xfId="10940" xr:uid="{00000000-0005-0000-0000-0000CC2A0000}"/>
    <cellStyle name="60% - Ênfase3 2 2" xfId="10941" xr:uid="{00000000-0005-0000-0000-0000CD2A0000}"/>
    <cellStyle name="60% - Ênfase3 2 2 10" xfId="10942" xr:uid="{00000000-0005-0000-0000-0000CE2A0000}"/>
    <cellStyle name="60% - Ênfase3 2 2 10 10" xfId="10943" xr:uid="{00000000-0005-0000-0000-0000CF2A0000}"/>
    <cellStyle name="60% - Ênfase3 2 2 10 11" xfId="10944" xr:uid="{00000000-0005-0000-0000-0000D02A0000}"/>
    <cellStyle name="60% - Ênfase3 2 2 10 12" xfId="10945" xr:uid="{00000000-0005-0000-0000-0000D12A0000}"/>
    <cellStyle name="60% - Ênfase3 2 2 10 13" xfId="10946" xr:uid="{00000000-0005-0000-0000-0000D22A0000}"/>
    <cellStyle name="60% - Ênfase3 2 2 10 14" xfId="10947" xr:uid="{00000000-0005-0000-0000-0000D32A0000}"/>
    <cellStyle name="60% - Ênfase3 2 2 10 15" xfId="10948" xr:uid="{00000000-0005-0000-0000-0000D42A0000}"/>
    <cellStyle name="60% - Ênfase3 2 2 10 2" xfId="10949" xr:uid="{00000000-0005-0000-0000-0000D52A0000}"/>
    <cellStyle name="60% - Ênfase3 2 2 10 3" xfId="10950" xr:uid="{00000000-0005-0000-0000-0000D62A0000}"/>
    <cellStyle name="60% - Ênfase3 2 2 10 4" xfId="10951" xr:uid="{00000000-0005-0000-0000-0000D72A0000}"/>
    <cellStyle name="60% - Ênfase3 2 2 10 5" xfId="10952" xr:uid="{00000000-0005-0000-0000-0000D82A0000}"/>
    <cellStyle name="60% - Ênfase3 2 2 10 6" xfId="10953" xr:uid="{00000000-0005-0000-0000-0000D92A0000}"/>
    <cellStyle name="60% - Ênfase3 2 2 10 7" xfId="10954" xr:uid="{00000000-0005-0000-0000-0000DA2A0000}"/>
    <cellStyle name="60% - Ênfase3 2 2 10 8" xfId="10955" xr:uid="{00000000-0005-0000-0000-0000DB2A0000}"/>
    <cellStyle name="60% - Ênfase3 2 2 10 9" xfId="10956" xr:uid="{00000000-0005-0000-0000-0000DC2A0000}"/>
    <cellStyle name="60% - Ênfase3 2 2 11" xfId="10957" xr:uid="{00000000-0005-0000-0000-0000DD2A0000}"/>
    <cellStyle name="60% - Ênfase3 2 2 12" xfId="10958" xr:uid="{00000000-0005-0000-0000-0000DE2A0000}"/>
    <cellStyle name="60% - Ênfase3 2 2 13" xfId="10959" xr:uid="{00000000-0005-0000-0000-0000DF2A0000}"/>
    <cellStyle name="60% - Ênfase3 2 2 14" xfId="10960" xr:uid="{00000000-0005-0000-0000-0000E02A0000}"/>
    <cellStyle name="60% - Ênfase3 2 2 15" xfId="10961" xr:uid="{00000000-0005-0000-0000-0000E12A0000}"/>
    <cellStyle name="60% - Ênfase3 2 2 16" xfId="10962" xr:uid="{00000000-0005-0000-0000-0000E22A0000}"/>
    <cellStyle name="60% - Ênfase3 2 2 17" xfId="10963" xr:uid="{00000000-0005-0000-0000-0000E32A0000}"/>
    <cellStyle name="60% - Ênfase3 2 2 18" xfId="10964" xr:uid="{00000000-0005-0000-0000-0000E42A0000}"/>
    <cellStyle name="60% - Ênfase3 2 2 19" xfId="10965" xr:uid="{00000000-0005-0000-0000-0000E52A0000}"/>
    <cellStyle name="60% - Ênfase3 2 2 2" xfId="10966" xr:uid="{00000000-0005-0000-0000-0000E62A0000}"/>
    <cellStyle name="60% - Ênfase3 2 2 2 10" xfId="10967" xr:uid="{00000000-0005-0000-0000-0000E72A0000}"/>
    <cellStyle name="60% - Ênfase3 2 2 2 10 10" xfId="10968" xr:uid="{00000000-0005-0000-0000-0000E82A0000}"/>
    <cellStyle name="60% - Ênfase3 2 2 2 10 11" xfId="10969" xr:uid="{00000000-0005-0000-0000-0000E92A0000}"/>
    <cellStyle name="60% - Ênfase3 2 2 2 10 12" xfId="10970" xr:uid="{00000000-0005-0000-0000-0000EA2A0000}"/>
    <cellStyle name="60% - Ênfase3 2 2 2 10 13" xfId="10971" xr:uid="{00000000-0005-0000-0000-0000EB2A0000}"/>
    <cellStyle name="60% - Ênfase3 2 2 2 10 14" xfId="10972" xr:uid="{00000000-0005-0000-0000-0000EC2A0000}"/>
    <cellStyle name="60% - Ênfase3 2 2 2 10 15" xfId="10973" xr:uid="{00000000-0005-0000-0000-0000ED2A0000}"/>
    <cellStyle name="60% - Ênfase3 2 2 2 10 2" xfId="10974" xr:uid="{00000000-0005-0000-0000-0000EE2A0000}"/>
    <cellStyle name="60% - Ênfase3 2 2 2 10 3" xfId="10975" xr:uid="{00000000-0005-0000-0000-0000EF2A0000}"/>
    <cellStyle name="60% - Ênfase3 2 2 2 10 4" xfId="10976" xr:uid="{00000000-0005-0000-0000-0000F02A0000}"/>
    <cellStyle name="60% - Ênfase3 2 2 2 10 5" xfId="10977" xr:uid="{00000000-0005-0000-0000-0000F12A0000}"/>
    <cellStyle name="60% - Ênfase3 2 2 2 10 6" xfId="10978" xr:uid="{00000000-0005-0000-0000-0000F22A0000}"/>
    <cellStyle name="60% - Ênfase3 2 2 2 10 7" xfId="10979" xr:uid="{00000000-0005-0000-0000-0000F32A0000}"/>
    <cellStyle name="60% - Ênfase3 2 2 2 10 8" xfId="10980" xr:uid="{00000000-0005-0000-0000-0000F42A0000}"/>
    <cellStyle name="60% - Ênfase3 2 2 2 10 9" xfId="10981" xr:uid="{00000000-0005-0000-0000-0000F52A0000}"/>
    <cellStyle name="60% - Ênfase3 2 2 2 11" xfId="10982" xr:uid="{00000000-0005-0000-0000-0000F62A0000}"/>
    <cellStyle name="60% - Ênfase3 2 2 2 12" xfId="10983" xr:uid="{00000000-0005-0000-0000-0000F72A0000}"/>
    <cellStyle name="60% - Ênfase3 2 2 2 13" xfId="10984" xr:uid="{00000000-0005-0000-0000-0000F82A0000}"/>
    <cellStyle name="60% - Ênfase3 2 2 2 14" xfId="10985" xr:uid="{00000000-0005-0000-0000-0000F92A0000}"/>
    <cellStyle name="60% - Ênfase3 2 2 2 15" xfId="10986" xr:uid="{00000000-0005-0000-0000-0000FA2A0000}"/>
    <cellStyle name="60% - Ênfase3 2 2 2 16" xfId="10987" xr:uid="{00000000-0005-0000-0000-0000FB2A0000}"/>
    <cellStyle name="60% - Ênfase3 2 2 2 17" xfId="10988" xr:uid="{00000000-0005-0000-0000-0000FC2A0000}"/>
    <cellStyle name="60% - Ênfase3 2 2 2 18" xfId="10989" xr:uid="{00000000-0005-0000-0000-0000FD2A0000}"/>
    <cellStyle name="60% - Ênfase3 2 2 2 19" xfId="10990" xr:uid="{00000000-0005-0000-0000-0000FE2A0000}"/>
    <cellStyle name="60% - Ênfase3 2 2 2 2" xfId="10991" xr:uid="{00000000-0005-0000-0000-0000FF2A0000}"/>
    <cellStyle name="60% - Ênfase3 2 2 2 2 10" xfId="10992" xr:uid="{00000000-0005-0000-0000-0000002B0000}"/>
    <cellStyle name="60% - Ênfase3 2 2 2 2 11" xfId="10993" xr:uid="{00000000-0005-0000-0000-0000012B0000}"/>
    <cellStyle name="60% - Ênfase3 2 2 2 2 12" xfId="10994" xr:uid="{00000000-0005-0000-0000-0000022B0000}"/>
    <cellStyle name="60% - Ênfase3 2 2 2 2 13" xfId="10995" xr:uid="{00000000-0005-0000-0000-0000032B0000}"/>
    <cellStyle name="60% - Ênfase3 2 2 2 2 14" xfId="10996" xr:uid="{00000000-0005-0000-0000-0000042B0000}"/>
    <cellStyle name="60% - Ênfase3 2 2 2 2 15" xfId="10997" xr:uid="{00000000-0005-0000-0000-0000052B0000}"/>
    <cellStyle name="60% - Ênfase3 2 2 2 2 16" xfId="10998" xr:uid="{00000000-0005-0000-0000-0000062B0000}"/>
    <cellStyle name="60% - Ênfase3 2 2 2 2 17" xfId="10999" xr:uid="{00000000-0005-0000-0000-0000072B0000}"/>
    <cellStyle name="60% - Ênfase3 2 2 2 2 18" xfId="11000" xr:uid="{00000000-0005-0000-0000-0000082B0000}"/>
    <cellStyle name="60% - Ênfase3 2 2 2 2 2" xfId="11001" xr:uid="{00000000-0005-0000-0000-0000092B0000}"/>
    <cellStyle name="60% - Ênfase3 2 2 2 2 2 10" xfId="11002" xr:uid="{00000000-0005-0000-0000-00000A2B0000}"/>
    <cellStyle name="60% - Ênfase3 2 2 2 2 2 11" xfId="11003" xr:uid="{00000000-0005-0000-0000-00000B2B0000}"/>
    <cellStyle name="60% - Ênfase3 2 2 2 2 2 12" xfId="11004" xr:uid="{00000000-0005-0000-0000-00000C2B0000}"/>
    <cellStyle name="60% - Ênfase3 2 2 2 2 2 13" xfId="11005" xr:uid="{00000000-0005-0000-0000-00000D2B0000}"/>
    <cellStyle name="60% - Ênfase3 2 2 2 2 2 14" xfId="11006" xr:uid="{00000000-0005-0000-0000-00000E2B0000}"/>
    <cellStyle name="60% - Ênfase3 2 2 2 2 2 15" xfId="11007" xr:uid="{00000000-0005-0000-0000-00000F2B0000}"/>
    <cellStyle name="60% - Ênfase3 2 2 2 2 2 2" xfId="11008" xr:uid="{00000000-0005-0000-0000-0000102B0000}"/>
    <cellStyle name="60% - Ênfase3 2 2 2 2 2 3" xfId="11009" xr:uid="{00000000-0005-0000-0000-0000112B0000}"/>
    <cellStyle name="60% - Ênfase3 2 2 2 2 2 4" xfId="11010" xr:uid="{00000000-0005-0000-0000-0000122B0000}"/>
    <cellStyle name="60% - Ênfase3 2 2 2 2 2 5" xfId="11011" xr:uid="{00000000-0005-0000-0000-0000132B0000}"/>
    <cellStyle name="60% - Ênfase3 2 2 2 2 2 6" xfId="11012" xr:uid="{00000000-0005-0000-0000-0000142B0000}"/>
    <cellStyle name="60% - Ênfase3 2 2 2 2 2 7" xfId="11013" xr:uid="{00000000-0005-0000-0000-0000152B0000}"/>
    <cellStyle name="60% - Ênfase3 2 2 2 2 2 8" xfId="11014" xr:uid="{00000000-0005-0000-0000-0000162B0000}"/>
    <cellStyle name="60% - Ênfase3 2 2 2 2 2 9" xfId="11015" xr:uid="{00000000-0005-0000-0000-0000172B0000}"/>
    <cellStyle name="60% - Ênfase3 2 2 2 2 3" xfId="11016" xr:uid="{00000000-0005-0000-0000-0000182B0000}"/>
    <cellStyle name="60% - Ênfase3 2 2 2 2 4" xfId="11017" xr:uid="{00000000-0005-0000-0000-0000192B0000}"/>
    <cellStyle name="60% - Ênfase3 2 2 2 2 5" xfId="11018" xr:uid="{00000000-0005-0000-0000-00001A2B0000}"/>
    <cellStyle name="60% - Ênfase3 2 2 2 2 6" xfId="11019" xr:uid="{00000000-0005-0000-0000-00001B2B0000}"/>
    <cellStyle name="60% - Ênfase3 2 2 2 2 7" xfId="11020" xr:uid="{00000000-0005-0000-0000-00001C2B0000}"/>
    <cellStyle name="60% - Ênfase3 2 2 2 2 8" xfId="11021" xr:uid="{00000000-0005-0000-0000-00001D2B0000}"/>
    <cellStyle name="60% - Ênfase3 2 2 2 2 9" xfId="11022" xr:uid="{00000000-0005-0000-0000-00001E2B0000}"/>
    <cellStyle name="60% - Ênfase3 2 2 2 20" xfId="11023" xr:uid="{00000000-0005-0000-0000-00001F2B0000}"/>
    <cellStyle name="60% - Ênfase3 2 2 2 21" xfId="11024" xr:uid="{00000000-0005-0000-0000-0000202B0000}"/>
    <cellStyle name="60% - Ênfase3 2 2 2 22" xfId="11025" xr:uid="{00000000-0005-0000-0000-0000212B0000}"/>
    <cellStyle name="60% - Ênfase3 2 2 2 23" xfId="11026" xr:uid="{00000000-0005-0000-0000-0000222B0000}"/>
    <cellStyle name="60% - Ênfase3 2 2 2 24" xfId="11027" xr:uid="{00000000-0005-0000-0000-0000232B0000}"/>
    <cellStyle name="60% - Ênfase3 2 2 2 25" xfId="11028" xr:uid="{00000000-0005-0000-0000-0000242B0000}"/>
    <cellStyle name="60% - Ênfase3 2 2 2 3" xfId="11029" xr:uid="{00000000-0005-0000-0000-0000252B0000}"/>
    <cellStyle name="60% - Ênfase3 2 2 2 4" xfId="11030" xr:uid="{00000000-0005-0000-0000-0000262B0000}"/>
    <cellStyle name="60% - Ênfase3 2 2 2 5" xfId="11031" xr:uid="{00000000-0005-0000-0000-0000272B0000}"/>
    <cellStyle name="60% - Ênfase3 2 2 2 6" xfId="11032" xr:uid="{00000000-0005-0000-0000-0000282B0000}"/>
    <cellStyle name="60% - Ênfase3 2 2 2 7" xfId="11033" xr:uid="{00000000-0005-0000-0000-0000292B0000}"/>
    <cellStyle name="60% - Ênfase3 2 2 2 8" xfId="11034" xr:uid="{00000000-0005-0000-0000-00002A2B0000}"/>
    <cellStyle name="60% - Ênfase3 2 2 2 9" xfId="11035" xr:uid="{00000000-0005-0000-0000-00002B2B0000}"/>
    <cellStyle name="60% - Ênfase3 2 2 20" xfId="11036" xr:uid="{00000000-0005-0000-0000-00002C2B0000}"/>
    <cellStyle name="60% - Ênfase3 2 2 21" xfId="11037" xr:uid="{00000000-0005-0000-0000-00002D2B0000}"/>
    <cellStyle name="60% - Ênfase3 2 2 22" xfId="11038" xr:uid="{00000000-0005-0000-0000-00002E2B0000}"/>
    <cellStyle name="60% - Ênfase3 2 2 23" xfId="11039" xr:uid="{00000000-0005-0000-0000-00002F2B0000}"/>
    <cellStyle name="60% - Ênfase3 2 2 24" xfId="11040" xr:uid="{00000000-0005-0000-0000-0000302B0000}"/>
    <cellStyle name="60% - Ênfase3 2 2 25" xfId="11041" xr:uid="{00000000-0005-0000-0000-0000312B0000}"/>
    <cellStyle name="60% - Ênfase3 2 2 3" xfId="11042" xr:uid="{00000000-0005-0000-0000-0000322B0000}"/>
    <cellStyle name="60% - Ênfase3 2 2 3 10" xfId="11043" xr:uid="{00000000-0005-0000-0000-0000332B0000}"/>
    <cellStyle name="60% - Ênfase3 2 2 3 11" xfId="11044" xr:uid="{00000000-0005-0000-0000-0000342B0000}"/>
    <cellStyle name="60% - Ênfase3 2 2 3 12" xfId="11045" xr:uid="{00000000-0005-0000-0000-0000352B0000}"/>
    <cellStyle name="60% - Ênfase3 2 2 3 13" xfId="11046" xr:uid="{00000000-0005-0000-0000-0000362B0000}"/>
    <cellStyle name="60% - Ênfase3 2 2 3 14" xfId="11047" xr:uid="{00000000-0005-0000-0000-0000372B0000}"/>
    <cellStyle name="60% - Ênfase3 2 2 3 15" xfId="11048" xr:uid="{00000000-0005-0000-0000-0000382B0000}"/>
    <cellStyle name="60% - Ênfase3 2 2 3 16" xfId="11049" xr:uid="{00000000-0005-0000-0000-0000392B0000}"/>
    <cellStyle name="60% - Ênfase3 2 2 3 17" xfId="11050" xr:uid="{00000000-0005-0000-0000-00003A2B0000}"/>
    <cellStyle name="60% - Ênfase3 2 2 3 18" xfId="11051" xr:uid="{00000000-0005-0000-0000-00003B2B0000}"/>
    <cellStyle name="60% - Ênfase3 2 2 3 2" xfId="11052" xr:uid="{00000000-0005-0000-0000-00003C2B0000}"/>
    <cellStyle name="60% - Ênfase3 2 2 3 2 10" xfId="11053" xr:uid="{00000000-0005-0000-0000-00003D2B0000}"/>
    <cellStyle name="60% - Ênfase3 2 2 3 2 11" xfId="11054" xr:uid="{00000000-0005-0000-0000-00003E2B0000}"/>
    <cellStyle name="60% - Ênfase3 2 2 3 2 12" xfId="11055" xr:uid="{00000000-0005-0000-0000-00003F2B0000}"/>
    <cellStyle name="60% - Ênfase3 2 2 3 2 13" xfId="11056" xr:uid="{00000000-0005-0000-0000-0000402B0000}"/>
    <cellStyle name="60% - Ênfase3 2 2 3 2 14" xfId="11057" xr:uid="{00000000-0005-0000-0000-0000412B0000}"/>
    <cellStyle name="60% - Ênfase3 2 2 3 2 15" xfId="11058" xr:uid="{00000000-0005-0000-0000-0000422B0000}"/>
    <cellStyle name="60% - Ênfase3 2 2 3 2 2" xfId="11059" xr:uid="{00000000-0005-0000-0000-0000432B0000}"/>
    <cellStyle name="60% - Ênfase3 2 2 3 2 3" xfId="11060" xr:uid="{00000000-0005-0000-0000-0000442B0000}"/>
    <cellStyle name="60% - Ênfase3 2 2 3 2 4" xfId="11061" xr:uid="{00000000-0005-0000-0000-0000452B0000}"/>
    <cellStyle name="60% - Ênfase3 2 2 3 2 5" xfId="11062" xr:uid="{00000000-0005-0000-0000-0000462B0000}"/>
    <cellStyle name="60% - Ênfase3 2 2 3 2 6" xfId="11063" xr:uid="{00000000-0005-0000-0000-0000472B0000}"/>
    <cellStyle name="60% - Ênfase3 2 2 3 2 7" xfId="11064" xr:uid="{00000000-0005-0000-0000-0000482B0000}"/>
    <cellStyle name="60% - Ênfase3 2 2 3 2 8" xfId="11065" xr:uid="{00000000-0005-0000-0000-0000492B0000}"/>
    <cellStyle name="60% - Ênfase3 2 2 3 2 9" xfId="11066" xr:uid="{00000000-0005-0000-0000-00004A2B0000}"/>
    <cellStyle name="60% - Ênfase3 2 2 3 3" xfId="11067" xr:uid="{00000000-0005-0000-0000-00004B2B0000}"/>
    <cellStyle name="60% - Ênfase3 2 2 3 4" xfId="11068" xr:uid="{00000000-0005-0000-0000-00004C2B0000}"/>
    <cellStyle name="60% - Ênfase3 2 2 3 5" xfId="11069" xr:uid="{00000000-0005-0000-0000-00004D2B0000}"/>
    <cellStyle name="60% - Ênfase3 2 2 3 6" xfId="11070" xr:uid="{00000000-0005-0000-0000-00004E2B0000}"/>
    <cellStyle name="60% - Ênfase3 2 2 3 7" xfId="11071" xr:uid="{00000000-0005-0000-0000-00004F2B0000}"/>
    <cellStyle name="60% - Ênfase3 2 2 3 8" xfId="11072" xr:uid="{00000000-0005-0000-0000-0000502B0000}"/>
    <cellStyle name="60% - Ênfase3 2 2 3 9" xfId="11073" xr:uid="{00000000-0005-0000-0000-0000512B0000}"/>
    <cellStyle name="60% - Ênfase3 2 2 4" xfId="11074" xr:uid="{00000000-0005-0000-0000-0000522B0000}"/>
    <cellStyle name="60% - Ênfase3 2 2 5" xfId="11075" xr:uid="{00000000-0005-0000-0000-0000532B0000}"/>
    <cellStyle name="60% - Ênfase3 2 2 6" xfId="11076" xr:uid="{00000000-0005-0000-0000-0000542B0000}"/>
    <cellStyle name="60% - Ênfase3 2 2 7" xfId="11077" xr:uid="{00000000-0005-0000-0000-0000552B0000}"/>
    <cellStyle name="60% - Ênfase3 2 2 8" xfId="11078" xr:uid="{00000000-0005-0000-0000-0000562B0000}"/>
    <cellStyle name="60% - Ênfase3 2 2 9" xfId="11079" xr:uid="{00000000-0005-0000-0000-0000572B0000}"/>
    <cellStyle name="60% - Ênfase3 2 20" xfId="11080" xr:uid="{00000000-0005-0000-0000-0000582B0000}"/>
    <cellStyle name="60% - Ênfase3 2 21" xfId="11081" xr:uid="{00000000-0005-0000-0000-0000592B0000}"/>
    <cellStyle name="60% - Ênfase3 2 22" xfId="11082" xr:uid="{00000000-0005-0000-0000-00005A2B0000}"/>
    <cellStyle name="60% - Ênfase3 2 23" xfId="11083" xr:uid="{00000000-0005-0000-0000-00005B2B0000}"/>
    <cellStyle name="60% - Ênfase3 2 24" xfId="11084" xr:uid="{00000000-0005-0000-0000-00005C2B0000}"/>
    <cellStyle name="60% - Ênfase3 2 25" xfId="11085" xr:uid="{00000000-0005-0000-0000-00005D2B0000}"/>
    <cellStyle name="60% - Ênfase3 2 26" xfId="11086" xr:uid="{00000000-0005-0000-0000-00005E2B0000}"/>
    <cellStyle name="60% - Ênfase3 2 27" xfId="35130" xr:uid="{00000000-0005-0000-0000-00005F2B0000}"/>
    <cellStyle name="60% - Ênfase3 2 3" xfId="11087" xr:uid="{00000000-0005-0000-0000-0000602B0000}"/>
    <cellStyle name="60% - Ênfase3 2 3 10" xfId="11088" xr:uid="{00000000-0005-0000-0000-0000612B0000}"/>
    <cellStyle name="60% - Ênfase3 2 3 11" xfId="11089" xr:uid="{00000000-0005-0000-0000-0000622B0000}"/>
    <cellStyle name="60% - Ênfase3 2 3 12" xfId="11090" xr:uid="{00000000-0005-0000-0000-0000632B0000}"/>
    <cellStyle name="60% - Ênfase3 2 3 13" xfId="11091" xr:uid="{00000000-0005-0000-0000-0000642B0000}"/>
    <cellStyle name="60% - Ênfase3 2 3 14" xfId="11092" xr:uid="{00000000-0005-0000-0000-0000652B0000}"/>
    <cellStyle name="60% - Ênfase3 2 3 15" xfId="11093" xr:uid="{00000000-0005-0000-0000-0000662B0000}"/>
    <cellStyle name="60% - Ênfase3 2 3 16" xfId="11094" xr:uid="{00000000-0005-0000-0000-0000672B0000}"/>
    <cellStyle name="60% - Ênfase3 2 3 17" xfId="11095" xr:uid="{00000000-0005-0000-0000-0000682B0000}"/>
    <cellStyle name="60% - Ênfase3 2 3 18" xfId="11096" xr:uid="{00000000-0005-0000-0000-0000692B0000}"/>
    <cellStyle name="60% - Ênfase3 2 3 2" xfId="11097" xr:uid="{00000000-0005-0000-0000-00006A2B0000}"/>
    <cellStyle name="60% - Ênfase3 2 3 2 10" xfId="11098" xr:uid="{00000000-0005-0000-0000-00006B2B0000}"/>
    <cellStyle name="60% - Ênfase3 2 3 2 11" xfId="11099" xr:uid="{00000000-0005-0000-0000-00006C2B0000}"/>
    <cellStyle name="60% - Ênfase3 2 3 2 12" xfId="11100" xr:uid="{00000000-0005-0000-0000-00006D2B0000}"/>
    <cellStyle name="60% - Ênfase3 2 3 2 13" xfId="11101" xr:uid="{00000000-0005-0000-0000-00006E2B0000}"/>
    <cellStyle name="60% - Ênfase3 2 3 2 14" xfId="11102" xr:uid="{00000000-0005-0000-0000-00006F2B0000}"/>
    <cellStyle name="60% - Ênfase3 2 3 2 15" xfId="11103" xr:uid="{00000000-0005-0000-0000-0000702B0000}"/>
    <cellStyle name="60% - Ênfase3 2 3 2 2" xfId="11104" xr:uid="{00000000-0005-0000-0000-0000712B0000}"/>
    <cellStyle name="60% - Ênfase3 2 3 2 3" xfId="11105" xr:uid="{00000000-0005-0000-0000-0000722B0000}"/>
    <cellStyle name="60% - Ênfase3 2 3 2 4" xfId="11106" xr:uid="{00000000-0005-0000-0000-0000732B0000}"/>
    <cellStyle name="60% - Ênfase3 2 3 2 5" xfId="11107" xr:uid="{00000000-0005-0000-0000-0000742B0000}"/>
    <cellStyle name="60% - Ênfase3 2 3 2 6" xfId="11108" xr:uid="{00000000-0005-0000-0000-0000752B0000}"/>
    <cellStyle name="60% - Ênfase3 2 3 2 7" xfId="11109" xr:uid="{00000000-0005-0000-0000-0000762B0000}"/>
    <cellStyle name="60% - Ênfase3 2 3 2 8" xfId="11110" xr:uid="{00000000-0005-0000-0000-0000772B0000}"/>
    <cellStyle name="60% - Ênfase3 2 3 2 9" xfId="11111" xr:uid="{00000000-0005-0000-0000-0000782B0000}"/>
    <cellStyle name="60% - Ênfase3 2 3 3" xfId="11112" xr:uid="{00000000-0005-0000-0000-0000792B0000}"/>
    <cellStyle name="60% - Ênfase3 2 3 4" xfId="11113" xr:uid="{00000000-0005-0000-0000-00007A2B0000}"/>
    <cellStyle name="60% - Ênfase3 2 3 5" xfId="11114" xr:uid="{00000000-0005-0000-0000-00007B2B0000}"/>
    <cellStyle name="60% - Ênfase3 2 3 6" xfId="11115" xr:uid="{00000000-0005-0000-0000-00007C2B0000}"/>
    <cellStyle name="60% - Ênfase3 2 3 7" xfId="11116" xr:uid="{00000000-0005-0000-0000-00007D2B0000}"/>
    <cellStyle name="60% - Ênfase3 2 3 8" xfId="11117" xr:uid="{00000000-0005-0000-0000-00007E2B0000}"/>
    <cellStyle name="60% - Ênfase3 2 3 9" xfId="11118" xr:uid="{00000000-0005-0000-0000-00007F2B0000}"/>
    <cellStyle name="60% - Ênfase3 2 4" xfId="11119" xr:uid="{00000000-0005-0000-0000-0000802B0000}"/>
    <cellStyle name="60% - Ênfase3 2 5" xfId="11120" xr:uid="{00000000-0005-0000-0000-0000812B0000}"/>
    <cellStyle name="60% - Ênfase3 2 6" xfId="11121" xr:uid="{00000000-0005-0000-0000-0000822B0000}"/>
    <cellStyle name="60% - Ênfase3 2 7" xfId="11122" xr:uid="{00000000-0005-0000-0000-0000832B0000}"/>
    <cellStyle name="60% - Ênfase3 2 8" xfId="11123" xr:uid="{00000000-0005-0000-0000-0000842B0000}"/>
    <cellStyle name="60% - Ênfase3 2 9" xfId="11124" xr:uid="{00000000-0005-0000-0000-0000852B0000}"/>
    <cellStyle name="60% - Ênfase3 20" xfId="11125" xr:uid="{00000000-0005-0000-0000-0000862B0000}"/>
    <cellStyle name="60% - Ênfase3 20 10" xfId="11126" xr:uid="{00000000-0005-0000-0000-0000872B0000}"/>
    <cellStyle name="60% - Ênfase3 20 11" xfId="11127" xr:uid="{00000000-0005-0000-0000-0000882B0000}"/>
    <cellStyle name="60% - Ênfase3 20 12" xfId="11128" xr:uid="{00000000-0005-0000-0000-0000892B0000}"/>
    <cellStyle name="60% - Ênfase3 20 13" xfId="11129" xr:uid="{00000000-0005-0000-0000-00008A2B0000}"/>
    <cellStyle name="60% - Ênfase3 20 14" xfId="11130" xr:uid="{00000000-0005-0000-0000-00008B2B0000}"/>
    <cellStyle name="60% - Ênfase3 20 15" xfId="11131" xr:uid="{00000000-0005-0000-0000-00008C2B0000}"/>
    <cellStyle name="60% - Ênfase3 20 2" xfId="11132" xr:uid="{00000000-0005-0000-0000-00008D2B0000}"/>
    <cellStyle name="60% - Ênfase3 20 3" xfId="11133" xr:uid="{00000000-0005-0000-0000-00008E2B0000}"/>
    <cellStyle name="60% - Ênfase3 20 4" xfId="11134" xr:uid="{00000000-0005-0000-0000-00008F2B0000}"/>
    <cellStyle name="60% - Ênfase3 20 5" xfId="11135" xr:uid="{00000000-0005-0000-0000-0000902B0000}"/>
    <cellStyle name="60% - Ênfase3 20 6" xfId="11136" xr:uid="{00000000-0005-0000-0000-0000912B0000}"/>
    <cellStyle name="60% - Ênfase3 20 7" xfId="11137" xr:uid="{00000000-0005-0000-0000-0000922B0000}"/>
    <cellStyle name="60% - Ênfase3 20 8" xfId="11138" xr:uid="{00000000-0005-0000-0000-0000932B0000}"/>
    <cellStyle name="60% - Ênfase3 20 9" xfId="11139" xr:uid="{00000000-0005-0000-0000-0000942B0000}"/>
    <cellStyle name="60% - Ênfase3 21" xfId="11140" xr:uid="{00000000-0005-0000-0000-0000952B0000}"/>
    <cellStyle name="60% - Ênfase3 21 10" xfId="11141" xr:uid="{00000000-0005-0000-0000-0000962B0000}"/>
    <cellStyle name="60% - Ênfase3 21 11" xfId="11142" xr:uid="{00000000-0005-0000-0000-0000972B0000}"/>
    <cellStyle name="60% - Ênfase3 21 12" xfId="11143" xr:uid="{00000000-0005-0000-0000-0000982B0000}"/>
    <cellStyle name="60% - Ênfase3 21 13" xfId="11144" xr:uid="{00000000-0005-0000-0000-0000992B0000}"/>
    <cellStyle name="60% - Ênfase3 21 14" xfId="11145" xr:uid="{00000000-0005-0000-0000-00009A2B0000}"/>
    <cellStyle name="60% - Ênfase3 21 15" xfId="11146" xr:uid="{00000000-0005-0000-0000-00009B2B0000}"/>
    <cellStyle name="60% - Ênfase3 21 2" xfId="11147" xr:uid="{00000000-0005-0000-0000-00009C2B0000}"/>
    <cellStyle name="60% - Ênfase3 21 3" xfId="11148" xr:uid="{00000000-0005-0000-0000-00009D2B0000}"/>
    <cellStyle name="60% - Ênfase3 21 4" xfId="11149" xr:uid="{00000000-0005-0000-0000-00009E2B0000}"/>
    <cellStyle name="60% - Ênfase3 21 5" xfId="11150" xr:uid="{00000000-0005-0000-0000-00009F2B0000}"/>
    <cellStyle name="60% - Ênfase3 21 6" xfId="11151" xr:uid="{00000000-0005-0000-0000-0000A02B0000}"/>
    <cellStyle name="60% - Ênfase3 21 7" xfId="11152" xr:uid="{00000000-0005-0000-0000-0000A12B0000}"/>
    <cellStyle name="60% - Ênfase3 21 8" xfId="11153" xr:uid="{00000000-0005-0000-0000-0000A22B0000}"/>
    <cellStyle name="60% - Ênfase3 21 9" xfId="11154" xr:uid="{00000000-0005-0000-0000-0000A32B0000}"/>
    <cellStyle name="60% - Ênfase3 22" xfId="11155" xr:uid="{00000000-0005-0000-0000-0000A42B0000}"/>
    <cellStyle name="60% - Ênfase3 22 10" xfId="11156" xr:uid="{00000000-0005-0000-0000-0000A52B0000}"/>
    <cellStyle name="60% - Ênfase3 22 11" xfId="11157" xr:uid="{00000000-0005-0000-0000-0000A62B0000}"/>
    <cellStyle name="60% - Ênfase3 22 12" xfId="11158" xr:uid="{00000000-0005-0000-0000-0000A72B0000}"/>
    <cellStyle name="60% - Ênfase3 22 13" xfId="11159" xr:uid="{00000000-0005-0000-0000-0000A82B0000}"/>
    <cellStyle name="60% - Ênfase3 22 14" xfId="11160" xr:uid="{00000000-0005-0000-0000-0000A92B0000}"/>
    <cellStyle name="60% - Ênfase3 22 15" xfId="11161" xr:uid="{00000000-0005-0000-0000-0000AA2B0000}"/>
    <cellStyle name="60% - Ênfase3 22 2" xfId="11162" xr:uid="{00000000-0005-0000-0000-0000AB2B0000}"/>
    <cellStyle name="60% - Ênfase3 22 3" xfId="11163" xr:uid="{00000000-0005-0000-0000-0000AC2B0000}"/>
    <cellStyle name="60% - Ênfase3 22 4" xfId="11164" xr:uid="{00000000-0005-0000-0000-0000AD2B0000}"/>
    <cellStyle name="60% - Ênfase3 22 5" xfId="11165" xr:uid="{00000000-0005-0000-0000-0000AE2B0000}"/>
    <cellStyle name="60% - Ênfase3 22 6" xfId="11166" xr:uid="{00000000-0005-0000-0000-0000AF2B0000}"/>
    <cellStyle name="60% - Ênfase3 22 7" xfId="11167" xr:uid="{00000000-0005-0000-0000-0000B02B0000}"/>
    <cellStyle name="60% - Ênfase3 22 8" xfId="11168" xr:uid="{00000000-0005-0000-0000-0000B12B0000}"/>
    <cellStyle name="60% - Ênfase3 22 9" xfId="11169" xr:uid="{00000000-0005-0000-0000-0000B22B0000}"/>
    <cellStyle name="60% - Ênfase3 23" xfId="11170" xr:uid="{00000000-0005-0000-0000-0000B32B0000}"/>
    <cellStyle name="60% - Ênfase3 23 10" xfId="11171" xr:uid="{00000000-0005-0000-0000-0000B42B0000}"/>
    <cellStyle name="60% - Ênfase3 23 11" xfId="11172" xr:uid="{00000000-0005-0000-0000-0000B52B0000}"/>
    <cellStyle name="60% - Ênfase3 23 12" xfId="11173" xr:uid="{00000000-0005-0000-0000-0000B62B0000}"/>
    <cellStyle name="60% - Ênfase3 23 13" xfId="11174" xr:uid="{00000000-0005-0000-0000-0000B72B0000}"/>
    <cellStyle name="60% - Ênfase3 23 14" xfId="11175" xr:uid="{00000000-0005-0000-0000-0000B82B0000}"/>
    <cellStyle name="60% - Ênfase3 23 15" xfId="11176" xr:uid="{00000000-0005-0000-0000-0000B92B0000}"/>
    <cellStyle name="60% - Ênfase3 23 2" xfId="11177" xr:uid="{00000000-0005-0000-0000-0000BA2B0000}"/>
    <cellStyle name="60% - Ênfase3 23 3" xfId="11178" xr:uid="{00000000-0005-0000-0000-0000BB2B0000}"/>
    <cellStyle name="60% - Ênfase3 23 4" xfId="11179" xr:uid="{00000000-0005-0000-0000-0000BC2B0000}"/>
    <cellStyle name="60% - Ênfase3 23 5" xfId="11180" xr:uid="{00000000-0005-0000-0000-0000BD2B0000}"/>
    <cellStyle name="60% - Ênfase3 23 6" xfId="11181" xr:uid="{00000000-0005-0000-0000-0000BE2B0000}"/>
    <cellStyle name="60% - Ênfase3 23 7" xfId="11182" xr:uid="{00000000-0005-0000-0000-0000BF2B0000}"/>
    <cellStyle name="60% - Ênfase3 23 8" xfId="11183" xr:uid="{00000000-0005-0000-0000-0000C02B0000}"/>
    <cellStyle name="60% - Ênfase3 23 9" xfId="11184" xr:uid="{00000000-0005-0000-0000-0000C12B0000}"/>
    <cellStyle name="60% - Ênfase3 24" xfId="11185" xr:uid="{00000000-0005-0000-0000-0000C22B0000}"/>
    <cellStyle name="60% - Ênfase3 24 10" xfId="11186" xr:uid="{00000000-0005-0000-0000-0000C32B0000}"/>
    <cellStyle name="60% - Ênfase3 24 11" xfId="11187" xr:uid="{00000000-0005-0000-0000-0000C42B0000}"/>
    <cellStyle name="60% - Ênfase3 24 12" xfId="11188" xr:uid="{00000000-0005-0000-0000-0000C52B0000}"/>
    <cellStyle name="60% - Ênfase3 24 13" xfId="11189" xr:uid="{00000000-0005-0000-0000-0000C62B0000}"/>
    <cellStyle name="60% - Ênfase3 24 14" xfId="11190" xr:uid="{00000000-0005-0000-0000-0000C72B0000}"/>
    <cellStyle name="60% - Ênfase3 24 15" xfId="11191" xr:uid="{00000000-0005-0000-0000-0000C82B0000}"/>
    <cellStyle name="60% - Ênfase3 24 2" xfId="11192" xr:uid="{00000000-0005-0000-0000-0000C92B0000}"/>
    <cellStyle name="60% - Ênfase3 24 3" xfId="11193" xr:uid="{00000000-0005-0000-0000-0000CA2B0000}"/>
    <cellStyle name="60% - Ênfase3 24 4" xfId="11194" xr:uid="{00000000-0005-0000-0000-0000CB2B0000}"/>
    <cellStyle name="60% - Ênfase3 24 5" xfId="11195" xr:uid="{00000000-0005-0000-0000-0000CC2B0000}"/>
    <cellStyle name="60% - Ênfase3 24 6" xfId="11196" xr:uid="{00000000-0005-0000-0000-0000CD2B0000}"/>
    <cellStyle name="60% - Ênfase3 24 7" xfId="11197" xr:uid="{00000000-0005-0000-0000-0000CE2B0000}"/>
    <cellStyle name="60% - Ênfase3 24 8" xfId="11198" xr:uid="{00000000-0005-0000-0000-0000CF2B0000}"/>
    <cellStyle name="60% - Ênfase3 24 9" xfId="11199" xr:uid="{00000000-0005-0000-0000-0000D02B0000}"/>
    <cellStyle name="60% - Ênfase3 25" xfId="11200" xr:uid="{00000000-0005-0000-0000-0000D12B0000}"/>
    <cellStyle name="60% - Ênfase3 25 10" xfId="11201" xr:uid="{00000000-0005-0000-0000-0000D22B0000}"/>
    <cellStyle name="60% - Ênfase3 25 11" xfId="11202" xr:uid="{00000000-0005-0000-0000-0000D32B0000}"/>
    <cellStyle name="60% - Ênfase3 25 12" xfId="11203" xr:uid="{00000000-0005-0000-0000-0000D42B0000}"/>
    <cellStyle name="60% - Ênfase3 25 13" xfId="11204" xr:uid="{00000000-0005-0000-0000-0000D52B0000}"/>
    <cellStyle name="60% - Ênfase3 25 14" xfId="11205" xr:uid="{00000000-0005-0000-0000-0000D62B0000}"/>
    <cellStyle name="60% - Ênfase3 25 15" xfId="11206" xr:uid="{00000000-0005-0000-0000-0000D72B0000}"/>
    <cellStyle name="60% - Ênfase3 25 2" xfId="11207" xr:uid="{00000000-0005-0000-0000-0000D82B0000}"/>
    <cellStyle name="60% - Ênfase3 25 3" xfId="11208" xr:uid="{00000000-0005-0000-0000-0000D92B0000}"/>
    <cellStyle name="60% - Ênfase3 25 4" xfId="11209" xr:uid="{00000000-0005-0000-0000-0000DA2B0000}"/>
    <cellStyle name="60% - Ênfase3 25 5" xfId="11210" xr:uid="{00000000-0005-0000-0000-0000DB2B0000}"/>
    <cellStyle name="60% - Ênfase3 25 6" xfId="11211" xr:uid="{00000000-0005-0000-0000-0000DC2B0000}"/>
    <cellStyle name="60% - Ênfase3 25 7" xfId="11212" xr:uid="{00000000-0005-0000-0000-0000DD2B0000}"/>
    <cellStyle name="60% - Ênfase3 25 8" xfId="11213" xr:uid="{00000000-0005-0000-0000-0000DE2B0000}"/>
    <cellStyle name="60% - Ênfase3 25 9" xfId="11214" xr:uid="{00000000-0005-0000-0000-0000DF2B0000}"/>
    <cellStyle name="60% - Ênfase3 26" xfId="11215" xr:uid="{00000000-0005-0000-0000-0000E02B0000}"/>
    <cellStyle name="60% - Ênfase3 26 10" xfId="11216" xr:uid="{00000000-0005-0000-0000-0000E12B0000}"/>
    <cellStyle name="60% - Ênfase3 26 11" xfId="11217" xr:uid="{00000000-0005-0000-0000-0000E22B0000}"/>
    <cellStyle name="60% - Ênfase3 26 12" xfId="11218" xr:uid="{00000000-0005-0000-0000-0000E32B0000}"/>
    <cellStyle name="60% - Ênfase3 26 13" xfId="11219" xr:uid="{00000000-0005-0000-0000-0000E42B0000}"/>
    <cellStyle name="60% - Ênfase3 26 14" xfId="11220" xr:uid="{00000000-0005-0000-0000-0000E52B0000}"/>
    <cellStyle name="60% - Ênfase3 26 15" xfId="11221" xr:uid="{00000000-0005-0000-0000-0000E62B0000}"/>
    <cellStyle name="60% - Ênfase3 26 2" xfId="11222" xr:uid="{00000000-0005-0000-0000-0000E72B0000}"/>
    <cellStyle name="60% - Ênfase3 26 3" xfId="11223" xr:uid="{00000000-0005-0000-0000-0000E82B0000}"/>
    <cellStyle name="60% - Ênfase3 26 4" xfId="11224" xr:uid="{00000000-0005-0000-0000-0000E92B0000}"/>
    <cellStyle name="60% - Ênfase3 26 5" xfId="11225" xr:uid="{00000000-0005-0000-0000-0000EA2B0000}"/>
    <cellStyle name="60% - Ênfase3 26 6" xfId="11226" xr:uid="{00000000-0005-0000-0000-0000EB2B0000}"/>
    <cellStyle name="60% - Ênfase3 26 7" xfId="11227" xr:uid="{00000000-0005-0000-0000-0000EC2B0000}"/>
    <cellStyle name="60% - Ênfase3 26 8" xfId="11228" xr:uid="{00000000-0005-0000-0000-0000ED2B0000}"/>
    <cellStyle name="60% - Ênfase3 26 9" xfId="11229" xr:uid="{00000000-0005-0000-0000-0000EE2B0000}"/>
    <cellStyle name="60% - Ênfase3 27" xfId="11230" xr:uid="{00000000-0005-0000-0000-0000EF2B0000}"/>
    <cellStyle name="60% - Ênfase3 27 10" xfId="11231" xr:uid="{00000000-0005-0000-0000-0000F02B0000}"/>
    <cellStyle name="60% - Ênfase3 27 11" xfId="11232" xr:uid="{00000000-0005-0000-0000-0000F12B0000}"/>
    <cellStyle name="60% - Ênfase3 27 12" xfId="11233" xr:uid="{00000000-0005-0000-0000-0000F22B0000}"/>
    <cellStyle name="60% - Ênfase3 27 13" xfId="11234" xr:uid="{00000000-0005-0000-0000-0000F32B0000}"/>
    <cellStyle name="60% - Ênfase3 27 14" xfId="11235" xr:uid="{00000000-0005-0000-0000-0000F42B0000}"/>
    <cellStyle name="60% - Ênfase3 27 15" xfId="11236" xr:uid="{00000000-0005-0000-0000-0000F52B0000}"/>
    <cellStyle name="60% - Ênfase3 27 2" xfId="11237" xr:uid="{00000000-0005-0000-0000-0000F62B0000}"/>
    <cellStyle name="60% - Ênfase3 27 3" xfId="11238" xr:uid="{00000000-0005-0000-0000-0000F72B0000}"/>
    <cellStyle name="60% - Ênfase3 27 4" xfId="11239" xr:uid="{00000000-0005-0000-0000-0000F82B0000}"/>
    <cellStyle name="60% - Ênfase3 27 5" xfId="11240" xr:uid="{00000000-0005-0000-0000-0000F92B0000}"/>
    <cellStyle name="60% - Ênfase3 27 6" xfId="11241" xr:uid="{00000000-0005-0000-0000-0000FA2B0000}"/>
    <cellStyle name="60% - Ênfase3 27 7" xfId="11242" xr:uid="{00000000-0005-0000-0000-0000FB2B0000}"/>
    <cellStyle name="60% - Ênfase3 27 8" xfId="11243" xr:uid="{00000000-0005-0000-0000-0000FC2B0000}"/>
    <cellStyle name="60% - Ênfase3 27 9" xfId="11244" xr:uid="{00000000-0005-0000-0000-0000FD2B0000}"/>
    <cellStyle name="60% - Ênfase3 28" xfId="11245" xr:uid="{00000000-0005-0000-0000-0000FE2B0000}"/>
    <cellStyle name="60% - Ênfase3 29" xfId="11246" xr:uid="{00000000-0005-0000-0000-0000FF2B0000}"/>
    <cellStyle name="60% - Ênfase3 3" xfId="11247" xr:uid="{00000000-0005-0000-0000-0000002C0000}"/>
    <cellStyle name="60% - Ênfase3 3 2" xfId="35572" xr:uid="{00000000-0005-0000-0000-0000012C0000}"/>
    <cellStyle name="60% - Ênfase3 30" xfId="11248" xr:uid="{00000000-0005-0000-0000-0000022C0000}"/>
    <cellStyle name="60% - Ênfase3 31" xfId="11249" xr:uid="{00000000-0005-0000-0000-0000032C0000}"/>
    <cellStyle name="60% - Ênfase3 32" xfId="11250" xr:uid="{00000000-0005-0000-0000-0000042C0000}"/>
    <cellStyle name="60% - Ênfase3 33" xfId="11251" xr:uid="{00000000-0005-0000-0000-0000052C0000}"/>
    <cellStyle name="60% - Ênfase3 34" xfId="11252" xr:uid="{00000000-0005-0000-0000-0000062C0000}"/>
    <cellStyle name="60% - Ênfase3 35" xfId="11253" xr:uid="{00000000-0005-0000-0000-0000072C0000}"/>
    <cellStyle name="60% - Ênfase3 36" xfId="11254" xr:uid="{00000000-0005-0000-0000-0000082C0000}"/>
    <cellStyle name="60% - Ênfase3 37" xfId="11255" xr:uid="{00000000-0005-0000-0000-0000092C0000}"/>
    <cellStyle name="60% - Ênfase3 38" xfId="11256" xr:uid="{00000000-0005-0000-0000-00000A2C0000}"/>
    <cellStyle name="60% - Ênfase3 39" xfId="11257" xr:uid="{00000000-0005-0000-0000-00000B2C0000}"/>
    <cellStyle name="60% - Ênfase3 4" xfId="11258" xr:uid="{00000000-0005-0000-0000-00000C2C0000}"/>
    <cellStyle name="60% - Ênfase3 40" xfId="11259" xr:uid="{00000000-0005-0000-0000-00000D2C0000}"/>
    <cellStyle name="60% - Ênfase3 41" xfId="11260" xr:uid="{00000000-0005-0000-0000-00000E2C0000}"/>
    <cellStyle name="60% - Ênfase3 42" xfId="11261" xr:uid="{00000000-0005-0000-0000-00000F2C0000}"/>
    <cellStyle name="60% - Ênfase3 5" xfId="11262" xr:uid="{00000000-0005-0000-0000-0000102C0000}"/>
    <cellStyle name="60% - Ênfase3 6" xfId="11263" xr:uid="{00000000-0005-0000-0000-0000112C0000}"/>
    <cellStyle name="60% - Ênfase3 7" xfId="11264" xr:uid="{00000000-0005-0000-0000-0000122C0000}"/>
    <cellStyle name="60% - Ênfase3 8" xfId="11265" xr:uid="{00000000-0005-0000-0000-0000132C0000}"/>
    <cellStyle name="60% - Ênfase3 9" xfId="11266" xr:uid="{00000000-0005-0000-0000-0000142C0000}"/>
    <cellStyle name="60% - Ênfase3 9 2" xfId="11267" xr:uid="{00000000-0005-0000-0000-0000152C0000}"/>
    <cellStyle name="60% - Ênfase4 10" xfId="11268" xr:uid="{00000000-0005-0000-0000-0000162C0000}"/>
    <cellStyle name="60% - Ênfase4 11" xfId="11269" xr:uid="{00000000-0005-0000-0000-0000172C0000}"/>
    <cellStyle name="60% - Ênfase4 12" xfId="11270" xr:uid="{00000000-0005-0000-0000-0000182C0000}"/>
    <cellStyle name="60% - Ênfase4 13" xfId="11271" xr:uid="{00000000-0005-0000-0000-0000192C0000}"/>
    <cellStyle name="60% - Ênfase4 14" xfId="11272" xr:uid="{00000000-0005-0000-0000-00001A2C0000}"/>
    <cellStyle name="60% - Ênfase4 15" xfId="11273" xr:uid="{00000000-0005-0000-0000-00001B2C0000}"/>
    <cellStyle name="60% - Ênfase4 16" xfId="11274" xr:uid="{00000000-0005-0000-0000-00001C2C0000}"/>
    <cellStyle name="60% - Ênfase4 17" xfId="11275" xr:uid="{00000000-0005-0000-0000-00001D2C0000}"/>
    <cellStyle name="60% - Ênfase4 18" xfId="11276" xr:uid="{00000000-0005-0000-0000-00001E2C0000}"/>
    <cellStyle name="60% - Ênfase4 19" xfId="11277" xr:uid="{00000000-0005-0000-0000-00001F2C0000}"/>
    <cellStyle name="60% - Ênfase4 19 10" xfId="11278" xr:uid="{00000000-0005-0000-0000-0000202C0000}"/>
    <cellStyle name="60% - Ênfase4 19 11" xfId="11279" xr:uid="{00000000-0005-0000-0000-0000212C0000}"/>
    <cellStyle name="60% - Ênfase4 19 12" xfId="11280" xr:uid="{00000000-0005-0000-0000-0000222C0000}"/>
    <cellStyle name="60% - Ênfase4 19 13" xfId="11281" xr:uid="{00000000-0005-0000-0000-0000232C0000}"/>
    <cellStyle name="60% - Ênfase4 19 14" xfId="11282" xr:uid="{00000000-0005-0000-0000-0000242C0000}"/>
    <cellStyle name="60% - Ênfase4 19 15" xfId="11283" xr:uid="{00000000-0005-0000-0000-0000252C0000}"/>
    <cellStyle name="60% - Ênfase4 19 16" xfId="11284" xr:uid="{00000000-0005-0000-0000-0000262C0000}"/>
    <cellStyle name="60% - Ênfase4 19 17" xfId="11285" xr:uid="{00000000-0005-0000-0000-0000272C0000}"/>
    <cellStyle name="60% - Ênfase4 19 18" xfId="11286" xr:uid="{00000000-0005-0000-0000-0000282C0000}"/>
    <cellStyle name="60% - Ênfase4 19 2" xfId="11287" xr:uid="{00000000-0005-0000-0000-0000292C0000}"/>
    <cellStyle name="60% - Ênfase4 19 2 10" xfId="11288" xr:uid="{00000000-0005-0000-0000-00002A2C0000}"/>
    <cellStyle name="60% - Ênfase4 19 2 11" xfId="11289" xr:uid="{00000000-0005-0000-0000-00002B2C0000}"/>
    <cellStyle name="60% - Ênfase4 19 2 12" xfId="11290" xr:uid="{00000000-0005-0000-0000-00002C2C0000}"/>
    <cellStyle name="60% - Ênfase4 19 2 13" xfId="11291" xr:uid="{00000000-0005-0000-0000-00002D2C0000}"/>
    <cellStyle name="60% - Ênfase4 19 2 14" xfId="11292" xr:uid="{00000000-0005-0000-0000-00002E2C0000}"/>
    <cellStyle name="60% - Ênfase4 19 2 15" xfId="11293" xr:uid="{00000000-0005-0000-0000-00002F2C0000}"/>
    <cellStyle name="60% - Ênfase4 19 2 2" xfId="11294" xr:uid="{00000000-0005-0000-0000-0000302C0000}"/>
    <cellStyle name="60% - Ênfase4 19 2 3" xfId="11295" xr:uid="{00000000-0005-0000-0000-0000312C0000}"/>
    <cellStyle name="60% - Ênfase4 19 2 4" xfId="11296" xr:uid="{00000000-0005-0000-0000-0000322C0000}"/>
    <cellStyle name="60% - Ênfase4 19 2 5" xfId="11297" xr:uid="{00000000-0005-0000-0000-0000332C0000}"/>
    <cellStyle name="60% - Ênfase4 19 2 6" xfId="11298" xr:uid="{00000000-0005-0000-0000-0000342C0000}"/>
    <cellStyle name="60% - Ênfase4 19 2 7" xfId="11299" xr:uid="{00000000-0005-0000-0000-0000352C0000}"/>
    <cellStyle name="60% - Ênfase4 19 2 8" xfId="11300" xr:uid="{00000000-0005-0000-0000-0000362C0000}"/>
    <cellStyle name="60% - Ênfase4 19 2 9" xfId="11301" xr:uid="{00000000-0005-0000-0000-0000372C0000}"/>
    <cellStyle name="60% - Ênfase4 19 3" xfId="11302" xr:uid="{00000000-0005-0000-0000-0000382C0000}"/>
    <cellStyle name="60% - Ênfase4 19 4" xfId="11303" xr:uid="{00000000-0005-0000-0000-0000392C0000}"/>
    <cellStyle name="60% - Ênfase4 19 5" xfId="11304" xr:uid="{00000000-0005-0000-0000-00003A2C0000}"/>
    <cellStyle name="60% - Ênfase4 19 6" xfId="11305" xr:uid="{00000000-0005-0000-0000-00003B2C0000}"/>
    <cellStyle name="60% - Ênfase4 19 7" xfId="11306" xr:uid="{00000000-0005-0000-0000-00003C2C0000}"/>
    <cellStyle name="60% - Ênfase4 19 8" xfId="11307" xr:uid="{00000000-0005-0000-0000-00003D2C0000}"/>
    <cellStyle name="60% - Ênfase4 19 9" xfId="11308" xr:uid="{00000000-0005-0000-0000-00003E2C0000}"/>
    <cellStyle name="60% - Ênfase4 2" xfId="11309" xr:uid="{00000000-0005-0000-0000-00003F2C0000}"/>
    <cellStyle name="60% - Ênfase4 2 10" xfId="11310" xr:uid="{00000000-0005-0000-0000-0000402C0000}"/>
    <cellStyle name="60% - Ênfase4 2 11" xfId="11311" xr:uid="{00000000-0005-0000-0000-0000412C0000}"/>
    <cellStyle name="60% - Ênfase4 2 11 10" xfId="11312" xr:uid="{00000000-0005-0000-0000-0000422C0000}"/>
    <cellStyle name="60% - Ênfase4 2 11 11" xfId="11313" xr:uid="{00000000-0005-0000-0000-0000432C0000}"/>
    <cellStyle name="60% - Ênfase4 2 11 12" xfId="11314" xr:uid="{00000000-0005-0000-0000-0000442C0000}"/>
    <cellStyle name="60% - Ênfase4 2 11 13" xfId="11315" xr:uid="{00000000-0005-0000-0000-0000452C0000}"/>
    <cellStyle name="60% - Ênfase4 2 11 14" xfId="11316" xr:uid="{00000000-0005-0000-0000-0000462C0000}"/>
    <cellStyle name="60% - Ênfase4 2 11 15" xfId="11317" xr:uid="{00000000-0005-0000-0000-0000472C0000}"/>
    <cellStyle name="60% - Ênfase4 2 11 2" xfId="11318" xr:uid="{00000000-0005-0000-0000-0000482C0000}"/>
    <cellStyle name="60% - Ênfase4 2 11 3" xfId="11319" xr:uid="{00000000-0005-0000-0000-0000492C0000}"/>
    <cellStyle name="60% - Ênfase4 2 11 4" xfId="11320" xr:uid="{00000000-0005-0000-0000-00004A2C0000}"/>
    <cellStyle name="60% - Ênfase4 2 11 5" xfId="11321" xr:uid="{00000000-0005-0000-0000-00004B2C0000}"/>
    <cellStyle name="60% - Ênfase4 2 11 6" xfId="11322" xr:uid="{00000000-0005-0000-0000-00004C2C0000}"/>
    <cellStyle name="60% - Ênfase4 2 11 7" xfId="11323" xr:uid="{00000000-0005-0000-0000-00004D2C0000}"/>
    <cellStyle name="60% - Ênfase4 2 11 8" xfId="11324" xr:uid="{00000000-0005-0000-0000-00004E2C0000}"/>
    <cellStyle name="60% - Ênfase4 2 11 9" xfId="11325" xr:uid="{00000000-0005-0000-0000-00004F2C0000}"/>
    <cellStyle name="60% - Ênfase4 2 12" xfId="11326" xr:uid="{00000000-0005-0000-0000-0000502C0000}"/>
    <cellStyle name="60% - Ênfase4 2 13" xfId="11327" xr:uid="{00000000-0005-0000-0000-0000512C0000}"/>
    <cellStyle name="60% - Ênfase4 2 14" xfId="11328" xr:uid="{00000000-0005-0000-0000-0000522C0000}"/>
    <cellStyle name="60% - Ênfase4 2 15" xfId="11329" xr:uid="{00000000-0005-0000-0000-0000532C0000}"/>
    <cellStyle name="60% - Ênfase4 2 16" xfId="11330" xr:uid="{00000000-0005-0000-0000-0000542C0000}"/>
    <cellStyle name="60% - Ênfase4 2 17" xfId="11331" xr:uid="{00000000-0005-0000-0000-0000552C0000}"/>
    <cellStyle name="60% - Ênfase4 2 18" xfId="11332" xr:uid="{00000000-0005-0000-0000-0000562C0000}"/>
    <cellStyle name="60% - Ênfase4 2 19" xfId="11333" xr:uid="{00000000-0005-0000-0000-0000572C0000}"/>
    <cellStyle name="60% - Ênfase4 2 2" xfId="11334" xr:uid="{00000000-0005-0000-0000-0000582C0000}"/>
    <cellStyle name="60% - Ênfase4 2 2 10" xfId="11335" xr:uid="{00000000-0005-0000-0000-0000592C0000}"/>
    <cellStyle name="60% - Ênfase4 2 2 10 10" xfId="11336" xr:uid="{00000000-0005-0000-0000-00005A2C0000}"/>
    <cellStyle name="60% - Ênfase4 2 2 10 11" xfId="11337" xr:uid="{00000000-0005-0000-0000-00005B2C0000}"/>
    <cellStyle name="60% - Ênfase4 2 2 10 12" xfId="11338" xr:uid="{00000000-0005-0000-0000-00005C2C0000}"/>
    <cellStyle name="60% - Ênfase4 2 2 10 13" xfId="11339" xr:uid="{00000000-0005-0000-0000-00005D2C0000}"/>
    <cellStyle name="60% - Ênfase4 2 2 10 14" xfId="11340" xr:uid="{00000000-0005-0000-0000-00005E2C0000}"/>
    <cellStyle name="60% - Ênfase4 2 2 10 15" xfId="11341" xr:uid="{00000000-0005-0000-0000-00005F2C0000}"/>
    <cellStyle name="60% - Ênfase4 2 2 10 2" xfId="11342" xr:uid="{00000000-0005-0000-0000-0000602C0000}"/>
    <cellStyle name="60% - Ênfase4 2 2 10 3" xfId="11343" xr:uid="{00000000-0005-0000-0000-0000612C0000}"/>
    <cellStyle name="60% - Ênfase4 2 2 10 4" xfId="11344" xr:uid="{00000000-0005-0000-0000-0000622C0000}"/>
    <cellStyle name="60% - Ênfase4 2 2 10 5" xfId="11345" xr:uid="{00000000-0005-0000-0000-0000632C0000}"/>
    <cellStyle name="60% - Ênfase4 2 2 10 6" xfId="11346" xr:uid="{00000000-0005-0000-0000-0000642C0000}"/>
    <cellStyle name="60% - Ênfase4 2 2 10 7" xfId="11347" xr:uid="{00000000-0005-0000-0000-0000652C0000}"/>
    <cellStyle name="60% - Ênfase4 2 2 10 8" xfId="11348" xr:uid="{00000000-0005-0000-0000-0000662C0000}"/>
    <cellStyle name="60% - Ênfase4 2 2 10 9" xfId="11349" xr:uid="{00000000-0005-0000-0000-0000672C0000}"/>
    <cellStyle name="60% - Ênfase4 2 2 11" xfId="11350" xr:uid="{00000000-0005-0000-0000-0000682C0000}"/>
    <cellStyle name="60% - Ênfase4 2 2 12" xfId="11351" xr:uid="{00000000-0005-0000-0000-0000692C0000}"/>
    <cellStyle name="60% - Ênfase4 2 2 13" xfId="11352" xr:uid="{00000000-0005-0000-0000-00006A2C0000}"/>
    <cellStyle name="60% - Ênfase4 2 2 14" xfId="11353" xr:uid="{00000000-0005-0000-0000-00006B2C0000}"/>
    <cellStyle name="60% - Ênfase4 2 2 15" xfId="11354" xr:uid="{00000000-0005-0000-0000-00006C2C0000}"/>
    <cellStyle name="60% - Ênfase4 2 2 16" xfId="11355" xr:uid="{00000000-0005-0000-0000-00006D2C0000}"/>
    <cellStyle name="60% - Ênfase4 2 2 17" xfId="11356" xr:uid="{00000000-0005-0000-0000-00006E2C0000}"/>
    <cellStyle name="60% - Ênfase4 2 2 18" xfId="11357" xr:uid="{00000000-0005-0000-0000-00006F2C0000}"/>
    <cellStyle name="60% - Ênfase4 2 2 19" xfId="11358" xr:uid="{00000000-0005-0000-0000-0000702C0000}"/>
    <cellStyle name="60% - Ênfase4 2 2 2" xfId="11359" xr:uid="{00000000-0005-0000-0000-0000712C0000}"/>
    <cellStyle name="60% - Ênfase4 2 2 2 10" xfId="11360" xr:uid="{00000000-0005-0000-0000-0000722C0000}"/>
    <cellStyle name="60% - Ênfase4 2 2 2 10 10" xfId="11361" xr:uid="{00000000-0005-0000-0000-0000732C0000}"/>
    <cellStyle name="60% - Ênfase4 2 2 2 10 11" xfId="11362" xr:uid="{00000000-0005-0000-0000-0000742C0000}"/>
    <cellStyle name="60% - Ênfase4 2 2 2 10 12" xfId="11363" xr:uid="{00000000-0005-0000-0000-0000752C0000}"/>
    <cellStyle name="60% - Ênfase4 2 2 2 10 13" xfId="11364" xr:uid="{00000000-0005-0000-0000-0000762C0000}"/>
    <cellStyle name="60% - Ênfase4 2 2 2 10 14" xfId="11365" xr:uid="{00000000-0005-0000-0000-0000772C0000}"/>
    <cellStyle name="60% - Ênfase4 2 2 2 10 15" xfId="11366" xr:uid="{00000000-0005-0000-0000-0000782C0000}"/>
    <cellStyle name="60% - Ênfase4 2 2 2 10 2" xfId="11367" xr:uid="{00000000-0005-0000-0000-0000792C0000}"/>
    <cellStyle name="60% - Ênfase4 2 2 2 10 3" xfId="11368" xr:uid="{00000000-0005-0000-0000-00007A2C0000}"/>
    <cellStyle name="60% - Ênfase4 2 2 2 10 4" xfId="11369" xr:uid="{00000000-0005-0000-0000-00007B2C0000}"/>
    <cellStyle name="60% - Ênfase4 2 2 2 10 5" xfId="11370" xr:uid="{00000000-0005-0000-0000-00007C2C0000}"/>
    <cellStyle name="60% - Ênfase4 2 2 2 10 6" xfId="11371" xr:uid="{00000000-0005-0000-0000-00007D2C0000}"/>
    <cellStyle name="60% - Ênfase4 2 2 2 10 7" xfId="11372" xr:uid="{00000000-0005-0000-0000-00007E2C0000}"/>
    <cellStyle name="60% - Ênfase4 2 2 2 10 8" xfId="11373" xr:uid="{00000000-0005-0000-0000-00007F2C0000}"/>
    <cellStyle name="60% - Ênfase4 2 2 2 10 9" xfId="11374" xr:uid="{00000000-0005-0000-0000-0000802C0000}"/>
    <cellStyle name="60% - Ênfase4 2 2 2 11" xfId="11375" xr:uid="{00000000-0005-0000-0000-0000812C0000}"/>
    <cellStyle name="60% - Ênfase4 2 2 2 12" xfId="11376" xr:uid="{00000000-0005-0000-0000-0000822C0000}"/>
    <cellStyle name="60% - Ênfase4 2 2 2 13" xfId="11377" xr:uid="{00000000-0005-0000-0000-0000832C0000}"/>
    <cellStyle name="60% - Ênfase4 2 2 2 14" xfId="11378" xr:uid="{00000000-0005-0000-0000-0000842C0000}"/>
    <cellStyle name="60% - Ênfase4 2 2 2 15" xfId="11379" xr:uid="{00000000-0005-0000-0000-0000852C0000}"/>
    <cellStyle name="60% - Ênfase4 2 2 2 16" xfId="11380" xr:uid="{00000000-0005-0000-0000-0000862C0000}"/>
    <cellStyle name="60% - Ênfase4 2 2 2 17" xfId="11381" xr:uid="{00000000-0005-0000-0000-0000872C0000}"/>
    <cellStyle name="60% - Ênfase4 2 2 2 18" xfId="11382" xr:uid="{00000000-0005-0000-0000-0000882C0000}"/>
    <cellStyle name="60% - Ênfase4 2 2 2 19" xfId="11383" xr:uid="{00000000-0005-0000-0000-0000892C0000}"/>
    <cellStyle name="60% - Ênfase4 2 2 2 2" xfId="11384" xr:uid="{00000000-0005-0000-0000-00008A2C0000}"/>
    <cellStyle name="60% - Ênfase4 2 2 2 2 10" xfId="11385" xr:uid="{00000000-0005-0000-0000-00008B2C0000}"/>
    <cellStyle name="60% - Ênfase4 2 2 2 2 11" xfId="11386" xr:uid="{00000000-0005-0000-0000-00008C2C0000}"/>
    <cellStyle name="60% - Ênfase4 2 2 2 2 12" xfId="11387" xr:uid="{00000000-0005-0000-0000-00008D2C0000}"/>
    <cellStyle name="60% - Ênfase4 2 2 2 2 13" xfId="11388" xr:uid="{00000000-0005-0000-0000-00008E2C0000}"/>
    <cellStyle name="60% - Ênfase4 2 2 2 2 14" xfId="11389" xr:uid="{00000000-0005-0000-0000-00008F2C0000}"/>
    <cellStyle name="60% - Ênfase4 2 2 2 2 15" xfId="11390" xr:uid="{00000000-0005-0000-0000-0000902C0000}"/>
    <cellStyle name="60% - Ênfase4 2 2 2 2 16" xfId="11391" xr:uid="{00000000-0005-0000-0000-0000912C0000}"/>
    <cellStyle name="60% - Ênfase4 2 2 2 2 17" xfId="11392" xr:uid="{00000000-0005-0000-0000-0000922C0000}"/>
    <cellStyle name="60% - Ênfase4 2 2 2 2 18" xfId="11393" xr:uid="{00000000-0005-0000-0000-0000932C0000}"/>
    <cellStyle name="60% - Ênfase4 2 2 2 2 2" xfId="11394" xr:uid="{00000000-0005-0000-0000-0000942C0000}"/>
    <cellStyle name="60% - Ênfase4 2 2 2 2 2 10" xfId="11395" xr:uid="{00000000-0005-0000-0000-0000952C0000}"/>
    <cellStyle name="60% - Ênfase4 2 2 2 2 2 11" xfId="11396" xr:uid="{00000000-0005-0000-0000-0000962C0000}"/>
    <cellStyle name="60% - Ênfase4 2 2 2 2 2 12" xfId="11397" xr:uid="{00000000-0005-0000-0000-0000972C0000}"/>
    <cellStyle name="60% - Ênfase4 2 2 2 2 2 13" xfId="11398" xr:uid="{00000000-0005-0000-0000-0000982C0000}"/>
    <cellStyle name="60% - Ênfase4 2 2 2 2 2 14" xfId="11399" xr:uid="{00000000-0005-0000-0000-0000992C0000}"/>
    <cellStyle name="60% - Ênfase4 2 2 2 2 2 15" xfId="11400" xr:uid="{00000000-0005-0000-0000-00009A2C0000}"/>
    <cellStyle name="60% - Ênfase4 2 2 2 2 2 2" xfId="11401" xr:uid="{00000000-0005-0000-0000-00009B2C0000}"/>
    <cellStyle name="60% - Ênfase4 2 2 2 2 2 3" xfId="11402" xr:uid="{00000000-0005-0000-0000-00009C2C0000}"/>
    <cellStyle name="60% - Ênfase4 2 2 2 2 2 4" xfId="11403" xr:uid="{00000000-0005-0000-0000-00009D2C0000}"/>
    <cellStyle name="60% - Ênfase4 2 2 2 2 2 5" xfId="11404" xr:uid="{00000000-0005-0000-0000-00009E2C0000}"/>
    <cellStyle name="60% - Ênfase4 2 2 2 2 2 6" xfId="11405" xr:uid="{00000000-0005-0000-0000-00009F2C0000}"/>
    <cellStyle name="60% - Ênfase4 2 2 2 2 2 7" xfId="11406" xr:uid="{00000000-0005-0000-0000-0000A02C0000}"/>
    <cellStyle name="60% - Ênfase4 2 2 2 2 2 8" xfId="11407" xr:uid="{00000000-0005-0000-0000-0000A12C0000}"/>
    <cellStyle name="60% - Ênfase4 2 2 2 2 2 9" xfId="11408" xr:uid="{00000000-0005-0000-0000-0000A22C0000}"/>
    <cellStyle name="60% - Ênfase4 2 2 2 2 3" xfId="11409" xr:uid="{00000000-0005-0000-0000-0000A32C0000}"/>
    <cellStyle name="60% - Ênfase4 2 2 2 2 4" xfId="11410" xr:uid="{00000000-0005-0000-0000-0000A42C0000}"/>
    <cellStyle name="60% - Ênfase4 2 2 2 2 5" xfId="11411" xr:uid="{00000000-0005-0000-0000-0000A52C0000}"/>
    <cellStyle name="60% - Ênfase4 2 2 2 2 6" xfId="11412" xr:uid="{00000000-0005-0000-0000-0000A62C0000}"/>
    <cellStyle name="60% - Ênfase4 2 2 2 2 7" xfId="11413" xr:uid="{00000000-0005-0000-0000-0000A72C0000}"/>
    <cellStyle name="60% - Ênfase4 2 2 2 2 8" xfId="11414" xr:uid="{00000000-0005-0000-0000-0000A82C0000}"/>
    <cellStyle name="60% - Ênfase4 2 2 2 2 9" xfId="11415" xr:uid="{00000000-0005-0000-0000-0000A92C0000}"/>
    <cellStyle name="60% - Ênfase4 2 2 2 20" xfId="11416" xr:uid="{00000000-0005-0000-0000-0000AA2C0000}"/>
    <cellStyle name="60% - Ênfase4 2 2 2 21" xfId="11417" xr:uid="{00000000-0005-0000-0000-0000AB2C0000}"/>
    <cellStyle name="60% - Ênfase4 2 2 2 22" xfId="11418" xr:uid="{00000000-0005-0000-0000-0000AC2C0000}"/>
    <cellStyle name="60% - Ênfase4 2 2 2 23" xfId="11419" xr:uid="{00000000-0005-0000-0000-0000AD2C0000}"/>
    <cellStyle name="60% - Ênfase4 2 2 2 24" xfId="11420" xr:uid="{00000000-0005-0000-0000-0000AE2C0000}"/>
    <cellStyle name="60% - Ênfase4 2 2 2 25" xfId="11421" xr:uid="{00000000-0005-0000-0000-0000AF2C0000}"/>
    <cellStyle name="60% - Ênfase4 2 2 2 3" xfId="11422" xr:uid="{00000000-0005-0000-0000-0000B02C0000}"/>
    <cellStyle name="60% - Ênfase4 2 2 2 4" xfId="11423" xr:uid="{00000000-0005-0000-0000-0000B12C0000}"/>
    <cellStyle name="60% - Ênfase4 2 2 2 5" xfId="11424" xr:uid="{00000000-0005-0000-0000-0000B22C0000}"/>
    <cellStyle name="60% - Ênfase4 2 2 2 6" xfId="11425" xr:uid="{00000000-0005-0000-0000-0000B32C0000}"/>
    <cellStyle name="60% - Ênfase4 2 2 2 7" xfId="11426" xr:uid="{00000000-0005-0000-0000-0000B42C0000}"/>
    <cellStyle name="60% - Ênfase4 2 2 2 8" xfId="11427" xr:uid="{00000000-0005-0000-0000-0000B52C0000}"/>
    <cellStyle name="60% - Ênfase4 2 2 2 9" xfId="11428" xr:uid="{00000000-0005-0000-0000-0000B62C0000}"/>
    <cellStyle name="60% - Ênfase4 2 2 20" xfId="11429" xr:uid="{00000000-0005-0000-0000-0000B72C0000}"/>
    <cellStyle name="60% - Ênfase4 2 2 21" xfId="11430" xr:uid="{00000000-0005-0000-0000-0000B82C0000}"/>
    <cellStyle name="60% - Ênfase4 2 2 22" xfId="11431" xr:uid="{00000000-0005-0000-0000-0000B92C0000}"/>
    <cellStyle name="60% - Ênfase4 2 2 23" xfId="11432" xr:uid="{00000000-0005-0000-0000-0000BA2C0000}"/>
    <cellStyle name="60% - Ênfase4 2 2 24" xfId="11433" xr:uid="{00000000-0005-0000-0000-0000BB2C0000}"/>
    <cellStyle name="60% - Ênfase4 2 2 25" xfId="11434" xr:uid="{00000000-0005-0000-0000-0000BC2C0000}"/>
    <cellStyle name="60% - Ênfase4 2 2 3" xfId="11435" xr:uid="{00000000-0005-0000-0000-0000BD2C0000}"/>
    <cellStyle name="60% - Ênfase4 2 2 3 10" xfId="11436" xr:uid="{00000000-0005-0000-0000-0000BE2C0000}"/>
    <cellStyle name="60% - Ênfase4 2 2 3 11" xfId="11437" xr:uid="{00000000-0005-0000-0000-0000BF2C0000}"/>
    <cellStyle name="60% - Ênfase4 2 2 3 12" xfId="11438" xr:uid="{00000000-0005-0000-0000-0000C02C0000}"/>
    <cellStyle name="60% - Ênfase4 2 2 3 13" xfId="11439" xr:uid="{00000000-0005-0000-0000-0000C12C0000}"/>
    <cellStyle name="60% - Ênfase4 2 2 3 14" xfId="11440" xr:uid="{00000000-0005-0000-0000-0000C22C0000}"/>
    <cellStyle name="60% - Ênfase4 2 2 3 15" xfId="11441" xr:uid="{00000000-0005-0000-0000-0000C32C0000}"/>
    <cellStyle name="60% - Ênfase4 2 2 3 16" xfId="11442" xr:uid="{00000000-0005-0000-0000-0000C42C0000}"/>
    <cellStyle name="60% - Ênfase4 2 2 3 17" xfId="11443" xr:uid="{00000000-0005-0000-0000-0000C52C0000}"/>
    <cellStyle name="60% - Ênfase4 2 2 3 18" xfId="11444" xr:uid="{00000000-0005-0000-0000-0000C62C0000}"/>
    <cellStyle name="60% - Ênfase4 2 2 3 2" xfId="11445" xr:uid="{00000000-0005-0000-0000-0000C72C0000}"/>
    <cellStyle name="60% - Ênfase4 2 2 3 2 10" xfId="11446" xr:uid="{00000000-0005-0000-0000-0000C82C0000}"/>
    <cellStyle name="60% - Ênfase4 2 2 3 2 11" xfId="11447" xr:uid="{00000000-0005-0000-0000-0000C92C0000}"/>
    <cellStyle name="60% - Ênfase4 2 2 3 2 12" xfId="11448" xr:uid="{00000000-0005-0000-0000-0000CA2C0000}"/>
    <cellStyle name="60% - Ênfase4 2 2 3 2 13" xfId="11449" xr:uid="{00000000-0005-0000-0000-0000CB2C0000}"/>
    <cellStyle name="60% - Ênfase4 2 2 3 2 14" xfId="11450" xr:uid="{00000000-0005-0000-0000-0000CC2C0000}"/>
    <cellStyle name="60% - Ênfase4 2 2 3 2 15" xfId="11451" xr:uid="{00000000-0005-0000-0000-0000CD2C0000}"/>
    <cellStyle name="60% - Ênfase4 2 2 3 2 2" xfId="11452" xr:uid="{00000000-0005-0000-0000-0000CE2C0000}"/>
    <cellStyle name="60% - Ênfase4 2 2 3 2 3" xfId="11453" xr:uid="{00000000-0005-0000-0000-0000CF2C0000}"/>
    <cellStyle name="60% - Ênfase4 2 2 3 2 4" xfId="11454" xr:uid="{00000000-0005-0000-0000-0000D02C0000}"/>
    <cellStyle name="60% - Ênfase4 2 2 3 2 5" xfId="11455" xr:uid="{00000000-0005-0000-0000-0000D12C0000}"/>
    <cellStyle name="60% - Ênfase4 2 2 3 2 6" xfId="11456" xr:uid="{00000000-0005-0000-0000-0000D22C0000}"/>
    <cellStyle name="60% - Ênfase4 2 2 3 2 7" xfId="11457" xr:uid="{00000000-0005-0000-0000-0000D32C0000}"/>
    <cellStyle name="60% - Ênfase4 2 2 3 2 8" xfId="11458" xr:uid="{00000000-0005-0000-0000-0000D42C0000}"/>
    <cellStyle name="60% - Ênfase4 2 2 3 2 9" xfId="11459" xr:uid="{00000000-0005-0000-0000-0000D52C0000}"/>
    <cellStyle name="60% - Ênfase4 2 2 3 3" xfId="11460" xr:uid="{00000000-0005-0000-0000-0000D62C0000}"/>
    <cellStyle name="60% - Ênfase4 2 2 3 4" xfId="11461" xr:uid="{00000000-0005-0000-0000-0000D72C0000}"/>
    <cellStyle name="60% - Ênfase4 2 2 3 5" xfId="11462" xr:uid="{00000000-0005-0000-0000-0000D82C0000}"/>
    <cellStyle name="60% - Ênfase4 2 2 3 6" xfId="11463" xr:uid="{00000000-0005-0000-0000-0000D92C0000}"/>
    <cellStyle name="60% - Ênfase4 2 2 3 7" xfId="11464" xr:uid="{00000000-0005-0000-0000-0000DA2C0000}"/>
    <cellStyle name="60% - Ênfase4 2 2 3 8" xfId="11465" xr:uid="{00000000-0005-0000-0000-0000DB2C0000}"/>
    <cellStyle name="60% - Ênfase4 2 2 3 9" xfId="11466" xr:uid="{00000000-0005-0000-0000-0000DC2C0000}"/>
    <cellStyle name="60% - Ênfase4 2 2 4" xfId="11467" xr:uid="{00000000-0005-0000-0000-0000DD2C0000}"/>
    <cellStyle name="60% - Ênfase4 2 2 5" xfId="11468" xr:uid="{00000000-0005-0000-0000-0000DE2C0000}"/>
    <cellStyle name="60% - Ênfase4 2 2 6" xfId="11469" xr:uid="{00000000-0005-0000-0000-0000DF2C0000}"/>
    <cellStyle name="60% - Ênfase4 2 2 7" xfId="11470" xr:uid="{00000000-0005-0000-0000-0000E02C0000}"/>
    <cellStyle name="60% - Ênfase4 2 2 8" xfId="11471" xr:uid="{00000000-0005-0000-0000-0000E12C0000}"/>
    <cellStyle name="60% - Ênfase4 2 2 9" xfId="11472" xr:uid="{00000000-0005-0000-0000-0000E22C0000}"/>
    <cellStyle name="60% - Ênfase4 2 20" xfId="11473" xr:uid="{00000000-0005-0000-0000-0000E32C0000}"/>
    <cellStyle name="60% - Ênfase4 2 21" xfId="11474" xr:uid="{00000000-0005-0000-0000-0000E42C0000}"/>
    <cellStyle name="60% - Ênfase4 2 22" xfId="11475" xr:uid="{00000000-0005-0000-0000-0000E52C0000}"/>
    <cellStyle name="60% - Ênfase4 2 23" xfId="11476" xr:uid="{00000000-0005-0000-0000-0000E62C0000}"/>
    <cellStyle name="60% - Ênfase4 2 24" xfId="11477" xr:uid="{00000000-0005-0000-0000-0000E72C0000}"/>
    <cellStyle name="60% - Ênfase4 2 25" xfId="11478" xr:uid="{00000000-0005-0000-0000-0000E82C0000}"/>
    <cellStyle name="60% - Ênfase4 2 26" xfId="11479" xr:uid="{00000000-0005-0000-0000-0000E92C0000}"/>
    <cellStyle name="60% - Ênfase4 2 27" xfId="35131" xr:uid="{00000000-0005-0000-0000-0000EA2C0000}"/>
    <cellStyle name="60% - Ênfase4 2 3" xfId="11480" xr:uid="{00000000-0005-0000-0000-0000EB2C0000}"/>
    <cellStyle name="60% - Ênfase4 2 3 10" xfId="11481" xr:uid="{00000000-0005-0000-0000-0000EC2C0000}"/>
    <cellStyle name="60% - Ênfase4 2 3 11" xfId="11482" xr:uid="{00000000-0005-0000-0000-0000ED2C0000}"/>
    <cellStyle name="60% - Ênfase4 2 3 12" xfId="11483" xr:uid="{00000000-0005-0000-0000-0000EE2C0000}"/>
    <cellStyle name="60% - Ênfase4 2 3 13" xfId="11484" xr:uid="{00000000-0005-0000-0000-0000EF2C0000}"/>
    <cellStyle name="60% - Ênfase4 2 3 14" xfId="11485" xr:uid="{00000000-0005-0000-0000-0000F02C0000}"/>
    <cellStyle name="60% - Ênfase4 2 3 15" xfId="11486" xr:uid="{00000000-0005-0000-0000-0000F12C0000}"/>
    <cellStyle name="60% - Ênfase4 2 3 16" xfId="11487" xr:uid="{00000000-0005-0000-0000-0000F22C0000}"/>
    <cellStyle name="60% - Ênfase4 2 3 17" xfId="11488" xr:uid="{00000000-0005-0000-0000-0000F32C0000}"/>
    <cellStyle name="60% - Ênfase4 2 3 18" xfId="11489" xr:uid="{00000000-0005-0000-0000-0000F42C0000}"/>
    <cellStyle name="60% - Ênfase4 2 3 2" xfId="11490" xr:uid="{00000000-0005-0000-0000-0000F52C0000}"/>
    <cellStyle name="60% - Ênfase4 2 3 2 10" xfId="11491" xr:uid="{00000000-0005-0000-0000-0000F62C0000}"/>
    <cellStyle name="60% - Ênfase4 2 3 2 11" xfId="11492" xr:uid="{00000000-0005-0000-0000-0000F72C0000}"/>
    <cellStyle name="60% - Ênfase4 2 3 2 12" xfId="11493" xr:uid="{00000000-0005-0000-0000-0000F82C0000}"/>
    <cellStyle name="60% - Ênfase4 2 3 2 13" xfId="11494" xr:uid="{00000000-0005-0000-0000-0000F92C0000}"/>
    <cellStyle name="60% - Ênfase4 2 3 2 14" xfId="11495" xr:uid="{00000000-0005-0000-0000-0000FA2C0000}"/>
    <cellStyle name="60% - Ênfase4 2 3 2 15" xfId="11496" xr:uid="{00000000-0005-0000-0000-0000FB2C0000}"/>
    <cellStyle name="60% - Ênfase4 2 3 2 2" xfId="11497" xr:uid="{00000000-0005-0000-0000-0000FC2C0000}"/>
    <cellStyle name="60% - Ênfase4 2 3 2 3" xfId="11498" xr:uid="{00000000-0005-0000-0000-0000FD2C0000}"/>
    <cellStyle name="60% - Ênfase4 2 3 2 4" xfId="11499" xr:uid="{00000000-0005-0000-0000-0000FE2C0000}"/>
    <cellStyle name="60% - Ênfase4 2 3 2 5" xfId="11500" xr:uid="{00000000-0005-0000-0000-0000FF2C0000}"/>
    <cellStyle name="60% - Ênfase4 2 3 2 6" xfId="11501" xr:uid="{00000000-0005-0000-0000-0000002D0000}"/>
    <cellStyle name="60% - Ênfase4 2 3 2 7" xfId="11502" xr:uid="{00000000-0005-0000-0000-0000012D0000}"/>
    <cellStyle name="60% - Ênfase4 2 3 2 8" xfId="11503" xr:uid="{00000000-0005-0000-0000-0000022D0000}"/>
    <cellStyle name="60% - Ênfase4 2 3 2 9" xfId="11504" xr:uid="{00000000-0005-0000-0000-0000032D0000}"/>
    <cellStyle name="60% - Ênfase4 2 3 3" xfId="11505" xr:uid="{00000000-0005-0000-0000-0000042D0000}"/>
    <cellStyle name="60% - Ênfase4 2 3 4" xfId="11506" xr:uid="{00000000-0005-0000-0000-0000052D0000}"/>
    <cellStyle name="60% - Ênfase4 2 3 5" xfId="11507" xr:uid="{00000000-0005-0000-0000-0000062D0000}"/>
    <cellStyle name="60% - Ênfase4 2 3 6" xfId="11508" xr:uid="{00000000-0005-0000-0000-0000072D0000}"/>
    <cellStyle name="60% - Ênfase4 2 3 7" xfId="11509" xr:uid="{00000000-0005-0000-0000-0000082D0000}"/>
    <cellStyle name="60% - Ênfase4 2 3 8" xfId="11510" xr:uid="{00000000-0005-0000-0000-0000092D0000}"/>
    <cellStyle name="60% - Ênfase4 2 3 9" xfId="11511" xr:uid="{00000000-0005-0000-0000-00000A2D0000}"/>
    <cellStyle name="60% - Ênfase4 2 4" xfId="11512" xr:uid="{00000000-0005-0000-0000-00000B2D0000}"/>
    <cellStyle name="60% - Ênfase4 2 5" xfId="11513" xr:uid="{00000000-0005-0000-0000-00000C2D0000}"/>
    <cellStyle name="60% - Ênfase4 2 6" xfId="11514" xr:uid="{00000000-0005-0000-0000-00000D2D0000}"/>
    <cellStyle name="60% - Ênfase4 2 7" xfId="11515" xr:uid="{00000000-0005-0000-0000-00000E2D0000}"/>
    <cellStyle name="60% - Ênfase4 2 8" xfId="11516" xr:uid="{00000000-0005-0000-0000-00000F2D0000}"/>
    <cellStyle name="60% - Ênfase4 2 9" xfId="11517" xr:uid="{00000000-0005-0000-0000-0000102D0000}"/>
    <cellStyle name="60% - Ênfase4 20" xfId="11518" xr:uid="{00000000-0005-0000-0000-0000112D0000}"/>
    <cellStyle name="60% - Ênfase4 20 10" xfId="11519" xr:uid="{00000000-0005-0000-0000-0000122D0000}"/>
    <cellStyle name="60% - Ênfase4 20 11" xfId="11520" xr:uid="{00000000-0005-0000-0000-0000132D0000}"/>
    <cellStyle name="60% - Ênfase4 20 12" xfId="11521" xr:uid="{00000000-0005-0000-0000-0000142D0000}"/>
    <cellStyle name="60% - Ênfase4 20 13" xfId="11522" xr:uid="{00000000-0005-0000-0000-0000152D0000}"/>
    <cellStyle name="60% - Ênfase4 20 14" xfId="11523" xr:uid="{00000000-0005-0000-0000-0000162D0000}"/>
    <cellStyle name="60% - Ênfase4 20 15" xfId="11524" xr:uid="{00000000-0005-0000-0000-0000172D0000}"/>
    <cellStyle name="60% - Ênfase4 20 2" xfId="11525" xr:uid="{00000000-0005-0000-0000-0000182D0000}"/>
    <cellStyle name="60% - Ênfase4 20 3" xfId="11526" xr:uid="{00000000-0005-0000-0000-0000192D0000}"/>
    <cellStyle name="60% - Ênfase4 20 4" xfId="11527" xr:uid="{00000000-0005-0000-0000-00001A2D0000}"/>
    <cellStyle name="60% - Ênfase4 20 5" xfId="11528" xr:uid="{00000000-0005-0000-0000-00001B2D0000}"/>
    <cellStyle name="60% - Ênfase4 20 6" xfId="11529" xr:uid="{00000000-0005-0000-0000-00001C2D0000}"/>
    <cellStyle name="60% - Ênfase4 20 7" xfId="11530" xr:uid="{00000000-0005-0000-0000-00001D2D0000}"/>
    <cellStyle name="60% - Ênfase4 20 8" xfId="11531" xr:uid="{00000000-0005-0000-0000-00001E2D0000}"/>
    <cellStyle name="60% - Ênfase4 20 9" xfId="11532" xr:uid="{00000000-0005-0000-0000-00001F2D0000}"/>
    <cellStyle name="60% - Ênfase4 21" xfId="11533" xr:uid="{00000000-0005-0000-0000-0000202D0000}"/>
    <cellStyle name="60% - Ênfase4 21 10" xfId="11534" xr:uid="{00000000-0005-0000-0000-0000212D0000}"/>
    <cellStyle name="60% - Ênfase4 21 11" xfId="11535" xr:uid="{00000000-0005-0000-0000-0000222D0000}"/>
    <cellStyle name="60% - Ênfase4 21 12" xfId="11536" xr:uid="{00000000-0005-0000-0000-0000232D0000}"/>
    <cellStyle name="60% - Ênfase4 21 13" xfId="11537" xr:uid="{00000000-0005-0000-0000-0000242D0000}"/>
    <cellStyle name="60% - Ênfase4 21 14" xfId="11538" xr:uid="{00000000-0005-0000-0000-0000252D0000}"/>
    <cellStyle name="60% - Ênfase4 21 15" xfId="11539" xr:uid="{00000000-0005-0000-0000-0000262D0000}"/>
    <cellStyle name="60% - Ênfase4 21 2" xfId="11540" xr:uid="{00000000-0005-0000-0000-0000272D0000}"/>
    <cellStyle name="60% - Ênfase4 21 3" xfId="11541" xr:uid="{00000000-0005-0000-0000-0000282D0000}"/>
    <cellStyle name="60% - Ênfase4 21 4" xfId="11542" xr:uid="{00000000-0005-0000-0000-0000292D0000}"/>
    <cellStyle name="60% - Ênfase4 21 5" xfId="11543" xr:uid="{00000000-0005-0000-0000-00002A2D0000}"/>
    <cellStyle name="60% - Ênfase4 21 6" xfId="11544" xr:uid="{00000000-0005-0000-0000-00002B2D0000}"/>
    <cellStyle name="60% - Ênfase4 21 7" xfId="11545" xr:uid="{00000000-0005-0000-0000-00002C2D0000}"/>
    <cellStyle name="60% - Ênfase4 21 8" xfId="11546" xr:uid="{00000000-0005-0000-0000-00002D2D0000}"/>
    <cellStyle name="60% - Ênfase4 21 9" xfId="11547" xr:uid="{00000000-0005-0000-0000-00002E2D0000}"/>
    <cellStyle name="60% - Ênfase4 22" xfId="11548" xr:uid="{00000000-0005-0000-0000-00002F2D0000}"/>
    <cellStyle name="60% - Ênfase4 22 10" xfId="11549" xr:uid="{00000000-0005-0000-0000-0000302D0000}"/>
    <cellStyle name="60% - Ênfase4 22 11" xfId="11550" xr:uid="{00000000-0005-0000-0000-0000312D0000}"/>
    <cellStyle name="60% - Ênfase4 22 12" xfId="11551" xr:uid="{00000000-0005-0000-0000-0000322D0000}"/>
    <cellStyle name="60% - Ênfase4 22 13" xfId="11552" xr:uid="{00000000-0005-0000-0000-0000332D0000}"/>
    <cellStyle name="60% - Ênfase4 22 14" xfId="11553" xr:uid="{00000000-0005-0000-0000-0000342D0000}"/>
    <cellStyle name="60% - Ênfase4 22 15" xfId="11554" xr:uid="{00000000-0005-0000-0000-0000352D0000}"/>
    <cellStyle name="60% - Ênfase4 22 2" xfId="11555" xr:uid="{00000000-0005-0000-0000-0000362D0000}"/>
    <cellStyle name="60% - Ênfase4 22 3" xfId="11556" xr:uid="{00000000-0005-0000-0000-0000372D0000}"/>
    <cellStyle name="60% - Ênfase4 22 4" xfId="11557" xr:uid="{00000000-0005-0000-0000-0000382D0000}"/>
    <cellStyle name="60% - Ênfase4 22 5" xfId="11558" xr:uid="{00000000-0005-0000-0000-0000392D0000}"/>
    <cellStyle name="60% - Ênfase4 22 6" xfId="11559" xr:uid="{00000000-0005-0000-0000-00003A2D0000}"/>
    <cellStyle name="60% - Ênfase4 22 7" xfId="11560" xr:uid="{00000000-0005-0000-0000-00003B2D0000}"/>
    <cellStyle name="60% - Ênfase4 22 8" xfId="11561" xr:uid="{00000000-0005-0000-0000-00003C2D0000}"/>
    <cellStyle name="60% - Ênfase4 22 9" xfId="11562" xr:uid="{00000000-0005-0000-0000-00003D2D0000}"/>
    <cellStyle name="60% - Ênfase4 23" xfId="11563" xr:uid="{00000000-0005-0000-0000-00003E2D0000}"/>
    <cellStyle name="60% - Ênfase4 23 10" xfId="11564" xr:uid="{00000000-0005-0000-0000-00003F2D0000}"/>
    <cellStyle name="60% - Ênfase4 23 11" xfId="11565" xr:uid="{00000000-0005-0000-0000-0000402D0000}"/>
    <cellStyle name="60% - Ênfase4 23 12" xfId="11566" xr:uid="{00000000-0005-0000-0000-0000412D0000}"/>
    <cellStyle name="60% - Ênfase4 23 13" xfId="11567" xr:uid="{00000000-0005-0000-0000-0000422D0000}"/>
    <cellStyle name="60% - Ênfase4 23 14" xfId="11568" xr:uid="{00000000-0005-0000-0000-0000432D0000}"/>
    <cellStyle name="60% - Ênfase4 23 15" xfId="11569" xr:uid="{00000000-0005-0000-0000-0000442D0000}"/>
    <cellStyle name="60% - Ênfase4 23 2" xfId="11570" xr:uid="{00000000-0005-0000-0000-0000452D0000}"/>
    <cellStyle name="60% - Ênfase4 23 3" xfId="11571" xr:uid="{00000000-0005-0000-0000-0000462D0000}"/>
    <cellStyle name="60% - Ênfase4 23 4" xfId="11572" xr:uid="{00000000-0005-0000-0000-0000472D0000}"/>
    <cellStyle name="60% - Ênfase4 23 5" xfId="11573" xr:uid="{00000000-0005-0000-0000-0000482D0000}"/>
    <cellStyle name="60% - Ênfase4 23 6" xfId="11574" xr:uid="{00000000-0005-0000-0000-0000492D0000}"/>
    <cellStyle name="60% - Ênfase4 23 7" xfId="11575" xr:uid="{00000000-0005-0000-0000-00004A2D0000}"/>
    <cellStyle name="60% - Ênfase4 23 8" xfId="11576" xr:uid="{00000000-0005-0000-0000-00004B2D0000}"/>
    <cellStyle name="60% - Ênfase4 23 9" xfId="11577" xr:uid="{00000000-0005-0000-0000-00004C2D0000}"/>
    <cellStyle name="60% - Ênfase4 24" xfId="11578" xr:uid="{00000000-0005-0000-0000-00004D2D0000}"/>
    <cellStyle name="60% - Ênfase4 24 10" xfId="11579" xr:uid="{00000000-0005-0000-0000-00004E2D0000}"/>
    <cellStyle name="60% - Ênfase4 24 11" xfId="11580" xr:uid="{00000000-0005-0000-0000-00004F2D0000}"/>
    <cellStyle name="60% - Ênfase4 24 12" xfId="11581" xr:uid="{00000000-0005-0000-0000-0000502D0000}"/>
    <cellStyle name="60% - Ênfase4 24 13" xfId="11582" xr:uid="{00000000-0005-0000-0000-0000512D0000}"/>
    <cellStyle name="60% - Ênfase4 24 14" xfId="11583" xr:uid="{00000000-0005-0000-0000-0000522D0000}"/>
    <cellStyle name="60% - Ênfase4 24 15" xfId="11584" xr:uid="{00000000-0005-0000-0000-0000532D0000}"/>
    <cellStyle name="60% - Ênfase4 24 2" xfId="11585" xr:uid="{00000000-0005-0000-0000-0000542D0000}"/>
    <cellStyle name="60% - Ênfase4 24 3" xfId="11586" xr:uid="{00000000-0005-0000-0000-0000552D0000}"/>
    <cellStyle name="60% - Ênfase4 24 4" xfId="11587" xr:uid="{00000000-0005-0000-0000-0000562D0000}"/>
    <cellStyle name="60% - Ênfase4 24 5" xfId="11588" xr:uid="{00000000-0005-0000-0000-0000572D0000}"/>
    <cellStyle name="60% - Ênfase4 24 6" xfId="11589" xr:uid="{00000000-0005-0000-0000-0000582D0000}"/>
    <cellStyle name="60% - Ênfase4 24 7" xfId="11590" xr:uid="{00000000-0005-0000-0000-0000592D0000}"/>
    <cellStyle name="60% - Ênfase4 24 8" xfId="11591" xr:uid="{00000000-0005-0000-0000-00005A2D0000}"/>
    <cellStyle name="60% - Ênfase4 24 9" xfId="11592" xr:uid="{00000000-0005-0000-0000-00005B2D0000}"/>
    <cellStyle name="60% - Ênfase4 25" xfId="11593" xr:uid="{00000000-0005-0000-0000-00005C2D0000}"/>
    <cellStyle name="60% - Ênfase4 25 10" xfId="11594" xr:uid="{00000000-0005-0000-0000-00005D2D0000}"/>
    <cellStyle name="60% - Ênfase4 25 11" xfId="11595" xr:uid="{00000000-0005-0000-0000-00005E2D0000}"/>
    <cellStyle name="60% - Ênfase4 25 12" xfId="11596" xr:uid="{00000000-0005-0000-0000-00005F2D0000}"/>
    <cellStyle name="60% - Ênfase4 25 13" xfId="11597" xr:uid="{00000000-0005-0000-0000-0000602D0000}"/>
    <cellStyle name="60% - Ênfase4 25 14" xfId="11598" xr:uid="{00000000-0005-0000-0000-0000612D0000}"/>
    <cellStyle name="60% - Ênfase4 25 15" xfId="11599" xr:uid="{00000000-0005-0000-0000-0000622D0000}"/>
    <cellStyle name="60% - Ênfase4 25 2" xfId="11600" xr:uid="{00000000-0005-0000-0000-0000632D0000}"/>
    <cellStyle name="60% - Ênfase4 25 3" xfId="11601" xr:uid="{00000000-0005-0000-0000-0000642D0000}"/>
    <cellStyle name="60% - Ênfase4 25 4" xfId="11602" xr:uid="{00000000-0005-0000-0000-0000652D0000}"/>
    <cellStyle name="60% - Ênfase4 25 5" xfId="11603" xr:uid="{00000000-0005-0000-0000-0000662D0000}"/>
    <cellStyle name="60% - Ênfase4 25 6" xfId="11604" xr:uid="{00000000-0005-0000-0000-0000672D0000}"/>
    <cellStyle name="60% - Ênfase4 25 7" xfId="11605" xr:uid="{00000000-0005-0000-0000-0000682D0000}"/>
    <cellStyle name="60% - Ênfase4 25 8" xfId="11606" xr:uid="{00000000-0005-0000-0000-0000692D0000}"/>
    <cellStyle name="60% - Ênfase4 25 9" xfId="11607" xr:uid="{00000000-0005-0000-0000-00006A2D0000}"/>
    <cellStyle name="60% - Ênfase4 26" xfId="11608" xr:uid="{00000000-0005-0000-0000-00006B2D0000}"/>
    <cellStyle name="60% - Ênfase4 26 10" xfId="11609" xr:uid="{00000000-0005-0000-0000-00006C2D0000}"/>
    <cellStyle name="60% - Ênfase4 26 11" xfId="11610" xr:uid="{00000000-0005-0000-0000-00006D2D0000}"/>
    <cellStyle name="60% - Ênfase4 26 12" xfId="11611" xr:uid="{00000000-0005-0000-0000-00006E2D0000}"/>
    <cellStyle name="60% - Ênfase4 26 13" xfId="11612" xr:uid="{00000000-0005-0000-0000-00006F2D0000}"/>
    <cellStyle name="60% - Ênfase4 26 14" xfId="11613" xr:uid="{00000000-0005-0000-0000-0000702D0000}"/>
    <cellStyle name="60% - Ênfase4 26 15" xfId="11614" xr:uid="{00000000-0005-0000-0000-0000712D0000}"/>
    <cellStyle name="60% - Ênfase4 26 2" xfId="11615" xr:uid="{00000000-0005-0000-0000-0000722D0000}"/>
    <cellStyle name="60% - Ênfase4 26 3" xfId="11616" xr:uid="{00000000-0005-0000-0000-0000732D0000}"/>
    <cellStyle name="60% - Ênfase4 26 4" xfId="11617" xr:uid="{00000000-0005-0000-0000-0000742D0000}"/>
    <cellStyle name="60% - Ênfase4 26 5" xfId="11618" xr:uid="{00000000-0005-0000-0000-0000752D0000}"/>
    <cellStyle name="60% - Ênfase4 26 6" xfId="11619" xr:uid="{00000000-0005-0000-0000-0000762D0000}"/>
    <cellStyle name="60% - Ênfase4 26 7" xfId="11620" xr:uid="{00000000-0005-0000-0000-0000772D0000}"/>
    <cellStyle name="60% - Ênfase4 26 8" xfId="11621" xr:uid="{00000000-0005-0000-0000-0000782D0000}"/>
    <cellStyle name="60% - Ênfase4 26 9" xfId="11622" xr:uid="{00000000-0005-0000-0000-0000792D0000}"/>
    <cellStyle name="60% - Ênfase4 27" xfId="11623" xr:uid="{00000000-0005-0000-0000-00007A2D0000}"/>
    <cellStyle name="60% - Ênfase4 27 10" xfId="11624" xr:uid="{00000000-0005-0000-0000-00007B2D0000}"/>
    <cellStyle name="60% - Ênfase4 27 11" xfId="11625" xr:uid="{00000000-0005-0000-0000-00007C2D0000}"/>
    <cellStyle name="60% - Ênfase4 27 12" xfId="11626" xr:uid="{00000000-0005-0000-0000-00007D2D0000}"/>
    <cellStyle name="60% - Ênfase4 27 13" xfId="11627" xr:uid="{00000000-0005-0000-0000-00007E2D0000}"/>
    <cellStyle name="60% - Ênfase4 27 14" xfId="11628" xr:uid="{00000000-0005-0000-0000-00007F2D0000}"/>
    <cellStyle name="60% - Ênfase4 27 15" xfId="11629" xr:uid="{00000000-0005-0000-0000-0000802D0000}"/>
    <cellStyle name="60% - Ênfase4 27 2" xfId="11630" xr:uid="{00000000-0005-0000-0000-0000812D0000}"/>
    <cellStyle name="60% - Ênfase4 27 3" xfId="11631" xr:uid="{00000000-0005-0000-0000-0000822D0000}"/>
    <cellStyle name="60% - Ênfase4 27 4" xfId="11632" xr:uid="{00000000-0005-0000-0000-0000832D0000}"/>
    <cellStyle name="60% - Ênfase4 27 5" xfId="11633" xr:uid="{00000000-0005-0000-0000-0000842D0000}"/>
    <cellStyle name="60% - Ênfase4 27 6" xfId="11634" xr:uid="{00000000-0005-0000-0000-0000852D0000}"/>
    <cellStyle name="60% - Ênfase4 27 7" xfId="11635" xr:uid="{00000000-0005-0000-0000-0000862D0000}"/>
    <cellStyle name="60% - Ênfase4 27 8" xfId="11636" xr:uid="{00000000-0005-0000-0000-0000872D0000}"/>
    <cellStyle name="60% - Ênfase4 27 9" xfId="11637" xr:uid="{00000000-0005-0000-0000-0000882D0000}"/>
    <cellStyle name="60% - Ênfase4 28" xfId="11638" xr:uid="{00000000-0005-0000-0000-0000892D0000}"/>
    <cellStyle name="60% - Ênfase4 29" xfId="11639" xr:uid="{00000000-0005-0000-0000-00008A2D0000}"/>
    <cellStyle name="60% - Ênfase4 3" xfId="11640" xr:uid="{00000000-0005-0000-0000-00008B2D0000}"/>
    <cellStyle name="60% - Ênfase4 3 2" xfId="35573" xr:uid="{00000000-0005-0000-0000-00008C2D0000}"/>
    <cellStyle name="60% - Ênfase4 30" xfId="11641" xr:uid="{00000000-0005-0000-0000-00008D2D0000}"/>
    <cellStyle name="60% - Ênfase4 31" xfId="11642" xr:uid="{00000000-0005-0000-0000-00008E2D0000}"/>
    <cellStyle name="60% - Ênfase4 32" xfId="11643" xr:uid="{00000000-0005-0000-0000-00008F2D0000}"/>
    <cellStyle name="60% - Ênfase4 33" xfId="11644" xr:uid="{00000000-0005-0000-0000-0000902D0000}"/>
    <cellStyle name="60% - Ênfase4 34" xfId="11645" xr:uid="{00000000-0005-0000-0000-0000912D0000}"/>
    <cellStyle name="60% - Ênfase4 35" xfId="11646" xr:uid="{00000000-0005-0000-0000-0000922D0000}"/>
    <cellStyle name="60% - Ênfase4 36" xfId="11647" xr:uid="{00000000-0005-0000-0000-0000932D0000}"/>
    <cellStyle name="60% - Ênfase4 37" xfId="11648" xr:uid="{00000000-0005-0000-0000-0000942D0000}"/>
    <cellStyle name="60% - Ênfase4 38" xfId="11649" xr:uid="{00000000-0005-0000-0000-0000952D0000}"/>
    <cellStyle name="60% - Ênfase4 39" xfId="11650" xr:uid="{00000000-0005-0000-0000-0000962D0000}"/>
    <cellStyle name="60% - Ênfase4 4" xfId="11651" xr:uid="{00000000-0005-0000-0000-0000972D0000}"/>
    <cellStyle name="60% - Ênfase4 40" xfId="11652" xr:uid="{00000000-0005-0000-0000-0000982D0000}"/>
    <cellStyle name="60% - Ênfase4 41" xfId="11653" xr:uid="{00000000-0005-0000-0000-0000992D0000}"/>
    <cellStyle name="60% - Ênfase4 42" xfId="11654" xr:uid="{00000000-0005-0000-0000-00009A2D0000}"/>
    <cellStyle name="60% - Ênfase4 5" xfId="11655" xr:uid="{00000000-0005-0000-0000-00009B2D0000}"/>
    <cellStyle name="60% - Ênfase4 6" xfId="11656" xr:uid="{00000000-0005-0000-0000-00009C2D0000}"/>
    <cellStyle name="60% - Ênfase4 7" xfId="11657" xr:uid="{00000000-0005-0000-0000-00009D2D0000}"/>
    <cellStyle name="60% - Ênfase4 8" xfId="11658" xr:uid="{00000000-0005-0000-0000-00009E2D0000}"/>
    <cellStyle name="60% - Ênfase4 9" xfId="11659" xr:uid="{00000000-0005-0000-0000-00009F2D0000}"/>
    <cellStyle name="60% - Ênfase4 9 2" xfId="11660" xr:uid="{00000000-0005-0000-0000-0000A02D0000}"/>
    <cellStyle name="60% - Ênfase5 10" xfId="11661" xr:uid="{00000000-0005-0000-0000-0000A12D0000}"/>
    <cellStyle name="60% - Ênfase5 11" xfId="11662" xr:uid="{00000000-0005-0000-0000-0000A22D0000}"/>
    <cellStyle name="60% - Ênfase5 12" xfId="11663" xr:uid="{00000000-0005-0000-0000-0000A32D0000}"/>
    <cellStyle name="60% - Ênfase5 13" xfId="11664" xr:uid="{00000000-0005-0000-0000-0000A42D0000}"/>
    <cellStyle name="60% - Ênfase5 14" xfId="11665" xr:uid="{00000000-0005-0000-0000-0000A52D0000}"/>
    <cellStyle name="60% - Ênfase5 15" xfId="11666" xr:uid="{00000000-0005-0000-0000-0000A62D0000}"/>
    <cellStyle name="60% - Ênfase5 16" xfId="11667" xr:uid="{00000000-0005-0000-0000-0000A72D0000}"/>
    <cellStyle name="60% - Ênfase5 17" xfId="11668" xr:uid="{00000000-0005-0000-0000-0000A82D0000}"/>
    <cellStyle name="60% - Ênfase5 18" xfId="11669" xr:uid="{00000000-0005-0000-0000-0000A92D0000}"/>
    <cellStyle name="60% - Ênfase5 19" xfId="11670" xr:uid="{00000000-0005-0000-0000-0000AA2D0000}"/>
    <cellStyle name="60% - Ênfase5 19 10" xfId="11671" xr:uid="{00000000-0005-0000-0000-0000AB2D0000}"/>
    <cellStyle name="60% - Ênfase5 19 11" xfId="11672" xr:uid="{00000000-0005-0000-0000-0000AC2D0000}"/>
    <cellStyle name="60% - Ênfase5 19 12" xfId="11673" xr:uid="{00000000-0005-0000-0000-0000AD2D0000}"/>
    <cellStyle name="60% - Ênfase5 19 13" xfId="11674" xr:uid="{00000000-0005-0000-0000-0000AE2D0000}"/>
    <cellStyle name="60% - Ênfase5 19 14" xfId="11675" xr:uid="{00000000-0005-0000-0000-0000AF2D0000}"/>
    <cellStyle name="60% - Ênfase5 19 15" xfId="11676" xr:uid="{00000000-0005-0000-0000-0000B02D0000}"/>
    <cellStyle name="60% - Ênfase5 19 16" xfId="11677" xr:uid="{00000000-0005-0000-0000-0000B12D0000}"/>
    <cellStyle name="60% - Ênfase5 19 17" xfId="11678" xr:uid="{00000000-0005-0000-0000-0000B22D0000}"/>
    <cellStyle name="60% - Ênfase5 19 18" xfId="11679" xr:uid="{00000000-0005-0000-0000-0000B32D0000}"/>
    <cellStyle name="60% - Ênfase5 19 2" xfId="11680" xr:uid="{00000000-0005-0000-0000-0000B42D0000}"/>
    <cellStyle name="60% - Ênfase5 19 2 10" xfId="11681" xr:uid="{00000000-0005-0000-0000-0000B52D0000}"/>
    <cellStyle name="60% - Ênfase5 19 2 11" xfId="11682" xr:uid="{00000000-0005-0000-0000-0000B62D0000}"/>
    <cellStyle name="60% - Ênfase5 19 2 12" xfId="11683" xr:uid="{00000000-0005-0000-0000-0000B72D0000}"/>
    <cellStyle name="60% - Ênfase5 19 2 13" xfId="11684" xr:uid="{00000000-0005-0000-0000-0000B82D0000}"/>
    <cellStyle name="60% - Ênfase5 19 2 14" xfId="11685" xr:uid="{00000000-0005-0000-0000-0000B92D0000}"/>
    <cellStyle name="60% - Ênfase5 19 2 15" xfId="11686" xr:uid="{00000000-0005-0000-0000-0000BA2D0000}"/>
    <cellStyle name="60% - Ênfase5 19 2 2" xfId="11687" xr:uid="{00000000-0005-0000-0000-0000BB2D0000}"/>
    <cellStyle name="60% - Ênfase5 19 2 3" xfId="11688" xr:uid="{00000000-0005-0000-0000-0000BC2D0000}"/>
    <cellStyle name="60% - Ênfase5 19 2 4" xfId="11689" xr:uid="{00000000-0005-0000-0000-0000BD2D0000}"/>
    <cellStyle name="60% - Ênfase5 19 2 5" xfId="11690" xr:uid="{00000000-0005-0000-0000-0000BE2D0000}"/>
    <cellStyle name="60% - Ênfase5 19 2 6" xfId="11691" xr:uid="{00000000-0005-0000-0000-0000BF2D0000}"/>
    <cellStyle name="60% - Ênfase5 19 2 7" xfId="11692" xr:uid="{00000000-0005-0000-0000-0000C02D0000}"/>
    <cellStyle name="60% - Ênfase5 19 2 8" xfId="11693" xr:uid="{00000000-0005-0000-0000-0000C12D0000}"/>
    <cellStyle name="60% - Ênfase5 19 2 9" xfId="11694" xr:uid="{00000000-0005-0000-0000-0000C22D0000}"/>
    <cellStyle name="60% - Ênfase5 19 3" xfId="11695" xr:uid="{00000000-0005-0000-0000-0000C32D0000}"/>
    <cellStyle name="60% - Ênfase5 19 4" xfId="11696" xr:uid="{00000000-0005-0000-0000-0000C42D0000}"/>
    <cellStyle name="60% - Ênfase5 19 5" xfId="11697" xr:uid="{00000000-0005-0000-0000-0000C52D0000}"/>
    <cellStyle name="60% - Ênfase5 19 6" xfId="11698" xr:uid="{00000000-0005-0000-0000-0000C62D0000}"/>
    <cellStyle name="60% - Ênfase5 19 7" xfId="11699" xr:uid="{00000000-0005-0000-0000-0000C72D0000}"/>
    <cellStyle name="60% - Ênfase5 19 8" xfId="11700" xr:uid="{00000000-0005-0000-0000-0000C82D0000}"/>
    <cellStyle name="60% - Ênfase5 19 9" xfId="11701" xr:uid="{00000000-0005-0000-0000-0000C92D0000}"/>
    <cellStyle name="60% - Ênfase5 2" xfId="11702" xr:uid="{00000000-0005-0000-0000-0000CA2D0000}"/>
    <cellStyle name="60% - Ênfase5 2 10" xfId="11703" xr:uid="{00000000-0005-0000-0000-0000CB2D0000}"/>
    <cellStyle name="60% - Ênfase5 2 11" xfId="11704" xr:uid="{00000000-0005-0000-0000-0000CC2D0000}"/>
    <cellStyle name="60% - Ênfase5 2 11 10" xfId="11705" xr:uid="{00000000-0005-0000-0000-0000CD2D0000}"/>
    <cellStyle name="60% - Ênfase5 2 11 11" xfId="11706" xr:uid="{00000000-0005-0000-0000-0000CE2D0000}"/>
    <cellStyle name="60% - Ênfase5 2 11 12" xfId="11707" xr:uid="{00000000-0005-0000-0000-0000CF2D0000}"/>
    <cellStyle name="60% - Ênfase5 2 11 13" xfId="11708" xr:uid="{00000000-0005-0000-0000-0000D02D0000}"/>
    <cellStyle name="60% - Ênfase5 2 11 14" xfId="11709" xr:uid="{00000000-0005-0000-0000-0000D12D0000}"/>
    <cellStyle name="60% - Ênfase5 2 11 15" xfId="11710" xr:uid="{00000000-0005-0000-0000-0000D22D0000}"/>
    <cellStyle name="60% - Ênfase5 2 11 2" xfId="11711" xr:uid="{00000000-0005-0000-0000-0000D32D0000}"/>
    <cellStyle name="60% - Ênfase5 2 11 3" xfId="11712" xr:uid="{00000000-0005-0000-0000-0000D42D0000}"/>
    <cellStyle name="60% - Ênfase5 2 11 4" xfId="11713" xr:uid="{00000000-0005-0000-0000-0000D52D0000}"/>
    <cellStyle name="60% - Ênfase5 2 11 5" xfId="11714" xr:uid="{00000000-0005-0000-0000-0000D62D0000}"/>
    <cellStyle name="60% - Ênfase5 2 11 6" xfId="11715" xr:uid="{00000000-0005-0000-0000-0000D72D0000}"/>
    <cellStyle name="60% - Ênfase5 2 11 7" xfId="11716" xr:uid="{00000000-0005-0000-0000-0000D82D0000}"/>
    <cellStyle name="60% - Ênfase5 2 11 8" xfId="11717" xr:uid="{00000000-0005-0000-0000-0000D92D0000}"/>
    <cellStyle name="60% - Ênfase5 2 11 9" xfId="11718" xr:uid="{00000000-0005-0000-0000-0000DA2D0000}"/>
    <cellStyle name="60% - Ênfase5 2 12" xfId="11719" xr:uid="{00000000-0005-0000-0000-0000DB2D0000}"/>
    <cellStyle name="60% - Ênfase5 2 13" xfId="11720" xr:uid="{00000000-0005-0000-0000-0000DC2D0000}"/>
    <cellStyle name="60% - Ênfase5 2 14" xfId="11721" xr:uid="{00000000-0005-0000-0000-0000DD2D0000}"/>
    <cellStyle name="60% - Ênfase5 2 15" xfId="11722" xr:uid="{00000000-0005-0000-0000-0000DE2D0000}"/>
    <cellStyle name="60% - Ênfase5 2 16" xfId="11723" xr:uid="{00000000-0005-0000-0000-0000DF2D0000}"/>
    <cellStyle name="60% - Ênfase5 2 17" xfId="11724" xr:uid="{00000000-0005-0000-0000-0000E02D0000}"/>
    <cellStyle name="60% - Ênfase5 2 18" xfId="11725" xr:uid="{00000000-0005-0000-0000-0000E12D0000}"/>
    <cellStyle name="60% - Ênfase5 2 19" xfId="11726" xr:uid="{00000000-0005-0000-0000-0000E22D0000}"/>
    <cellStyle name="60% - Ênfase5 2 2" xfId="11727" xr:uid="{00000000-0005-0000-0000-0000E32D0000}"/>
    <cellStyle name="60% - Ênfase5 2 2 10" xfId="11728" xr:uid="{00000000-0005-0000-0000-0000E42D0000}"/>
    <cellStyle name="60% - Ênfase5 2 2 10 10" xfId="11729" xr:uid="{00000000-0005-0000-0000-0000E52D0000}"/>
    <cellStyle name="60% - Ênfase5 2 2 10 11" xfId="11730" xr:uid="{00000000-0005-0000-0000-0000E62D0000}"/>
    <cellStyle name="60% - Ênfase5 2 2 10 12" xfId="11731" xr:uid="{00000000-0005-0000-0000-0000E72D0000}"/>
    <cellStyle name="60% - Ênfase5 2 2 10 13" xfId="11732" xr:uid="{00000000-0005-0000-0000-0000E82D0000}"/>
    <cellStyle name="60% - Ênfase5 2 2 10 14" xfId="11733" xr:uid="{00000000-0005-0000-0000-0000E92D0000}"/>
    <cellStyle name="60% - Ênfase5 2 2 10 15" xfId="11734" xr:uid="{00000000-0005-0000-0000-0000EA2D0000}"/>
    <cellStyle name="60% - Ênfase5 2 2 10 2" xfId="11735" xr:uid="{00000000-0005-0000-0000-0000EB2D0000}"/>
    <cellStyle name="60% - Ênfase5 2 2 10 3" xfId="11736" xr:uid="{00000000-0005-0000-0000-0000EC2D0000}"/>
    <cellStyle name="60% - Ênfase5 2 2 10 4" xfId="11737" xr:uid="{00000000-0005-0000-0000-0000ED2D0000}"/>
    <cellStyle name="60% - Ênfase5 2 2 10 5" xfId="11738" xr:uid="{00000000-0005-0000-0000-0000EE2D0000}"/>
    <cellStyle name="60% - Ênfase5 2 2 10 6" xfId="11739" xr:uid="{00000000-0005-0000-0000-0000EF2D0000}"/>
    <cellStyle name="60% - Ênfase5 2 2 10 7" xfId="11740" xr:uid="{00000000-0005-0000-0000-0000F02D0000}"/>
    <cellStyle name="60% - Ênfase5 2 2 10 8" xfId="11741" xr:uid="{00000000-0005-0000-0000-0000F12D0000}"/>
    <cellStyle name="60% - Ênfase5 2 2 10 9" xfId="11742" xr:uid="{00000000-0005-0000-0000-0000F22D0000}"/>
    <cellStyle name="60% - Ênfase5 2 2 11" xfId="11743" xr:uid="{00000000-0005-0000-0000-0000F32D0000}"/>
    <cellStyle name="60% - Ênfase5 2 2 12" xfId="11744" xr:uid="{00000000-0005-0000-0000-0000F42D0000}"/>
    <cellStyle name="60% - Ênfase5 2 2 13" xfId="11745" xr:uid="{00000000-0005-0000-0000-0000F52D0000}"/>
    <cellStyle name="60% - Ênfase5 2 2 14" xfId="11746" xr:uid="{00000000-0005-0000-0000-0000F62D0000}"/>
    <cellStyle name="60% - Ênfase5 2 2 15" xfId="11747" xr:uid="{00000000-0005-0000-0000-0000F72D0000}"/>
    <cellStyle name="60% - Ênfase5 2 2 16" xfId="11748" xr:uid="{00000000-0005-0000-0000-0000F82D0000}"/>
    <cellStyle name="60% - Ênfase5 2 2 17" xfId="11749" xr:uid="{00000000-0005-0000-0000-0000F92D0000}"/>
    <cellStyle name="60% - Ênfase5 2 2 18" xfId="11750" xr:uid="{00000000-0005-0000-0000-0000FA2D0000}"/>
    <cellStyle name="60% - Ênfase5 2 2 19" xfId="11751" xr:uid="{00000000-0005-0000-0000-0000FB2D0000}"/>
    <cellStyle name="60% - Ênfase5 2 2 2" xfId="11752" xr:uid="{00000000-0005-0000-0000-0000FC2D0000}"/>
    <cellStyle name="60% - Ênfase5 2 2 2 10" xfId="11753" xr:uid="{00000000-0005-0000-0000-0000FD2D0000}"/>
    <cellStyle name="60% - Ênfase5 2 2 2 10 10" xfId="11754" xr:uid="{00000000-0005-0000-0000-0000FE2D0000}"/>
    <cellStyle name="60% - Ênfase5 2 2 2 10 11" xfId="11755" xr:uid="{00000000-0005-0000-0000-0000FF2D0000}"/>
    <cellStyle name="60% - Ênfase5 2 2 2 10 12" xfId="11756" xr:uid="{00000000-0005-0000-0000-0000002E0000}"/>
    <cellStyle name="60% - Ênfase5 2 2 2 10 13" xfId="11757" xr:uid="{00000000-0005-0000-0000-0000012E0000}"/>
    <cellStyle name="60% - Ênfase5 2 2 2 10 14" xfId="11758" xr:uid="{00000000-0005-0000-0000-0000022E0000}"/>
    <cellStyle name="60% - Ênfase5 2 2 2 10 15" xfId="11759" xr:uid="{00000000-0005-0000-0000-0000032E0000}"/>
    <cellStyle name="60% - Ênfase5 2 2 2 10 2" xfId="11760" xr:uid="{00000000-0005-0000-0000-0000042E0000}"/>
    <cellStyle name="60% - Ênfase5 2 2 2 10 3" xfId="11761" xr:uid="{00000000-0005-0000-0000-0000052E0000}"/>
    <cellStyle name="60% - Ênfase5 2 2 2 10 4" xfId="11762" xr:uid="{00000000-0005-0000-0000-0000062E0000}"/>
    <cellStyle name="60% - Ênfase5 2 2 2 10 5" xfId="11763" xr:uid="{00000000-0005-0000-0000-0000072E0000}"/>
    <cellStyle name="60% - Ênfase5 2 2 2 10 6" xfId="11764" xr:uid="{00000000-0005-0000-0000-0000082E0000}"/>
    <cellStyle name="60% - Ênfase5 2 2 2 10 7" xfId="11765" xr:uid="{00000000-0005-0000-0000-0000092E0000}"/>
    <cellStyle name="60% - Ênfase5 2 2 2 10 8" xfId="11766" xr:uid="{00000000-0005-0000-0000-00000A2E0000}"/>
    <cellStyle name="60% - Ênfase5 2 2 2 10 9" xfId="11767" xr:uid="{00000000-0005-0000-0000-00000B2E0000}"/>
    <cellStyle name="60% - Ênfase5 2 2 2 11" xfId="11768" xr:uid="{00000000-0005-0000-0000-00000C2E0000}"/>
    <cellStyle name="60% - Ênfase5 2 2 2 12" xfId="11769" xr:uid="{00000000-0005-0000-0000-00000D2E0000}"/>
    <cellStyle name="60% - Ênfase5 2 2 2 13" xfId="11770" xr:uid="{00000000-0005-0000-0000-00000E2E0000}"/>
    <cellStyle name="60% - Ênfase5 2 2 2 14" xfId="11771" xr:uid="{00000000-0005-0000-0000-00000F2E0000}"/>
    <cellStyle name="60% - Ênfase5 2 2 2 15" xfId="11772" xr:uid="{00000000-0005-0000-0000-0000102E0000}"/>
    <cellStyle name="60% - Ênfase5 2 2 2 16" xfId="11773" xr:uid="{00000000-0005-0000-0000-0000112E0000}"/>
    <cellStyle name="60% - Ênfase5 2 2 2 17" xfId="11774" xr:uid="{00000000-0005-0000-0000-0000122E0000}"/>
    <cellStyle name="60% - Ênfase5 2 2 2 18" xfId="11775" xr:uid="{00000000-0005-0000-0000-0000132E0000}"/>
    <cellStyle name="60% - Ênfase5 2 2 2 19" xfId="11776" xr:uid="{00000000-0005-0000-0000-0000142E0000}"/>
    <cellStyle name="60% - Ênfase5 2 2 2 2" xfId="11777" xr:uid="{00000000-0005-0000-0000-0000152E0000}"/>
    <cellStyle name="60% - Ênfase5 2 2 2 2 10" xfId="11778" xr:uid="{00000000-0005-0000-0000-0000162E0000}"/>
    <cellStyle name="60% - Ênfase5 2 2 2 2 11" xfId="11779" xr:uid="{00000000-0005-0000-0000-0000172E0000}"/>
    <cellStyle name="60% - Ênfase5 2 2 2 2 12" xfId="11780" xr:uid="{00000000-0005-0000-0000-0000182E0000}"/>
    <cellStyle name="60% - Ênfase5 2 2 2 2 13" xfId="11781" xr:uid="{00000000-0005-0000-0000-0000192E0000}"/>
    <cellStyle name="60% - Ênfase5 2 2 2 2 14" xfId="11782" xr:uid="{00000000-0005-0000-0000-00001A2E0000}"/>
    <cellStyle name="60% - Ênfase5 2 2 2 2 15" xfId="11783" xr:uid="{00000000-0005-0000-0000-00001B2E0000}"/>
    <cellStyle name="60% - Ênfase5 2 2 2 2 16" xfId="11784" xr:uid="{00000000-0005-0000-0000-00001C2E0000}"/>
    <cellStyle name="60% - Ênfase5 2 2 2 2 17" xfId="11785" xr:uid="{00000000-0005-0000-0000-00001D2E0000}"/>
    <cellStyle name="60% - Ênfase5 2 2 2 2 18" xfId="11786" xr:uid="{00000000-0005-0000-0000-00001E2E0000}"/>
    <cellStyle name="60% - Ênfase5 2 2 2 2 2" xfId="11787" xr:uid="{00000000-0005-0000-0000-00001F2E0000}"/>
    <cellStyle name="60% - Ênfase5 2 2 2 2 2 10" xfId="11788" xr:uid="{00000000-0005-0000-0000-0000202E0000}"/>
    <cellStyle name="60% - Ênfase5 2 2 2 2 2 11" xfId="11789" xr:uid="{00000000-0005-0000-0000-0000212E0000}"/>
    <cellStyle name="60% - Ênfase5 2 2 2 2 2 12" xfId="11790" xr:uid="{00000000-0005-0000-0000-0000222E0000}"/>
    <cellStyle name="60% - Ênfase5 2 2 2 2 2 13" xfId="11791" xr:uid="{00000000-0005-0000-0000-0000232E0000}"/>
    <cellStyle name="60% - Ênfase5 2 2 2 2 2 14" xfId="11792" xr:uid="{00000000-0005-0000-0000-0000242E0000}"/>
    <cellStyle name="60% - Ênfase5 2 2 2 2 2 15" xfId="11793" xr:uid="{00000000-0005-0000-0000-0000252E0000}"/>
    <cellStyle name="60% - Ênfase5 2 2 2 2 2 2" xfId="11794" xr:uid="{00000000-0005-0000-0000-0000262E0000}"/>
    <cellStyle name="60% - Ênfase5 2 2 2 2 2 3" xfId="11795" xr:uid="{00000000-0005-0000-0000-0000272E0000}"/>
    <cellStyle name="60% - Ênfase5 2 2 2 2 2 4" xfId="11796" xr:uid="{00000000-0005-0000-0000-0000282E0000}"/>
    <cellStyle name="60% - Ênfase5 2 2 2 2 2 5" xfId="11797" xr:uid="{00000000-0005-0000-0000-0000292E0000}"/>
    <cellStyle name="60% - Ênfase5 2 2 2 2 2 6" xfId="11798" xr:uid="{00000000-0005-0000-0000-00002A2E0000}"/>
    <cellStyle name="60% - Ênfase5 2 2 2 2 2 7" xfId="11799" xr:uid="{00000000-0005-0000-0000-00002B2E0000}"/>
    <cellStyle name="60% - Ênfase5 2 2 2 2 2 8" xfId="11800" xr:uid="{00000000-0005-0000-0000-00002C2E0000}"/>
    <cellStyle name="60% - Ênfase5 2 2 2 2 2 9" xfId="11801" xr:uid="{00000000-0005-0000-0000-00002D2E0000}"/>
    <cellStyle name="60% - Ênfase5 2 2 2 2 3" xfId="11802" xr:uid="{00000000-0005-0000-0000-00002E2E0000}"/>
    <cellStyle name="60% - Ênfase5 2 2 2 2 4" xfId="11803" xr:uid="{00000000-0005-0000-0000-00002F2E0000}"/>
    <cellStyle name="60% - Ênfase5 2 2 2 2 5" xfId="11804" xr:uid="{00000000-0005-0000-0000-0000302E0000}"/>
    <cellStyle name="60% - Ênfase5 2 2 2 2 6" xfId="11805" xr:uid="{00000000-0005-0000-0000-0000312E0000}"/>
    <cellStyle name="60% - Ênfase5 2 2 2 2 7" xfId="11806" xr:uid="{00000000-0005-0000-0000-0000322E0000}"/>
    <cellStyle name="60% - Ênfase5 2 2 2 2 8" xfId="11807" xr:uid="{00000000-0005-0000-0000-0000332E0000}"/>
    <cellStyle name="60% - Ênfase5 2 2 2 2 9" xfId="11808" xr:uid="{00000000-0005-0000-0000-0000342E0000}"/>
    <cellStyle name="60% - Ênfase5 2 2 2 20" xfId="11809" xr:uid="{00000000-0005-0000-0000-0000352E0000}"/>
    <cellStyle name="60% - Ênfase5 2 2 2 21" xfId="11810" xr:uid="{00000000-0005-0000-0000-0000362E0000}"/>
    <cellStyle name="60% - Ênfase5 2 2 2 22" xfId="11811" xr:uid="{00000000-0005-0000-0000-0000372E0000}"/>
    <cellStyle name="60% - Ênfase5 2 2 2 23" xfId="11812" xr:uid="{00000000-0005-0000-0000-0000382E0000}"/>
    <cellStyle name="60% - Ênfase5 2 2 2 24" xfId="11813" xr:uid="{00000000-0005-0000-0000-0000392E0000}"/>
    <cellStyle name="60% - Ênfase5 2 2 2 25" xfId="11814" xr:uid="{00000000-0005-0000-0000-00003A2E0000}"/>
    <cellStyle name="60% - Ênfase5 2 2 2 3" xfId="11815" xr:uid="{00000000-0005-0000-0000-00003B2E0000}"/>
    <cellStyle name="60% - Ênfase5 2 2 2 4" xfId="11816" xr:uid="{00000000-0005-0000-0000-00003C2E0000}"/>
    <cellStyle name="60% - Ênfase5 2 2 2 5" xfId="11817" xr:uid="{00000000-0005-0000-0000-00003D2E0000}"/>
    <cellStyle name="60% - Ênfase5 2 2 2 6" xfId="11818" xr:uid="{00000000-0005-0000-0000-00003E2E0000}"/>
    <cellStyle name="60% - Ênfase5 2 2 2 7" xfId="11819" xr:uid="{00000000-0005-0000-0000-00003F2E0000}"/>
    <cellStyle name="60% - Ênfase5 2 2 2 8" xfId="11820" xr:uid="{00000000-0005-0000-0000-0000402E0000}"/>
    <cellStyle name="60% - Ênfase5 2 2 2 9" xfId="11821" xr:uid="{00000000-0005-0000-0000-0000412E0000}"/>
    <cellStyle name="60% - Ênfase5 2 2 20" xfId="11822" xr:uid="{00000000-0005-0000-0000-0000422E0000}"/>
    <cellStyle name="60% - Ênfase5 2 2 21" xfId="11823" xr:uid="{00000000-0005-0000-0000-0000432E0000}"/>
    <cellStyle name="60% - Ênfase5 2 2 22" xfId="11824" xr:uid="{00000000-0005-0000-0000-0000442E0000}"/>
    <cellStyle name="60% - Ênfase5 2 2 23" xfId="11825" xr:uid="{00000000-0005-0000-0000-0000452E0000}"/>
    <cellStyle name="60% - Ênfase5 2 2 24" xfId="11826" xr:uid="{00000000-0005-0000-0000-0000462E0000}"/>
    <cellStyle name="60% - Ênfase5 2 2 25" xfId="11827" xr:uid="{00000000-0005-0000-0000-0000472E0000}"/>
    <cellStyle name="60% - Ênfase5 2 2 3" xfId="11828" xr:uid="{00000000-0005-0000-0000-0000482E0000}"/>
    <cellStyle name="60% - Ênfase5 2 2 3 10" xfId="11829" xr:uid="{00000000-0005-0000-0000-0000492E0000}"/>
    <cellStyle name="60% - Ênfase5 2 2 3 11" xfId="11830" xr:uid="{00000000-0005-0000-0000-00004A2E0000}"/>
    <cellStyle name="60% - Ênfase5 2 2 3 12" xfId="11831" xr:uid="{00000000-0005-0000-0000-00004B2E0000}"/>
    <cellStyle name="60% - Ênfase5 2 2 3 13" xfId="11832" xr:uid="{00000000-0005-0000-0000-00004C2E0000}"/>
    <cellStyle name="60% - Ênfase5 2 2 3 14" xfId="11833" xr:uid="{00000000-0005-0000-0000-00004D2E0000}"/>
    <cellStyle name="60% - Ênfase5 2 2 3 15" xfId="11834" xr:uid="{00000000-0005-0000-0000-00004E2E0000}"/>
    <cellStyle name="60% - Ênfase5 2 2 3 16" xfId="11835" xr:uid="{00000000-0005-0000-0000-00004F2E0000}"/>
    <cellStyle name="60% - Ênfase5 2 2 3 17" xfId="11836" xr:uid="{00000000-0005-0000-0000-0000502E0000}"/>
    <cellStyle name="60% - Ênfase5 2 2 3 18" xfId="11837" xr:uid="{00000000-0005-0000-0000-0000512E0000}"/>
    <cellStyle name="60% - Ênfase5 2 2 3 2" xfId="11838" xr:uid="{00000000-0005-0000-0000-0000522E0000}"/>
    <cellStyle name="60% - Ênfase5 2 2 3 2 10" xfId="11839" xr:uid="{00000000-0005-0000-0000-0000532E0000}"/>
    <cellStyle name="60% - Ênfase5 2 2 3 2 11" xfId="11840" xr:uid="{00000000-0005-0000-0000-0000542E0000}"/>
    <cellStyle name="60% - Ênfase5 2 2 3 2 12" xfId="11841" xr:uid="{00000000-0005-0000-0000-0000552E0000}"/>
    <cellStyle name="60% - Ênfase5 2 2 3 2 13" xfId="11842" xr:uid="{00000000-0005-0000-0000-0000562E0000}"/>
    <cellStyle name="60% - Ênfase5 2 2 3 2 14" xfId="11843" xr:uid="{00000000-0005-0000-0000-0000572E0000}"/>
    <cellStyle name="60% - Ênfase5 2 2 3 2 15" xfId="11844" xr:uid="{00000000-0005-0000-0000-0000582E0000}"/>
    <cellStyle name="60% - Ênfase5 2 2 3 2 2" xfId="11845" xr:uid="{00000000-0005-0000-0000-0000592E0000}"/>
    <cellStyle name="60% - Ênfase5 2 2 3 2 3" xfId="11846" xr:uid="{00000000-0005-0000-0000-00005A2E0000}"/>
    <cellStyle name="60% - Ênfase5 2 2 3 2 4" xfId="11847" xr:uid="{00000000-0005-0000-0000-00005B2E0000}"/>
    <cellStyle name="60% - Ênfase5 2 2 3 2 5" xfId="11848" xr:uid="{00000000-0005-0000-0000-00005C2E0000}"/>
    <cellStyle name="60% - Ênfase5 2 2 3 2 6" xfId="11849" xr:uid="{00000000-0005-0000-0000-00005D2E0000}"/>
    <cellStyle name="60% - Ênfase5 2 2 3 2 7" xfId="11850" xr:uid="{00000000-0005-0000-0000-00005E2E0000}"/>
    <cellStyle name="60% - Ênfase5 2 2 3 2 8" xfId="11851" xr:uid="{00000000-0005-0000-0000-00005F2E0000}"/>
    <cellStyle name="60% - Ênfase5 2 2 3 2 9" xfId="11852" xr:uid="{00000000-0005-0000-0000-0000602E0000}"/>
    <cellStyle name="60% - Ênfase5 2 2 3 3" xfId="11853" xr:uid="{00000000-0005-0000-0000-0000612E0000}"/>
    <cellStyle name="60% - Ênfase5 2 2 3 4" xfId="11854" xr:uid="{00000000-0005-0000-0000-0000622E0000}"/>
    <cellStyle name="60% - Ênfase5 2 2 3 5" xfId="11855" xr:uid="{00000000-0005-0000-0000-0000632E0000}"/>
    <cellStyle name="60% - Ênfase5 2 2 3 6" xfId="11856" xr:uid="{00000000-0005-0000-0000-0000642E0000}"/>
    <cellStyle name="60% - Ênfase5 2 2 3 7" xfId="11857" xr:uid="{00000000-0005-0000-0000-0000652E0000}"/>
    <cellStyle name="60% - Ênfase5 2 2 3 8" xfId="11858" xr:uid="{00000000-0005-0000-0000-0000662E0000}"/>
    <cellStyle name="60% - Ênfase5 2 2 3 9" xfId="11859" xr:uid="{00000000-0005-0000-0000-0000672E0000}"/>
    <cellStyle name="60% - Ênfase5 2 2 4" xfId="11860" xr:uid="{00000000-0005-0000-0000-0000682E0000}"/>
    <cellStyle name="60% - Ênfase5 2 2 5" xfId="11861" xr:uid="{00000000-0005-0000-0000-0000692E0000}"/>
    <cellStyle name="60% - Ênfase5 2 2 6" xfId="11862" xr:uid="{00000000-0005-0000-0000-00006A2E0000}"/>
    <cellStyle name="60% - Ênfase5 2 2 7" xfId="11863" xr:uid="{00000000-0005-0000-0000-00006B2E0000}"/>
    <cellStyle name="60% - Ênfase5 2 2 8" xfId="11864" xr:uid="{00000000-0005-0000-0000-00006C2E0000}"/>
    <cellStyle name="60% - Ênfase5 2 2 9" xfId="11865" xr:uid="{00000000-0005-0000-0000-00006D2E0000}"/>
    <cellStyle name="60% - Ênfase5 2 20" xfId="11866" xr:uid="{00000000-0005-0000-0000-00006E2E0000}"/>
    <cellStyle name="60% - Ênfase5 2 21" xfId="11867" xr:uid="{00000000-0005-0000-0000-00006F2E0000}"/>
    <cellStyle name="60% - Ênfase5 2 22" xfId="11868" xr:uid="{00000000-0005-0000-0000-0000702E0000}"/>
    <cellStyle name="60% - Ênfase5 2 23" xfId="11869" xr:uid="{00000000-0005-0000-0000-0000712E0000}"/>
    <cellStyle name="60% - Ênfase5 2 24" xfId="11870" xr:uid="{00000000-0005-0000-0000-0000722E0000}"/>
    <cellStyle name="60% - Ênfase5 2 25" xfId="11871" xr:uid="{00000000-0005-0000-0000-0000732E0000}"/>
    <cellStyle name="60% - Ênfase5 2 26" xfId="11872" xr:uid="{00000000-0005-0000-0000-0000742E0000}"/>
    <cellStyle name="60% - Ênfase5 2 27" xfId="35132" xr:uid="{00000000-0005-0000-0000-0000752E0000}"/>
    <cellStyle name="60% - Ênfase5 2 3" xfId="11873" xr:uid="{00000000-0005-0000-0000-0000762E0000}"/>
    <cellStyle name="60% - Ênfase5 2 3 10" xfId="11874" xr:uid="{00000000-0005-0000-0000-0000772E0000}"/>
    <cellStyle name="60% - Ênfase5 2 3 11" xfId="11875" xr:uid="{00000000-0005-0000-0000-0000782E0000}"/>
    <cellStyle name="60% - Ênfase5 2 3 12" xfId="11876" xr:uid="{00000000-0005-0000-0000-0000792E0000}"/>
    <cellStyle name="60% - Ênfase5 2 3 13" xfId="11877" xr:uid="{00000000-0005-0000-0000-00007A2E0000}"/>
    <cellStyle name="60% - Ênfase5 2 3 14" xfId="11878" xr:uid="{00000000-0005-0000-0000-00007B2E0000}"/>
    <cellStyle name="60% - Ênfase5 2 3 15" xfId="11879" xr:uid="{00000000-0005-0000-0000-00007C2E0000}"/>
    <cellStyle name="60% - Ênfase5 2 3 16" xfId="11880" xr:uid="{00000000-0005-0000-0000-00007D2E0000}"/>
    <cellStyle name="60% - Ênfase5 2 3 17" xfId="11881" xr:uid="{00000000-0005-0000-0000-00007E2E0000}"/>
    <cellStyle name="60% - Ênfase5 2 3 18" xfId="11882" xr:uid="{00000000-0005-0000-0000-00007F2E0000}"/>
    <cellStyle name="60% - Ênfase5 2 3 2" xfId="11883" xr:uid="{00000000-0005-0000-0000-0000802E0000}"/>
    <cellStyle name="60% - Ênfase5 2 3 2 10" xfId="11884" xr:uid="{00000000-0005-0000-0000-0000812E0000}"/>
    <cellStyle name="60% - Ênfase5 2 3 2 11" xfId="11885" xr:uid="{00000000-0005-0000-0000-0000822E0000}"/>
    <cellStyle name="60% - Ênfase5 2 3 2 12" xfId="11886" xr:uid="{00000000-0005-0000-0000-0000832E0000}"/>
    <cellStyle name="60% - Ênfase5 2 3 2 13" xfId="11887" xr:uid="{00000000-0005-0000-0000-0000842E0000}"/>
    <cellStyle name="60% - Ênfase5 2 3 2 14" xfId="11888" xr:uid="{00000000-0005-0000-0000-0000852E0000}"/>
    <cellStyle name="60% - Ênfase5 2 3 2 15" xfId="11889" xr:uid="{00000000-0005-0000-0000-0000862E0000}"/>
    <cellStyle name="60% - Ênfase5 2 3 2 2" xfId="11890" xr:uid="{00000000-0005-0000-0000-0000872E0000}"/>
    <cellStyle name="60% - Ênfase5 2 3 2 3" xfId="11891" xr:uid="{00000000-0005-0000-0000-0000882E0000}"/>
    <cellStyle name="60% - Ênfase5 2 3 2 4" xfId="11892" xr:uid="{00000000-0005-0000-0000-0000892E0000}"/>
    <cellStyle name="60% - Ênfase5 2 3 2 5" xfId="11893" xr:uid="{00000000-0005-0000-0000-00008A2E0000}"/>
    <cellStyle name="60% - Ênfase5 2 3 2 6" xfId="11894" xr:uid="{00000000-0005-0000-0000-00008B2E0000}"/>
    <cellStyle name="60% - Ênfase5 2 3 2 7" xfId="11895" xr:uid="{00000000-0005-0000-0000-00008C2E0000}"/>
    <cellStyle name="60% - Ênfase5 2 3 2 8" xfId="11896" xr:uid="{00000000-0005-0000-0000-00008D2E0000}"/>
    <cellStyle name="60% - Ênfase5 2 3 2 9" xfId="11897" xr:uid="{00000000-0005-0000-0000-00008E2E0000}"/>
    <cellStyle name="60% - Ênfase5 2 3 3" xfId="11898" xr:uid="{00000000-0005-0000-0000-00008F2E0000}"/>
    <cellStyle name="60% - Ênfase5 2 3 4" xfId="11899" xr:uid="{00000000-0005-0000-0000-0000902E0000}"/>
    <cellStyle name="60% - Ênfase5 2 3 5" xfId="11900" xr:uid="{00000000-0005-0000-0000-0000912E0000}"/>
    <cellStyle name="60% - Ênfase5 2 3 6" xfId="11901" xr:uid="{00000000-0005-0000-0000-0000922E0000}"/>
    <cellStyle name="60% - Ênfase5 2 3 7" xfId="11902" xr:uid="{00000000-0005-0000-0000-0000932E0000}"/>
    <cellStyle name="60% - Ênfase5 2 3 8" xfId="11903" xr:uid="{00000000-0005-0000-0000-0000942E0000}"/>
    <cellStyle name="60% - Ênfase5 2 3 9" xfId="11904" xr:uid="{00000000-0005-0000-0000-0000952E0000}"/>
    <cellStyle name="60% - Ênfase5 2 4" xfId="11905" xr:uid="{00000000-0005-0000-0000-0000962E0000}"/>
    <cellStyle name="60% - Ênfase5 2 5" xfId="11906" xr:uid="{00000000-0005-0000-0000-0000972E0000}"/>
    <cellStyle name="60% - Ênfase5 2 6" xfId="11907" xr:uid="{00000000-0005-0000-0000-0000982E0000}"/>
    <cellStyle name="60% - Ênfase5 2 7" xfId="11908" xr:uid="{00000000-0005-0000-0000-0000992E0000}"/>
    <cellStyle name="60% - Ênfase5 2 8" xfId="11909" xr:uid="{00000000-0005-0000-0000-00009A2E0000}"/>
    <cellStyle name="60% - Ênfase5 2 9" xfId="11910" xr:uid="{00000000-0005-0000-0000-00009B2E0000}"/>
    <cellStyle name="60% - Ênfase5 20" xfId="11911" xr:uid="{00000000-0005-0000-0000-00009C2E0000}"/>
    <cellStyle name="60% - Ênfase5 20 10" xfId="11912" xr:uid="{00000000-0005-0000-0000-00009D2E0000}"/>
    <cellStyle name="60% - Ênfase5 20 11" xfId="11913" xr:uid="{00000000-0005-0000-0000-00009E2E0000}"/>
    <cellStyle name="60% - Ênfase5 20 12" xfId="11914" xr:uid="{00000000-0005-0000-0000-00009F2E0000}"/>
    <cellStyle name="60% - Ênfase5 20 13" xfId="11915" xr:uid="{00000000-0005-0000-0000-0000A02E0000}"/>
    <cellStyle name="60% - Ênfase5 20 14" xfId="11916" xr:uid="{00000000-0005-0000-0000-0000A12E0000}"/>
    <cellStyle name="60% - Ênfase5 20 15" xfId="11917" xr:uid="{00000000-0005-0000-0000-0000A22E0000}"/>
    <cellStyle name="60% - Ênfase5 20 2" xfId="11918" xr:uid="{00000000-0005-0000-0000-0000A32E0000}"/>
    <cellStyle name="60% - Ênfase5 20 3" xfId="11919" xr:uid="{00000000-0005-0000-0000-0000A42E0000}"/>
    <cellStyle name="60% - Ênfase5 20 4" xfId="11920" xr:uid="{00000000-0005-0000-0000-0000A52E0000}"/>
    <cellStyle name="60% - Ênfase5 20 5" xfId="11921" xr:uid="{00000000-0005-0000-0000-0000A62E0000}"/>
    <cellStyle name="60% - Ênfase5 20 6" xfId="11922" xr:uid="{00000000-0005-0000-0000-0000A72E0000}"/>
    <cellStyle name="60% - Ênfase5 20 7" xfId="11923" xr:uid="{00000000-0005-0000-0000-0000A82E0000}"/>
    <cellStyle name="60% - Ênfase5 20 8" xfId="11924" xr:uid="{00000000-0005-0000-0000-0000A92E0000}"/>
    <cellStyle name="60% - Ênfase5 20 9" xfId="11925" xr:uid="{00000000-0005-0000-0000-0000AA2E0000}"/>
    <cellStyle name="60% - Ênfase5 21" xfId="11926" xr:uid="{00000000-0005-0000-0000-0000AB2E0000}"/>
    <cellStyle name="60% - Ênfase5 21 10" xfId="11927" xr:uid="{00000000-0005-0000-0000-0000AC2E0000}"/>
    <cellStyle name="60% - Ênfase5 21 11" xfId="11928" xr:uid="{00000000-0005-0000-0000-0000AD2E0000}"/>
    <cellStyle name="60% - Ênfase5 21 12" xfId="11929" xr:uid="{00000000-0005-0000-0000-0000AE2E0000}"/>
    <cellStyle name="60% - Ênfase5 21 13" xfId="11930" xr:uid="{00000000-0005-0000-0000-0000AF2E0000}"/>
    <cellStyle name="60% - Ênfase5 21 14" xfId="11931" xr:uid="{00000000-0005-0000-0000-0000B02E0000}"/>
    <cellStyle name="60% - Ênfase5 21 15" xfId="11932" xr:uid="{00000000-0005-0000-0000-0000B12E0000}"/>
    <cellStyle name="60% - Ênfase5 21 2" xfId="11933" xr:uid="{00000000-0005-0000-0000-0000B22E0000}"/>
    <cellStyle name="60% - Ênfase5 21 3" xfId="11934" xr:uid="{00000000-0005-0000-0000-0000B32E0000}"/>
    <cellStyle name="60% - Ênfase5 21 4" xfId="11935" xr:uid="{00000000-0005-0000-0000-0000B42E0000}"/>
    <cellStyle name="60% - Ênfase5 21 5" xfId="11936" xr:uid="{00000000-0005-0000-0000-0000B52E0000}"/>
    <cellStyle name="60% - Ênfase5 21 6" xfId="11937" xr:uid="{00000000-0005-0000-0000-0000B62E0000}"/>
    <cellStyle name="60% - Ênfase5 21 7" xfId="11938" xr:uid="{00000000-0005-0000-0000-0000B72E0000}"/>
    <cellStyle name="60% - Ênfase5 21 8" xfId="11939" xr:uid="{00000000-0005-0000-0000-0000B82E0000}"/>
    <cellStyle name="60% - Ênfase5 21 9" xfId="11940" xr:uid="{00000000-0005-0000-0000-0000B92E0000}"/>
    <cellStyle name="60% - Ênfase5 22" xfId="11941" xr:uid="{00000000-0005-0000-0000-0000BA2E0000}"/>
    <cellStyle name="60% - Ênfase5 22 10" xfId="11942" xr:uid="{00000000-0005-0000-0000-0000BB2E0000}"/>
    <cellStyle name="60% - Ênfase5 22 11" xfId="11943" xr:uid="{00000000-0005-0000-0000-0000BC2E0000}"/>
    <cellStyle name="60% - Ênfase5 22 12" xfId="11944" xr:uid="{00000000-0005-0000-0000-0000BD2E0000}"/>
    <cellStyle name="60% - Ênfase5 22 13" xfId="11945" xr:uid="{00000000-0005-0000-0000-0000BE2E0000}"/>
    <cellStyle name="60% - Ênfase5 22 14" xfId="11946" xr:uid="{00000000-0005-0000-0000-0000BF2E0000}"/>
    <cellStyle name="60% - Ênfase5 22 15" xfId="11947" xr:uid="{00000000-0005-0000-0000-0000C02E0000}"/>
    <cellStyle name="60% - Ênfase5 22 2" xfId="11948" xr:uid="{00000000-0005-0000-0000-0000C12E0000}"/>
    <cellStyle name="60% - Ênfase5 22 3" xfId="11949" xr:uid="{00000000-0005-0000-0000-0000C22E0000}"/>
    <cellStyle name="60% - Ênfase5 22 4" xfId="11950" xr:uid="{00000000-0005-0000-0000-0000C32E0000}"/>
    <cellStyle name="60% - Ênfase5 22 5" xfId="11951" xr:uid="{00000000-0005-0000-0000-0000C42E0000}"/>
    <cellStyle name="60% - Ênfase5 22 6" xfId="11952" xr:uid="{00000000-0005-0000-0000-0000C52E0000}"/>
    <cellStyle name="60% - Ênfase5 22 7" xfId="11953" xr:uid="{00000000-0005-0000-0000-0000C62E0000}"/>
    <cellStyle name="60% - Ênfase5 22 8" xfId="11954" xr:uid="{00000000-0005-0000-0000-0000C72E0000}"/>
    <cellStyle name="60% - Ênfase5 22 9" xfId="11955" xr:uid="{00000000-0005-0000-0000-0000C82E0000}"/>
    <cellStyle name="60% - Ênfase5 23" xfId="11956" xr:uid="{00000000-0005-0000-0000-0000C92E0000}"/>
    <cellStyle name="60% - Ênfase5 23 10" xfId="11957" xr:uid="{00000000-0005-0000-0000-0000CA2E0000}"/>
    <cellStyle name="60% - Ênfase5 23 11" xfId="11958" xr:uid="{00000000-0005-0000-0000-0000CB2E0000}"/>
    <cellStyle name="60% - Ênfase5 23 12" xfId="11959" xr:uid="{00000000-0005-0000-0000-0000CC2E0000}"/>
    <cellStyle name="60% - Ênfase5 23 13" xfId="11960" xr:uid="{00000000-0005-0000-0000-0000CD2E0000}"/>
    <cellStyle name="60% - Ênfase5 23 14" xfId="11961" xr:uid="{00000000-0005-0000-0000-0000CE2E0000}"/>
    <cellStyle name="60% - Ênfase5 23 15" xfId="11962" xr:uid="{00000000-0005-0000-0000-0000CF2E0000}"/>
    <cellStyle name="60% - Ênfase5 23 2" xfId="11963" xr:uid="{00000000-0005-0000-0000-0000D02E0000}"/>
    <cellStyle name="60% - Ênfase5 23 3" xfId="11964" xr:uid="{00000000-0005-0000-0000-0000D12E0000}"/>
    <cellStyle name="60% - Ênfase5 23 4" xfId="11965" xr:uid="{00000000-0005-0000-0000-0000D22E0000}"/>
    <cellStyle name="60% - Ênfase5 23 5" xfId="11966" xr:uid="{00000000-0005-0000-0000-0000D32E0000}"/>
    <cellStyle name="60% - Ênfase5 23 6" xfId="11967" xr:uid="{00000000-0005-0000-0000-0000D42E0000}"/>
    <cellStyle name="60% - Ênfase5 23 7" xfId="11968" xr:uid="{00000000-0005-0000-0000-0000D52E0000}"/>
    <cellStyle name="60% - Ênfase5 23 8" xfId="11969" xr:uid="{00000000-0005-0000-0000-0000D62E0000}"/>
    <cellStyle name="60% - Ênfase5 23 9" xfId="11970" xr:uid="{00000000-0005-0000-0000-0000D72E0000}"/>
    <cellStyle name="60% - Ênfase5 24" xfId="11971" xr:uid="{00000000-0005-0000-0000-0000D82E0000}"/>
    <cellStyle name="60% - Ênfase5 24 10" xfId="11972" xr:uid="{00000000-0005-0000-0000-0000D92E0000}"/>
    <cellStyle name="60% - Ênfase5 24 11" xfId="11973" xr:uid="{00000000-0005-0000-0000-0000DA2E0000}"/>
    <cellStyle name="60% - Ênfase5 24 12" xfId="11974" xr:uid="{00000000-0005-0000-0000-0000DB2E0000}"/>
    <cellStyle name="60% - Ênfase5 24 13" xfId="11975" xr:uid="{00000000-0005-0000-0000-0000DC2E0000}"/>
    <cellStyle name="60% - Ênfase5 24 14" xfId="11976" xr:uid="{00000000-0005-0000-0000-0000DD2E0000}"/>
    <cellStyle name="60% - Ênfase5 24 15" xfId="11977" xr:uid="{00000000-0005-0000-0000-0000DE2E0000}"/>
    <cellStyle name="60% - Ênfase5 24 2" xfId="11978" xr:uid="{00000000-0005-0000-0000-0000DF2E0000}"/>
    <cellStyle name="60% - Ênfase5 24 3" xfId="11979" xr:uid="{00000000-0005-0000-0000-0000E02E0000}"/>
    <cellStyle name="60% - Ênfase5 24 4" xfId="11980" xr:uid="{00000000-0005-0000-0000-0000E12E0000}"/>
    <cellStyle name="60% - Ênfase5 24 5" xfId="11981" xr:uid="{00000000-0005-0000-0000-0000E22E0000}"/>
    <cellStyle name="60% - Ênfase5 24 6" xfId="11982" xr:uid="{00000000-0005-0000-0000-0000E32E0000}"/>
    <cellStyle name="60% - Ênfase5 24 7" xfId="11983" xr:uid="{00000000-0005-0000-0000-0000E42E0000}"/>
    <cellStyle name="60% - Ênfase5 24 8" xfId="11984" xr:uid="{00000000-0005-0000-0000-0000E52E0000}"/>
    <cellStyle name="60% - Ênfase5 24 9" xfId="11985" xr:uid="{00000000-0005-0000-0000-0000E62E0000}"/>
    <cellStyle name="60% - Ênfase5 25" xfId="11986" xr:uid="{00000000-0005-0000-0000-0000E72E0000}"/>
    <cellStyle name="60% - Ênfase5 25 10" xfId="11987" xr:uid="{00000000-0005-0000-0000-0000E82E0000}"/>
    <cellStyle name="60% - Ênfase5 25 11" xfId="11988" xr:uid="{00000000-0005-0000-0000-0000E92E0000}"/>
    <cellStyle name="60% - Ênfase5 25 12" xfId="11989" xr:uid="{00000000-0005-0000-0000-0000EA2E0000}"/>
    <cellStyle name="60% - Ênfase5 25 13" xfId="11990" xr:uid="{00000000-0005-0000-0000-0000EB2E0000}"/>
    <cellStyle name="60% - Ênfase5 25 14" xfId="11991" xr:uid="{00000000-0005-0000-0000-0000EC2E0000}"/>
    <cellStyle name="60% - Ênfase5 25 15" xfId="11992" xr:uid="{00000000-0005-0000-0000-0000ED2E0000}"/>
    <cellStyle name="60% - Ênfase5 25 2" xfId="11993" xr:uid="{00000000-0005-0000-0000-0000EE2E0000}"/>
    <cellStyle name="60% - Ênfase5 25 3" xfId="11994" xr:uid="{00000000-0005-0000-0000-0000EF2E0000}"/>
    <cellStyle name="60% - Ênfase5 25 4" xfId="11995" xr:uid="{00000000-0005-0000-0000-0000F02E0000}"/>
    <cellStyle name="60% - Ênfase5 25 5" xfId="11996" xr:uid="{00000000-0005-0000-0000-0000F12E0000}"/>
    <cellStyle name="60% - Ênfase5 25 6" xfId="11997" xr:uid="{00000000-0005-0000-0000-0000F22E0000}"/>
    <cellStyle name="60% - Ênfase5 25 7" xfId="11998" xr:uid="{00000000-0005-0000-0000-0000F32E0000}"/>
    <cellStyle name="60% - Ênfase5 25 8" xfId="11999" xr:uid="{00000000-0005-0000-0000-0000F42E0000}"/>
    <cellStyle name="60% - Ênfase5 25 9" xfId="12000" xr:uid="{00000000-0005-0000-0000-0000F52E0000}"/>
    <cellStyle name="60% - Ênfase5 26" xfId="12001" xr:uid="{00000000-0005-0000-0000-0000F62E0000}"/>
    <cellStyle name="60% - Ênfase5 26 10" xfId="12002" xr:uid="{00000000-0005-0000-0000-0000F72E0000}"/>
    <cellStyle name="60% - Ênfase5 26 11" xfId="12003" xr:uid="{00000000-0005-0000-0000-0000F82E0000}"/>
    <cellStyle name="60% - Ênfase5 26 12" xfId="12004" xr:uid="{00000000-0005-0000-0000-0000F92E0000}"/>
    <cellStyle name="60% - Ênfase5 26 13" xfId="12005" xr:uid="{00000000-0005-0000-0000-0000FA2E0000}"/>
    <cellStyle name="60% - Ênfase5 26 14" xfId="12006" xr:uid="{00000000-0005-0000-0000-0000FB2E0000}"/>
    <cellStyle name="60% - Ênfase5 26 15" xfId="12007" xr:uid="{00000000-0005-0000-0000-0000FC2E0000}"/>
    <cellStyle name="60% - Ênfase5 26 2" xfId="12008" xr:uid="{00000000-0005-0000-0000-0000FD2E0000}"/>
    <cellStyle name="60% - Ênfase5 26 3" xfId="12009" xr:uid="{00000000-0005-0000-0000-0000FE2E0000}"/>
    <cellStyle name="60% - Ênfase5 26 4" xfId="12010" xr:uid="{00000000-0005-0000-0000-0000FF2E0000}"/>
    <cellStyle name="60% - Ênfase5 26 5" xfId="12011" xr:uid="{00000000-0005-0000-0000-0000002F0000}"/>
    <cellStyle name="60% - Ênfase5 26 6" xfId="12012" xr:uid="{00000000-0005-0000-0000-0000012F0000}"/>
    <cellStyle name="60% - Ênfase5 26 7" xfId="12013" xr:uid="{00000000-0005-0000-0000-0000022F0000}"/>
    <cellStyle name="60% - Ênfase5 26 8" xfId="12014" xr:uid="{00000000-0005-0000-0000-0000032F0000}"/>
    <cellStyle name="60% - Ênfase5 26 9" xfId="12015" xr:uid="{00000000-0005-0000-0000-0000042F0000}"/>
    <cellStyle name="60% - Ênfase5 27" xfId="12016" xr:uid="{00000000-0005-0000-0000-0000052F0000}"/>
    <cellStyle name="60% - Ênfase5 27 10" xfId="12017" xr:uid="{00000000-0005-0000-0000-0000062F0000}"/>
    <cellStyle name="60% - Ênfase5 27 11" xfId="12018" xr:uid="{00000000-0005-0000-0000-0000072F0000}"/>
    <cellStyle name="60% - Ênfase5 27 12" xfId="12019" xr:uid="{00000000-0005-0000-0000-0000082F0000}"/>
    <cellStyle name="60% - Ênfase5 27 13" xfId="12020" xr:uid="{00000000-0005-0000-0000-0000092F0000}"/>
    <cellStyle name="60% - Ênfase5 27 14" xfId="12021" xr:uid="{00000000-0005-0000-0000-00000A2F0000}"/>
    <cellStyle name="60% - Ênfase5 27 15" xfId="12022" xr:uid="{00000000-0005-0000-0000-00000B2F0000}"/>
    <cellStyle name="60% - Ênfase5 27 2" xfId="12023" xr:uid="{00000000-0005-0000-0000-00000C2F0000}"/>
    <cellStyle name="60% - Ênfase5 27 3" xfId="12024" xr:uid="{00000000-0005-0000-0000-00000D2F0000}"/>
    <cellStyle name="60% - Ênfase5 27 4" xfId="12025" xr:uid="{00000000-0005-0000-0000-00000E2F0000}"/>
    <cellStyle name="60% - Ênfase5 27 5" xfId="12026" xr:uid="{00000000-0005-0000-0000-00000F2F0000}"/>
    <cellStyle name="60% - Ênfase5 27 6" xfId="12027" xr:uid="{00000000-0005-0000-0000-0000102F0000}"/>
    <cellStyle name="60% - Ênfase5 27 7" xfId="12028" xr:uid="{00000000-0005-0000-0000-0000112F0000}"/>
    <cellStyle name="60% - Ênfase5 27 8" xfId="12029" xr:uid="{00000000-0005-0000-0000-0000122F0000}"/>
    <cellStyle name="60% - Ênfase5 27 9" xfId="12030" xr:uid="{00000000-0005-0000-0000-0000132F0000}"/>
    <cellStyle name="60% - Ênfase5 28" xfId="12031" xr:uid="{00000000-0005-0000-0000-0000142F0000}"/>
    <cellStyle name="60% - Ênfase5 29" xfId="12032" xr:uid="{00000000-0005-0000-0000-0000152F0000}"/>
    <cellStyle name="60% - Ênfase5 3" xfId="12033" xr:uid="{00000000-0005-0000-0000-0000162F0000}"/>
    <cellStyle name="60% - Ênfase5 3 2" xfId="35574" xr:uid="{00000000-0005-0000-0000-0000172F0000}"/>
    <cellStyle name="60% - Ênfase5 30" xfId="12034" xr:uid="{00000000-0005-0000-0000-0000182F0000}"/>
    <cellStyle name="60% - Ênfase5 31" xfId="12035" xr:uid="{00000000-0005-0000-0000-0000192F0000}"/>
    <cellStyle name="60% - Ênfase5 32" xfId="12036" xr:uid="{00000000-0005-0000-0000-00001A2F0000}"/>
    <cellStyle name="60% - Ênfase5 33" xfId="12037" xr:uid="{00000000-0005-0000-0000-00001B2F0000}"/>
    <cellStyle name="60% - Ênfase5 34" xfId="12038" xr:uid="{00000000-0005-0000-0000-00001C2F0000}"/>
    <cellStyle name="60% - Ênfase5 35" xfId="12039" xr:uid="{00000000-0005-0000-0000-00001D2F0000}"/>
    <cellStyle name="60% - Ênfase5 36" xfId="12040" xr:uid="{00000000-0005-0000-0000-00001E2F0000}"/>
    <cellStyle name="60% - Ênfase5 37" xfId="12041" xr:uid="{00000000-0005-0000-0000-00001F2F0000}"/>
    <cellStyle name="60% - Ênfase5 38" xfId="12042" xr:uid="{00000000-0005-0000-0000-0000202F0000}"/>
    <cellStyle name="60% - Ênfase5 39" xfId="12043" xr:uid="{00000000-0005-0000-0000-0000212F0000}"/>
    <cellStyle name="60% - Ênfase5 4" xfId="12044" xr:uid="{00000000-0005-0000-0000-0000222F0000}"/>
    <cellStyle name="60% - Ênfase5 40" xfId="12045" xr:uid="{00000000-0005-0000-0000-0000232F0000}"/>
    <cellStyle name="60% - Ênfase5 41" xfId="12046" xr:uid="{00000000-0005-0000-0000-0000242F0000}"/>
    <cellStyle name="60% - Ênfase5 42" xfId="12047" xr:uid="{00000000-0005-0000-0000-0000252F0000}"/>
    <cellStyle name="60% - Ênfase5 5" xfId="12048" xr:uid="{00000000-0005-0000-0000-0000262F0000}"/>
    <cellStyle name="60% - Ênfase5 6" xfId="12049" xr:uid="{00000000-0005-0000-0000-0000272F0000}"/>
    <cellStyle name="60% - Ênfase5 7" xfId="12050" xr:uid="{00000000-0005-0000-0000-0000282F0000}"/>
    <cellStyle name="60% - Ênfase5 8" xfId="12051" xr:uid="{00000000-0005-0000-0000-0000292F0000}"/>
    <cellStyle name="60% - Ênfase5 9" xfId="12052" xr:uid="{00000000-0005-0000-0000-00002A2F0000}"/>
    <cellStyle name="60% - Ênfase5 9 2" xfId="12053" xr:uid="{00000000-0005-0000-0000-00002B2F0000}"/>
    <cellStyle name="60% - Ênfase6 10" xfId="12054" xr:uid="{00000000-0005-0000-0000-00002C2F0000}"/>
    <cellStyle name="60% - Ênfase6 11" xfId="12055" xr:uid="{00000000-0005-0000-0000-00002D2F0000}"/>
    <cellStyle name="60% - Ênfase6 12" xfId="12056" xr:uid="{00000000-0005-0000-0000-00002E2F0000}"/>
    <cellStyle name="60% - Ênfase6 13" xfId="12057" xr:uid="{00000000-0005-0000-0000-00002F2F0000}"/>
    <cellStyle name="60% - Ênfase6 14" xfId="12058" xr:uid="{00000000-0005-0000-0000-0000302F0000}"/>
    <cellStyle name="60% - Ênfase6 15" xfId="12059" xr:uid="{00000000-0005-0000-0000-0000312F0000}"/>
    <cellStyle name="60% - Ênfase6 16" xfId="12060" xr:uid="{00000000-0005-0000-0000-0000322F0000}"/>
    <cellStyle name="60% - Ênfase6 17" xfId="12061" xr:uid="{00000000-0005-0000-0000-0000332F0000}"/>
    <cellStyle name="60% - Ênfase6 18" xfId="12062" xr:uid="{00000000-0005-0000-0000-0000342F0000}"/>
    <cellStyle name="60% - Ênfase6 19" xfId="12063" xr:uid="{00000000-0005-0000-0000-0000352F0000}"/>
    <cellStyle name="60% - Ênfase6 19 10" xfId="12064" xr:uid="{00000000-0005-0000-0000-0000362F0000}"/>
    <cellStyle name="60% - Ênfase6 19 11" xfId="12065" xr:uid="{00000000-0005-0000-0000-0000372F0000}"/>
    <cellStyle name="60% - Ênfase6 19 12" xfId="12066" xr:uid="{00000000-0005-0000-0000-0000382F0000}"/>
    <cellStyle name="60% - Ênfase6 19 13" xfId="12067" xr:uid="{00000000-0005-0000-0000-0000392F0000}"/>
    <cellStyle name="60% - Ênfase6 19 14" xfId="12068" xr:uid="{00000000-0005-0000-0000-00003A2F0000}"/>
    <cellStyle name="60% - Ênfase6 19 15" xfId="12069" xr:uid="{00000000-0005-0000-0000-00003B2F0000}"/>
    <cellStyle name="60% - Ênfase6 19 16" xfId="12070" xr:uid="{00000000-0005-0000-0000-00003C2F0000}"/>
    <cellStyle name="60% - Ênfase6 19 17" xfId="12071" xr:uid="{00000000-0005-0000-0000-00003D2F0000}"/>
    <cellStyle name="60% - Ênfase6 19 18" xfId="12072" xr:uid="{00000000-0005-0000-0000-00003E2F0000}"/>
    <cellStyle name="60% - Ênfase6 19 2" xfId="12073" xr:uid="{00000000-0005-0000-0000-00003F2F0000}"/>
    <cellStyle name="60% - Ênfase6 19 2 10" xfId="12074" xr:uid="{00000000-0005-0000-0000-0000402F0000}"/>
    <cellStyle name="60% - Ênfase6 19 2 11" xfId="12075" xr:uid="{00000000-0005-0000-0000-0000412F0000}"/>
    <cellStyle name="60% - Ênfase6 19 2 12" xfId="12076" xr:uid="{00000000-0005-0000-0000-0000422F0000}"/>
    <cellStyle name="60% - Ênfase6 19 2 13" xfId="12077" xr:uid="{00000000-0005-0000-0000-0000432F0000}"/>
    <cellStyle name="60% - Ênfase6 19 2 14" xfId="12078" xr:uid="{00000000-0005-0000-0000-0000442F0000}"/>
    <cellStyle name="60% - Ênfase6 19 2 15" xfId="12079" xr:uid="{00000000-0005-0000-0000-0000452F0000}"/>
    <cellStyle name="60% - Ênfase6 19 2 2" xfId="12080" xr:uid="{00000000-0005-0000-0000-0000462F0000}"/>
    <cellStyle name="60% - Ênfase6 19 2 3" xfId="12081" xr:uid="{00000000-0005-0000-0000-0000472F0000}"/>
    <cellStyle name="60% - Ênfase6 19 2 4" xfId="12082" xr:uid="{00000000-0005-0000-0000-0000482F0000}"/>
    <cellStyle name="60% - Ênfase6 19 2 5" xfId="12083" xr:uid="{00000000-0005-0000-0000-0000492F0000}"/>
    <cellStyle name="60% - Ênfase6 19 2 6" xfId="12084" xr:uid="{00000000-0005-0000-0000-00004A2F0000}"/>
    <cellStyle name="60% - Ênfase6 19 2 7" xfId="12085" xr:uid="{00000000-0005-0000-0000-00004B2F0000}"/>
    <cellStyle name="60% - Ênfase6 19 2 8" xfId="12086" xr:uid="{00000000-0005-0000-0000-00004C2F0000}"/>
    <cellStyle name="60% - Ênfase6 19 2 9" xfId="12087" xr:uid="{00000000-0005-0000-0000-00004D2F0000}"/>
    <cellStyle name="60% - Ênfase6 19 3" xfId="12088" xr:uid="{00000000-0005-0000-0000-00004E2F0000}"/>
    <cellStyle name="60% - Ênfase6 19 4" xfId="12089" xr:uid="{00000000-0005-0000-0000-00004F2F0000}"/>
    <cellStyle name="60% - Ênfase6 19 5" xfId="12090" xr:uid="{00000000-0005-0000-0000-0000502F0000}"/>
    <cellStyle name="60% - Ênfase6 19 6" xfId="12091" xr:uid="{00000000-0005-0000-0000-0000512F0000}"/>
    <cellStyle name="60% - Ênfase6 19 7" xfId="12092" xr:uid="{00000000-0005-0000-0000-0000522F0000}"/>
    <cellStyle name="60% - Ênfase6 19 8" xfId="12093" xr:uid="{00000000-0005-0000-0000-0000532F0000}"/>
    <cellStyle name="60% - Ênfase6 19 9" xfId="12094" xr:uid="{00000000-0005-0000-0000-0000542F0000}"/>
    <cellStyle name="60% - Ênfase6 2" xfId="12095" xr:uid="{00000000-0005-0000-0000-0000552F0000}"/>
    <cellStyle name="60% - Ênfase6 2 10" xfId="12096" xr:uid="{00000000-0005-0000-0000-0000562F0000}"/>
    <cellStyle name="60% - Ênfase6 2 11" xfId="12097" xr:uid="{00000000-0005-0000-0000-0000572F0000}"/>
    <cellStyle name="60% - Ênfase6 2 11 10" xfId="12098" xr:uid="{00000000-0005-0000-0000-0000582F0000}"/>
    <cellStyle name="60% - Ênfase6 2 11 11" xfId="12099" xr:uid="{00000000-0005-0000-0000-0000592F0000}"/>
    <cellStyle name="60% - Ênfase6 2 11 12" xfId="12100" xr:uid="{00000000-0005-0000-0000-00005A2F0000}"/>
    <cellStyle name="60% - Ênfase6 2 11 13" xfId="12101" xr:uid="{00000000-0005-0000-0000-00005B2F0000}"/>
    <cellStyle name="60% - Ênfase6 2 11 14" xfId="12102" xr:uid="{00000000-0005-0000-0000-00005C2F0000}"/>
    <cellStyle name="60% - Ênfase6 2 11 15" xfId="12103" xr:uid="{00000000-0005-0000-0000-00005D2F0000}"/>
    <cellStyle name="60% - Ênfase6 2 11 2" xfId="12104" xr:uid="{00000000-0005-0000-0000-00005E2F0000}"/>
    <cellStyle name="60% - Ênfase6 2 11 3" xfId="12105" xr:uid="{00000000-0005-0000-0000-00005F2F0000}"/>
    <cellStyle name="60% - Ênfase6 2 11 4" xfId="12106" xr:uid="{00000000-0005-0000-0000-0000602F0000}"/>
    <cellStyle name="60% - Ênfase6 2 11 5" xfId="12107" xr:uid="{00000000-0005-0000-0000-0000612F0000}"/>
    <cellStyle name="60% - Ênfase6 2 11 6" xfId="12108" xr:uid="{00000000-0005-0000-0000-0000622F0000}"/>
    <cellStyle name="60% - Ênfase6 2 11 7" xfId="12109" xr:uid="{00000000-0005-0000-0000-0000632F0000}"/>
    <cellStyle name="60% - Ênfase6 2 11 8" xfId="12110" xr:uid="{00000000-0005-0000-0000-0000642F0000}"/>
    <cellStyle name="60% - Ênfase6 2 11 9" xfId="12111" xr:uid="{00000000-0005-0000-0000-0000652F0000}"/>
    <cellStyle name="60% - Ênfase6 2 12" xfId="12112" xr:uid="{00000000-0005-0000-0000-0000662F0000}"/>
    <cellStyle name="60% - Ênfase6 2 13" xfId="12113" xr:uid="{00000000-0005-0000-0000-0000672F0000}"/>
    <cellStyle name="60% - Ênfase6 2 14" xfId="12114" xr:uid="{00000000-0005-0000-0000-0000682F0000}"/>
    <cellStyle name="60% - Ênfase6 2 15" xfId="12115" xr:uid="{00000000-0005-0000-0000-0000692F0000}"/>
    <cellStyle name="60% - Ênfase6 2 16" xfId="12116" xr:uid="{00000000-0005-0000-0000-00006A2F0000}"/>
    <cellStyle name="60% - Ênfase6 2 17" xfId="12117" xr:uid="{00000000-0005-0000-0000-00006B2F0000}"/>
    <cellStyle name="60% - Ênfase6 2 18" xfId="12118" xr:uid="{00000000-0005-0000-0000-00006C2F0000}"/>
    <cellStyle name="60% - Ênfase6 2 19" xfId="12119" xr:uid="{00000000-0005-0000-0000-00006D2F0000}"/>
    <cellStyle name="60% - Ênfase6 2 2" xfId="12120" xr:uid="{00000000-0005-0000-0000-00006E2F0000}"/>
    <cellStyle name="60% - Ênfase6 2 2 10" xfId="12121" xr:uid="{00000000-0005-0000-0000-00006F2F0000}"/>
    <cellStyle name="60% - Ênfase6 2 2 10 10" xfId="12122" xr:uid="{00000000-0005-0000-0000-0000702F0000}"/>
    <cellStyle name="60% - Ênfase6 2 2 10 11" xfId="12123" xr:uid="{00000000-0005-0000-0000-0000712F0000}"/>
    <cellStyle name="60% - Ênfase6 2 2 10 12" xfId="12124" xr:uid="{00000000-0005-0000-0000-0000722F0000}"/>
    <cellStyle name="60% - Ênfase6 2 2 10 13" xfId="12125" xr:uid="{00000000-0005-0000-0000-0000732F0000}"/>
    <cellStyle name="60% - Ênfase6 2 2 10 14" xfId="12126" xr:uid="{00000000-0005-0000-0000-0000742F0000}"/>
    <cellStyle name="60% - Ênfase6 2 2 10 15" xfId="12127" xr:uid="{00000000-0005-0000-0000-0000752F0000}"/>
    <cellStyle name="60% - Ênfase6 2 2 10 2" xfId="12128" xr:uid="{00000000-0005-0000-0000-0000762F0000}"/>
    <cellStyle name="60% - Ênfase6 2 2 10 3" xfId="12129" xr:uid="{00000000-0005-0000-0000-0000772F0000}"/>
    <cellStyle name="60% - Ênfase6 2 2 10 4" xfId="12130" xr:uid="{00000000-0005-0000-0000-0000782F0000}"/>
    <cellStyle name="60% - Ênfase6 2 2 10 5" xfId="12131" xr:uid="{00000000-0005-0000-0000-0000792F0000}"/>
    <cellStyle name="60% - Ênfase6 2 2 10 6" xfId="12132" xr:uid="{00000000-0005-0000-0000-00007A2F0000}"/>
    <cellStyle name="60% - Ênfase6 2 2 10 7" xfId="12133" xr:uid="{00000000-0005-0000-0000-00007B2F0000}"/>
    <cellStyle name="60% - Ênfase6 2 2 10 8" xfId="12134" xr:uid="{00000000-0005-0000-0000-00007C2F0000}"/>
    <cellStyle name="60% - Ênfase6 2 2 10 9" xfId="12135" xr:uid="{00000000-0005-0000-0000-00007D2F0000}"/>
    <cellStyle name="60% - Ênfase6 2 2 11" xfId="12136" xr:uid="{00000000-0005-0000-0000-00007E2F0000}"/>
    <cellStyle name="60% - Ênfase6 2 2 12" xfId="12137" xr:uid="{00000000-0005-0000-0000-00007F2F0000}"/>
    <cellStyle name="60% - Ênfase6 2 2 13" xfId="12138" xr:uid="{00000000-0005-0000-0000-0000802F0000}"/>
    <cellStyle name="60% - Ênfase6 2 2 14" xfId="12139" xr:uid="{00000000-0005-0000-0000-0000812F0000}"/>
    <cellStyle name="60% - Ênfase6 2 2 15" xfId="12140" xr:uid="{00000000-0005-0000-0000-0000822F0000}"/>
    <cellStyle name="60% - Ênfase6 2 2 16" xfId="12141" xr:uid="{00000000-0005-0000-0000-0000832F0000}"/>
    <cellStyle name="60% - Ênfase6 2 2 17" xfId="12142" xr:uid="{00000000-0005-0000-0000-0000842F0000}"/>
    <cellStyle name="60% - Ênfase6 2 2 18" xfId="12143" xr:uid="{00000000-0005-0000-0000-0000852F0000}"/>
    <cellStyle name="60% - Ênfase6 2 2 19" xfId="12144" xr:uid="{00000000-0005-0000-0000-0000862F0000}"/>
    <cellStyle name="60% - Ênfase6 2 2 2" xfId="12145" xr:uid="{00000000-0005-0000-0000-0000872F0000}"/>
    <cellStyle name="60% - Ênfase6 2 2 2 10" xfId="12146" xr:uid="{00000000-0005-0000-0000-0000882F0000}"/>
    <cellStyle name="60% - Ênfase6 2 2 2 10 10" xfId="12147" xr:uid="{00000000-0005-0000-0000-0000892F0000}"/>
    <cellStyle name="60% - Ênfase6 2 2 2 10 11" xfId="12148" xr:uid="{00000000-0005-0000-0000-00008A2F0000}"/>
    <cellStyle name="60% - Ênfase6 2 2 2 10 12" xfId="12149" xr:uid="{00000000-0005-0000-0000-00008B2F0000}"/>
    <cellStyle name="60% - Ênfase6 2 2 2 10 13" xfId="12150" xr:uid="{00000000-0005-0000-0000-00008C2F0000}"/>
    <cellStyle name="60% - Ênfase6 2 2 2 10 14" xfId="12151" xr:uid="{00000000-0005-0000-0000-00008D2F0000}"/>
    <cellStyle name="60% - Ênfase6 2 2 2 10 15" xfId="12152" xr:uid="{00000000-0005-0000-0000-00008E2F0000}"/>
    <cellStyle name="60% - Ênfase6 2 2 2 10 2" xfId="12153" xr:uid="{00000000-0005-0000-0000-00008F2F0000}"/>
    <cellStyle name="60% - Ênfase6 2 2 2 10 3" xfId="12154" xr:uid="{00000000-0005-0000-0000-0000902F0000}"/>
    <cellStyle name="60% - Ênfase6 2 2 2 10 4" xfId="12155" xr:uid="{00000000-0005-0000-0000-0000912F0000}"/>
    <cellStyle name="60% - Ênfase6 2 2 2 10 5" xfId="12156" xr:uid="{00000000-0005-0000-0000-0000922F0000}"/>
    <cellStyle name="60% - Ênfase6 2 2 2 10 6" xfId="12157" xr:uid="{00000000-0005-0000-0000-0000932F0000}"/>
    <cellStyle name="60% - Ênfase6 2 2 2 10 7" xfId="12158" xr:uid="{00000000-0005-0000-0000-0000942F0000}"/>
    <cellStyle name="60% - Ênfase6 2 2 2 10 8" xfId="12159" xr:uid="{00000000-0005-0000-0000-0000952F0000}"/>
    <cellStyle name="60% - Ênfase6 2 2 2 10 9" xfId="12160" xr:uid="{00000000-0005-0000-0000-0000962F0000}"/>
    <cellStyle name="60% - Ênfase6 2 2 2 11" xfId="12161" xr:uid="{00000000-0005-0000-0000-0000972F0000}"/>
    <cellStyle name="60% - Ênfase6 2 2 2 12" xfId="12162" xr:uid="{00000000-0005-0000-0000-0000982F0000}"/>
    <cellStyle name="60% - Ênfase6 2 2 2 13" xfId="12163" xr:uid="{00000000-0005-0000-0000-0000992F0000}"/>
    <cellStyle name="60% - Ênfase6 2 2 2 14" xfId="12164" xr:uid="{00000000-0005-0000-0000-00009A2F0000}"/>
    <cellStyle name="60% - Ênfase6 2 2 2 15" xfId="12165" xr:uid="{00000000-0005-0000-0000-00009B2F0000}"/>
    <cellStyle name="60% - Ênfase6 2 2 2 16" xfId="12166" xr:uid="{00000000-0005-0000-0000-00009C2F0000}"/>
    <cellStyle name="60% - Ênfase6 2 2 2 17" xfId="12167" xr:uid="{00000000-0005-0000-0000-00009D2F0000}"/>
    <cellStyle name="60% - Ênfase6 2 2 2 18" xfId="12168" xr:uid="{00000000-0005-0000-0000-00009E2F0000}"/>
    <cellStyle name="60% - Ênfase6 2 2 2 19" xfId="12169" xr:uid="{00000000-0005-0000-0000-00009F2F0000}"/>
    <cellStyle name="60% - Ênfase6 2 2 2 2" xfId="12170" xr:uid="{00000000-0005-0000-0000-0000A02F0000}"/>
    <cellStyle name="60% - Ênfase6 2 2 2 2 10" xfId="12171" xr:uid="{00000000-0005-0000-0000-0000A12F0000}"/>
    <cellStyle name="60% - Ênfase6 2 2 2 2 11" xfId="12172" xr:uid="{00000000-0005-0000-0000-0000A22F0000}"/>
    <cellStyle name="60% - Ênfase6 2 2 2 2 12" xfId="12173" xr:uid="{00000000-0005-0000-0000-0000A32F0000}"/>
    <cellStyle name="60% - Ênfase6 2 2 2 2 13" xfId="12174" xr:uid="{00000000-0005-0000-0000-0000A42F0000}"/>
    <cellStyle name="60% - Ênfase6 2 2 2 2 14" xfId="12175" xr:uid="{00000000-0005-0000-0000-0000A52F0000}"/>
    <cellStyle name="60% - Ênfase6 2 2 2 2 15" xfId="12176" xr:uid="{00000000-0005-0000-0000-0000A62F0000}"/>
    <cellStyle name="60% - Ênfase6 2 2 2 2 16" xfId="12177" xr:uid="{00000000-0005-0000-0000-0000A72F0000}"/>
    <cellStyle name="60% - Ênfase6 2 2 2 2 17" xfId="12178" xr:uid="{00000000-0005-0000-0000-0000A82F0000}"/>
    <cellStyle name="60% - Ênfase6 2 2 2 2 18" xfId="12179" xr:uid="{00000000-0005-0000-0000-0000A92F0000}"/>
    <cellStyle name="60% - Ênfase6 2 2 2 2 2" xfId="12180" xr:uid="{00000000-0005-0000-0000-0000AA2F0000}"/>
    <cellStyle name="60% - Ênfase6 2 2 2 2 2 10" xfId="12181" xr:uid="{00000000-0005-0000-0000-0000AB2F0000}"/>
    <cellStyle name="60% - Ênfase6 2 2 2 2 2 11" xfId="12182" xr:uid="{00000000-0005-0000-0000-0000AC2F0000}"/>
    <cellStyle name="60% - Ênfase6 2 2 2 2 2 12" xfId="12183" xr:uid="{00000000-0005-0000-0000-0000AD2F0000}"/>
    <cellStyle name="60% - Ênfase6 2 2 2 2 2 13" xfId="12184" xr:uid="{00000000-0005-0000-0000-0000AE2F0000}"/>
    <cellStyle name="60% - Ênfase6 2 2 2 2 2 14" xfId="12185" xr:uid="{00000000-0005-0000-0000-0000AF2F0000}"/>
    <cellStyle name="60% - Ênfase6 2 2 2 2 2 15" xfId="12186" xr:uid="{00000000-0005-0000-0000-0000B02F0000}"/>
    <cellStyle name="60% - Ênfase6 2 2 2 2 2 2" xfId="12187" xr:uid="{00000000-0005-0000-0000-0000B12F0000}"/>
    <cellStyle name="60% - Ênfase6 2 2 2 2 2 3" xfId="12188" xr:uid="{00000000-0005-0000-0000-0000B22F0000}"/>
    <cellStyle name="60% - Ênfase6 2 2 2 2 2 4" xfId="12189" xr:uid="{00000000-0005-0000-0000-0000B32F0000}"/>
    <cellStyle name="60% - Ênfase6 2 2 2 2 2 5" xfId="12190" xr:uid="{00000000-0005-0000-0000-0000B42F0000}"/>
    <cellStyle name="60% - Ênfase6 2 2 2 2 2 6" xfId="12191" xr:uid="{00000000-0005-0000-0000-0000B52F0000}"/>
    <cellStyle name="60% - Ênfase6 2 2 2 2 2 7" xfId="12192" xr:uid="{00000000-0005-0000-0000-0000B62F0000}"/>
    <cellStyle name="60% - Ênfase6 2 2 2 2 2 8" xfId="12193" xr:uid="{00000000-0005-0000-0000-0000B72F0000}"/>
    <cellStyle name="60% - Ênfase6 2 2 2 2 2 9" xfId="12194" xr:uid="{00000000-0005-0000-0000-0000B82F0000}"/>
    <cellStyle name="60% - Ênfase6 2 2 2 2 3" xfId="12195" xr:uid="{00000000-0005-0000-0000-0000B92F0000}"/>
    <cellStyle name="60% - Ênfase6 2 2 2 2 4" xfId="12196" xr:uid="{00000000-0005-0000-0000-0000BA2F0000}"/>
    <cellStyle name="60% - Ênfase6 2 2 2 2 5" xfId="12197" xr:uid="{00000000-0005-0000-0000-0000BB2F0000}"/>
    <cellStyle name="60% - Ênfase6 2 2 2 2 6" xfId="12198" xr:uid="{00000000-0005-0000-0000-0000BC2F0000}"/>
    <cellStyle name="60% - Ênfase6 2 2 2 2 7" xfId="12199" xr:uid="{00000000-0005-0000-0000-0000BD2F0000}"/>
    <cellStyle name="60% - Ênfase6 2 2 2 2 8" xfId="12200" xr:uid="{00000000-0005-0000-0000-0000BE2F0000}"/>
    <cellStyle name="60% - Ênfase6 2 2 2 2 9" xfId="12201" xr:uid="{00000000-0005-0000-0000-0000BF2F0000}"/>
    <cellStyle name="60% - Ênfase6 2 2 2 20" xfId="12202" xr:uid="{00000000-0005-0000-0000-0000C02F0000}"/>
    <cellStyle name="60% - Ênfase6 2 2 2 21" xfId="12203" xr:uid="{00000000-0005-0000-0000-0000C12F0000}"/>
    <cellStyle name="60% - Ênfase6 2 2 2 22" xfId="12204" xr:uid="{00000000-0005-0000-0000-0000C22F0000}"/>
    <cellStyle name="60% - Ênfase6 2 2 2 23" xfId="12205" xr:uid="{00000000-0005-0000-0000-0000C32F0000}"/>
    <cellStyle name="60% - Ênfase6 2 2 2 24" xfId="12206" xr:uid="{00000000-0005-0000-0000-0000C42F0000}"/>
    <cellStyle name="60% - Ênfase6 2 2 2 25" xfId="12207" xr:uid="{00000000-0005-0000-0000-0000C52F0000}"/>
    <cellStyle name="60% - Ênfase6 2 2 2 3" xfId="12208" xr:uid="{00000000-0005-0000-0000-0000C62F0000}"/>
    <cellStyle name="60% - Ênfase6 2 2 2 4" xfId="12209" xr:uid="{00000000-0005-0000-0000-0000C72F0000}"/>
    <cellStyle name="60% - Ênfase6 2 2 2 5" xfId="12210" xr:uid="{00000000-0005-0000-0000-0000C82F0000}"/>
    <cellStyle name="60% - Ênfase6 2 2 2 6" xfId="12211" xr:uid="{00000000-0005-0000-0000-0000C92F0000}"/>
    <cellStyle name="60% - Ênfase6 2 2 2 7" xfId="12212" xr:uid="{00000000-0005-0000-0000-0000CA2F0000}"/>
    <cellStyle name="60% - Ênfase6 2 2 2 8" xfId="12213" xr:uid="{00000000-0005-0000-0000-0000CB2F0000}"/>
    <cellStyle name="60% - Ênfase6 2 2 2 9" xfId="12214" xr:uid="{00000000-0005-0000-0000-0000CC2F0000}"/>
    <cellStyle name="60% - Ênfase6 2 2 20" xfId="12215" xr:uid="{00000000-0005-0000-0000-0000CD2F0000}"/>
    <cellStyle name="60% - Ênfase6 2 2 21" xfId="12216" xr:uid="{00000000-0005-0000-0000-0000CE2F0000}"/>
    <cellStyle name="60% - Ênfase6 2 2 22" xfId="12217" xr:uid="{00000000-0005-0000-0000-0000CF2F0000}"/>
    <cellStyle name="60% - Ênfase6 2 2 23" xfId="12218" xr:uid="{00000000-0005-0000-0000-0000D02F0000}"/>
    <cellStyle name="60% - Ênfase6 2 2 24" xfId="12219" xr:uid="{00000000-0005-0000-0000-0000D12F0000}"/>
    <cellStyle name="60% - Ênfase6 2 2 25" xfId="12220" xr:uid="{00000000-0005-0000-0000-0000D22F0000}"/>
    <cellStyle name="60% - Ênfase6 2 2 3" xfId="12221" xr:uid="{00000000-0005-0000-0000-0000D32F0000}"/>
    <cellStyle name="60% - Ênfase6 2 2 3 10" xfId="12222" xr:uid="{00000000-0005-0000-0000-0000D42F0000}"/>
    <cellStyle name="60% - Ênfase6 2 2 3 11" xfId="12223" xr:uid="{00000000-0005-0000-0000-0000D52F0000}"/>
    <cellStyle name="60% - Ênfase6 2 2 3 12" xfId="12224" xr:uid="{00000000-0005-0000-0000-0000D62F0000}"/>
    <cellStyle name="60% - Ênfase6 2 2 3 13" xfId="12225" xr:uid="{00000000-0005-0000-0000-0000D72F0000}"/>
    <cellStyle name="60% - Ênfase6 2 2 3 14" xfId="12226" xr:uid="{00000000-0005-0000-0000-0000D82F0000}"/>
    <cellStyle name="60% - Ênfase6 2 2 3 15" xfId="12227" xr:uid="{00000000-0005-0000-0000-0000D92F0000}"/>
    <cellStyle name="60% - Ênfase6 2 2 3 16" xfId="12228" xr:uid="{00000000-0005-0000-0000-0000DA2F0000}"/>
    <cellStyle name="60% - Ênfase6 2 2 3 17" xfId="12229" xr:uid="{00000000-0005-0000-0000-0000DB2F0000}"/>
    <cellStyle name="60% - Ênfase6 2 2 3 18" xfId="12230" xr:uid="{00000000-0005-0000-0000-0000DC2F0000}"/>
    <cellStyle name="60% - Ênfase6 2 2 3 2" xfId="12231" xr:uid="{00000000-0005-0000-0000-0000DD2F0000}"/>
    <cellStyle name="60% - Ênfase6 2 2 3 2 10" xfId="12232" xr:uid="{00000000-0005-0000-0000-0000DE2F0000}"/>
    <cellStyle name="60% - Ênfase6 2 2 3 2 11" xfId="12233" xr:uid="{00000000-0005-0000-0000-0000DF2F0000}"/>
    <cellStyle name="60% - Ênfase6 2 2 3 2 12" xfId="12234" xr:uid="{00000000-0005-0000-0000-0000E02F0000}"/>
    <cellStyle name="60% - Ênfase6 2 2 3 2 13" xfId="12235" xr:uid="{00000000-0005-0000-0000-0000E12F0000}"/>
    <cellStyle name="60% - Ênfase6 2 2 3 2 14" xfId="12236" xr:uid="{00000000-0005-0000-0000-0000E22F0000}"/>
    <cellStyle name="60% - Ênfase6 2 2 3 2 15" xfId="12237" xr:uid="{00000000-0005-0000-0000-0000E32F0000}"/>
    <cellStyle name="60% - Ênfase6 2 2 3 2 2" xfId="12238" xr:uid="{00000000-0005-0000-0000-0000E42F0000}"/>
    <cellStyle name="60% - Ênfase6 2 2 3 2 3" xfId="12239" xr:uid="{00000000-0005-0000-0000-0000E52F0000}"/>
    <cellStyle name="60% - Ênfase6 2 2 3 2 4" xfId="12240" xr:uid="{00000000-0005-0000-0000-0000E62F0000}"/>
    <cellStyle name="60% - Ênfase6 2 2 3 2 5" xfId="12241" xr:uid="{00000000-0005-0000-0000-0000E72F0000}"/>
    <cellStyle name="60% - Ênfase6 2 2 3 2 6" xfId="12242" xr:uid="{00000000-0005-0000-0000-0000E82F0000}"/>
    <cellStyle name="60% - Ênfase6 2 2 3 2 7" xfId="12243" xr:uid="{00000000-0005-0000-0000-0000E92F0000}"/>
    <cellStyle name="60% - Ênfase6 2 2 3 2 8" xfId="12244" xr:uid="{00000000-0005-0000-0000-0000EA2F0000}"/>
    <cellStyle name="60% - Ênfase6 2 2 3 2 9" xfId="12245" xr:uid="{00000000-0005-0000-0000-0000EB2F0000}"/>
    <cellStyle name="60% - Ênfase6 2 2 3 3" xfId="12246" xr:uid="{00000000-0005-0000-0000-0000EC2F0000}"/>
    <cellStyle name="60% - Ênfase6 2 2 3 4" xfId="12247" xr:uid="{00000000-0005-0000-0000-0000ED2F0000}"/>
    <cellStyle name="60% - Ênfase6 2 2 3 5" xfId="12248" xr:uid="{00000000-0005-0000-0000-0000EE2F0000}"/>
    <cellStyle name="60% - Ênfase6 2 2 3 6" xfId="12249" xr:uid="{00000000-0005-0000-0000-0000EF2F0000}"/>
    <cellStyle name="60% - Ênfase6 2 2 3 7" xfId="12250" xr:uid="{00000000-0005-0000-0000-0000F02F0000}"/>
    <cellStyle name="60% - Ênfase6 2 2 3 8" xfId="12251" xr:uid="{00000000-0005-0000-0000-0000F12F0000}"/>
    <cellStyle name="60% - Ênfase6 2 2 3 9" xfId="12252" xr:uid="{00000000-0005-0000-0000-0000F22F0000}"/>
    <cellStyle name="60% - Ênfase6 2 2 4" xfId="12253" xr:uid="{00000000-0005-0000-0000-0000F32F0000}"/>
    <cellStyle name="60% - Ênfase6 2 2 5" xfId="12254" xr:uid="{00000000-0005-0000-0000-0000F42F0000}"/>
    <cellStyle name="60% - Ênfase6 2 2 6" xfId="12255" xr:uid="{00000000-0005-0000-0000-0000F52F0000}"/>
    <cellStyle name="60% - Ênfase6 2 2 7" xfId="12256" xr:uid="{00000000-0005-0000-0000-0000F62F0000}"/>
    <cellStyle name="60% - Ênfase6 2 2 8" xfId="12257" xr:uid="{00000000-0005-0000-0000-0000F72F0000}"/>
    <cellStyle name="60% - Ênfase6 2 2 9" xfId="12258" xr:uid="{00000000-0005-0000-0000-0000F82F0000}"/>
    <cellStyle name="60% - Ênfase6 2 20" xfId="12259" xr:uid="{00000000-0005-0000-0000-0000F92F0000}"/>
    <cellStyle name="60% - Ênfase6 2 21" xfId="12260" xr:uid="{00000000-0005-0000-0000-0000FA2F0000}"/>
    <cellStyle name="60% - Ênfase6 2 22" xfId="12261" xr:uid="{00000000-0005-0000-0000-0000FB2F0000}"/>
    <cellStyle name="60% - Ênfase6 2 23" xfId="12262" xr:uid="{00000000-0005-0000-0000-0000FC2F0000}"/>
    <cellStyle name="60% - Ênfase6 2 24" xfId="12263" xr:uid="{00000000-0005-0000-0000-0000FD2F0000}"/>
    <cellStyle name="60% - Ênfase6 2 25" xfId="12264" xr:uid="{00000000-0005-0000-0000-0000FE2F0000}"/>
    <cellStyle name="60% - Ênfase6 2 26" xfId="12265" xr:uid="{00000000-0005-0000-0000-0000FF2F0000}"/>
    <cellStyle name="60% - Ênfase6 2 27" xfId="35133" xr:uid="{00000000-0005-0000-0000-000000300000}"/>
    <cellStyle name="60% - Ênfase6 2 3" xfId="12266" xr:uid="{00000000-0005-0000-0000-000001300000}"/>
    <cellStyle name="60% - Ênfase6 2 3 10" xfId="12267" xr:uid="{00000000-0005-0000-0000-000002300000}"/>
    <cellStyle name="60% - Ênfase6 2 3 11" xfId="12268" xr:uid="{00000000-0005-0000-0000-000003300000}"/>
    <cellStyle name="60% - Ênfase6 2 3 12" xfId="12269" xr:uid="{00000000-0005-0000-0000-000004300000}"/>
    <cellStyle name="60% - Ênfase6 2 3 13" xfId="12270" xr:uid="{00000000-0005-0000-0000-000005300000}"/>
    <cellStyle name="60% - Ênfase6 2 3 14" xfId="12271" xr:uid="{00000000-0005-0000-0000-000006300000}"/>
    <cellStyle name="60% - Ênfase6 2 3 15" xfId="12272" xr:uid="{00000000-0005-0000-0000-000007300000}"/>
    <cellStyle name="60% - Ênfase6 2 3 16" xfId="12273" xr:uid="{00000000-0005-0000-0000-000008300000}"/>
    <cellStyle name="60% - Ênfase6 2 3 17" xfId="12274" xr:uid="{00000000-0005-0000-0000-000009300000}"/>
    <cellStyle name="60% - Ênfase6 2 3 18" xfId="12275" xr:uid="{00000000-0005-0000-0000-00000A300000}"/>
    <cellStyle name="60% - Ênfase6 2 3 2" xfId="12276" xr:uid="{00000000-0005-0000-0000-00000B300000}"/>
    <cellStyle name="60% - Ênfase6 2 3 2 10" xfId="12277" xr:uid="{00000000-0005-0000-0000-00000C300000}"/>
    <cellStyle name="60% - Ênfase6 2 3 2 11" xfId="12278" xr:uid="{00000000-0005-0000-0000-00000D300000}"/>
    <cellStyle name="60% - Ênfase6 2 3 2 12" xfId="12279" xr:uid="{00000000-0005-0000-0000-00000E300000}"/>
    <cellStyle name="60% - Ênfase6 2 3 2 13" xfId="12280" xr:uid="{00000000-0005-0000-0000-00000F300000}"/>
    <cellStyle name="60% - Ênfase6 2 3 2 14" xfId="12281" xr:uid="{00000000-0005-0000-0000-000010300000}"/>
    <cellStyle name="60% - Ênfase6 2 3 2 15" xfId="12282" xr:uid="{00000000-0005-0000-0000-000011300000}"/>
    <cellStyle name="60% - Ênfase6 2 3 2 2" xfId="12283" xr:uid="{00000000-0005-0000-0000-000012300000}"/>
    <cellStyle name="60% - Ênfase6 2 3 2 3" xfId="12284" xr:uid="{00000000-0005-0000-0000-000013300000}"/>
    <cellStyle name="60% - Ênfase6 2 3 2 4" xfId="12285" xr:uid="{00000000-0005-0000-0000-000014300000}"/>
    <cellStyle name="60% - Ênfase6 2 3 2 5" xfId="12286" xr:uid="{00000000-0005-0000-0000-000015300000}"/>
    <cellStyle name="60% - Ênfase6 2 3 2 6" xfId="12287" xr:uid="{00000000-0005-0000-0000-000016300000}"/>
    <cellStyle name="60% - Ênfase6 2 3 2 7" xfId="12288" xr:uid="{00000000-0005-0000-0000-000017300000}"/>
    <cellStyle name="60% - Ênfase6 2 3 2 8" xfId="12289" xr:uid="{00000000-0005-0000-0000-000018300000}"/>
    <cellStyle name="60% - Ênfase6 2 3 2 9" xfId="12290" xr:uid="{00000000-0005-0000-0000-000019300000}"/>
    <cellStyle name="60% - Ênfase6 2 3 3" xfId="12291" xr:uid="{00000000-0005-0000-0000-00001A300000}"/>
    <cellStyle name="60% - Ênfase6 2 3 4" xfId="12292" xr:uid="{00000000-0005-0000-0000-00001B300000}"/>
    <cellStyle name="60% - Ênfase6 2 3 5" xfId="12293" xr:uid="{00000000-0005-0000-0000-00001C300000}"/>
    <cellStyle name="60% - Ênfase6 2 3 6" xfId="12294" xr:uid="{00000000-0005-0000-0000-00001D300000}"/>
    <cellStyle name="60% - Ênfase6 2 3 7" xfId="12295" xr:uid="{00000000-0005-0000-0000-00001E300000}"/>
    <cellStyle name="60% - Ênfase6 2 3 8" xfId="12296" xr:uid="{00000000-0005-0000-0000-00001F300000}"/>
    <cellStyle name="60% - Ênfase6 2 3 9" xfId="12297" xr:uid="{00000000-0005-0000-0000-000020300000}"/>
    <cellStyle name="60% - Ênfase6 2 4" xfId="12298" xr:uid="{00000000-0005-0000-0000-000021300000}"/>
    <cellStyle name="60% - Ênfase6 2 5" xfId="12299" xr:uid="{00000000-0005-0000-0000-000022300000}"/>
    <cellStyle name="60% - Ênfase6 2 6" xfId="12300" xr:uid="{00000000-0005-0000-0000-000023300000}"/>
    <cellStyle name="60% - Ênfase6 2 7" xfId="12301" xr:uid="{00000000-0005-0000-0000-000024300000}"/>
    <cellStyle name="60% - Ênfase6 2 8" xfId="12302" xr:uid="{00000000-0005-0000-0000-000025300000}"/>
    <cellStyle name="60% - Ênfase6 2 9" xfId="12303" xr:uid="{00000000-0005-0000-0000-000026300000}"/>
    <cellStyle name="60% - Ênfase6 20" xfId="12304" xr:uid="{00000000-0005-0000-0000-000027300000}"/>
    <cellStyle name="60% - Ênfase6 20 10" xfId="12305" xr:uid="{00000000-0005-0000-0000-000028300000}"/>
    <cellStyle name="60% - Ênfase6 20 11" xfId="12306" xr:uid="{00000000-0005-0000-0000-000029300000}"/>
    <cellStyle name="60% - Ênfase6 20 12" xfId="12307" xr:uid="{00000000-0005-0000-0000-00002A300000}"/>
    <cellStyle name="60% - Ênfase6 20 13" xfId="12308" xr:uid="{00000000-0005-0000-0000-00002B300000}"/>
    <cellStyle name="60% - Ênfase6 20 14" xfId="12309" xr:uid="{00000000-0005-0000-0000-00002C300000}"/>
    <cellStyle name="60% - Ênfase6 20 15" xfId="12310" xr:uid="{00000000-0005-0000-0000-00002D300000}"/>
    <cellStyle name="60% - Ênfase6 20 2" xfId="12311" xr:uid="{00000000-0005-0000-0000-00002E300000}"/>
    <cellStyle name="60% - Ênfase6 20 3" xfId="12312" xr:uid="{00000000-0005-0000-0000-00002F300000}"/>
    <cellStyle name="60% - Ênfase6 20 4" xfId="12313" xr:uid="{00000000-0005-0000-0000-000030300000}"/>
    <cellStyle name="60% - Ênfase6 20 5" xfId="12314" xr:uid="{00000000-0005-0000-0000-000031300000}"/>
    <cellStyle name="60% - Ênfase6 20 6" xfId="12315" xr:uid="{00000000-0005-0000-0000-000032300000}"/>
    <cellStyle name="60% - Ênfase6 20 7" xfId="12316" xr:uid="{00000000-0005-0000-0000-000033300000}"/>
    <cellStyle name="60% - Ênfase6 20 8" xfId="12317" xr:uid="{00000000-0005-0000-0000-000034300000}"/>
    <cellStyle name="60% - Ênfase6 20 9" xfId="12318" xr:uid="{00000000-0005-0000-0000-000035300000}"/>
    <cellStyle name="60% - Ênfase6 21" xfId="12319" xr:uid="{00000000-0005-0000-0000-000036300000}"/>
    <cellStyle name="60% - Ênfase6 21 10" xfId="12320" xr:uid="{00000000-0005-0000-0000-000037300000}"/>
    <cellStyle name="60% - Ênfase6 21 11" xfId="12321" xr:uid="{00000000-0005-0000-0000-000038300000}"/>
    <cellStyle name="60% - Ênfase6 21 12" xfId="12322" xr:uid="{00000000-0005-0000-0000-000039300000}"/>
    <cellStyle name="60% - Ênfase6 21 13" xfId="12323" xr:uid="{00000000-0005-0000-0000-00003A300000}"/>
    <cellStyle name="60% - Ênfase6 21 14" xfId="12324" xr:uid="{00000000-0005-0000-0000-00003B300000}"/>
    <cellStyle name="60% - Ênfase6 21 15" xfId="12325" xr:uid="{00000000-0005-0000-0000-00003C300000}"/>
    <cellStyle name="60% - Ênfase6 21 2" xfId="12326" xr:uid="{00000000-0005-0000-0000-00003D300000}"/>
    <cellStyle name="60% - Ênfase6 21 3" xfId="12327" xr:uid="{00000000-0005-0000-0000-00003E300000}"/>
    <cellStyle name="60% - Ênfase6 21 4" xfId="12328" xr:uid="{00000000-0005-0000-0000-00003F300000}"/>
    <cellStyle name="60% - Ênfase6 21 5" xfId="12329" xr:uid="{00000000-0005-0000-0000-000040300000}"/>
    <cellStyle name="60% - Ênfase6 21 6" xfId="12330" xr:uid="{00000000-0005-0000-0000-000041300000}"/>
    <cellStyle name="60% - Ênfase6 21 7" xfId="12331" xr:uid="{00000000-0005-0000-0000-000042300000}"/>
    <cellStyle name="60% - Ênfase6 21 8" xfId="12332" xr:uid="{00000000-0005-0000-0000-000043300000}"/>
    <cellStyle name="60% - Ênfase6 21 9" xfId="12333" xr:uid="{00000000-0005-0000-0000-000044300000}"/>
    <cellStyle name="60% - Ênfase6 22" xfId="12334" xr:uid="{00000000-0005-0000-0000-000045300000}"/>
    <cellStyle name="60% - Ênfase6 22 10" xfId="12335" xr:uid="{00000000-0005-0000-0000-000046300000}"/>
    <cellStyle name="60% - Ênfase6 22 11" xfId="12336" xr:uid="{00000000-0005-0000-0000-000047300000}"/>
    <cellStyle name="60% - Ênfase6 22 12" xfId="12337" xr:uid="{00000000-0005-0000-0000-000048300000}"/>
    <cellStyle name="60% - Ênfase6 22 13" xfId="12338" xr:uid="{00000000-0005-0000-0000-000049300000}"/>
    <cellStyle name="60% - Ênfase6 22 14" xfId="12339" xr:uid="{00000000-0005-0000-0000-00004A300000}"/>
    <cellStyle name="60% - Ênfase6 22 15" xfId="12340" xr:uid="{00000000-0005-0000-0000-00004B300000}"/>
    <cellStyle name="60% - Ênfase6 22 2" xfId="12341" xr:uid="{00000000-0005-0000-0000-00004C300000}"/>
    <cellStyle name="60% - Ênfase6 22 3" xfId="12342" xr:uid="{00000000-0005-0000-0000-00004D300000}"/>
    <cellStyle name="60% - Ênfase6 22 4" xfId="12343" xr:uid="{00000000-0005-0000-0000-00004E300000}"/>
    <cellStyle name="60% - Ênfase6 22 5" xfId="12344" xr:uid="{00000000-0005-0000-0000-00004F300000}"/>
    <cellStyle name="60% - Ênfase6 22 6" xfId="12345" xr:uid="{00000000-0005-0000-0000-000050300000}"/>
    <cellStyle name="60% - Ênfase6 22 7" xfId="12346" xr:uid="{00000000-0005-0000-0000-000051300000}"/>
    <cellStyle name="60% - Ênfase6 22 8" xfId="12347" xr:uid="{00000000-0005-0000-0000-000052300000}"/>
    <cellStyle name="60% - Ênfase6 22 9" xfId="12348" xr:uid="{00000000-0005-0000-0000-000053300000}"/>
    <cellStyle name="60% - Ênfase6 23" xfId="12349" xr:uid="{00000000-0005-0000-0000-000054300000}"/>
    <cellStyle name="60% - Ênfase6 23 10" xfId="12350" xr:uid="{00000000-0005-0000-0000-000055300000}"/>
    <cellStyle name="60% - Ênfase6 23 11" xfId="12351" xr:uid="{00000000-0005-0000-0000-000056300000}"/>
    <cellStyle name="60% - Ênfase6 23 12" xfId="12352" xr:uid="{00000000-0005-0000-0000-000057300000}"/>
    <cellStyle name="60% - Ênfase6 23 13" xfId="12353" xr:uid="{00000000-0005-0000-0000-000058300000}"/>
    <cellStyle name="60% - Ênfase6 23 14" xfId="12354" xr:uid="{00000000-0005-0000-0000-000059300000}"/>
    <cellStyle name="60% - Ênfase6 23 15" xfId="12355" xr:uid="{00000000-0005-0000-0000-00005A300000}"/>
    <cellStyle name="60% - Ênfase6 23 2" xfId="12356" xr:uid="{00000000-0005-0000-0000-00005B300000}"/>
    <cellStyle name="60% - Ênfase6 23 3" xfId="12357" xr:uid="{00000000-0005-0000-0000-00005C300000}"/>
    <cellStyle name="60% - Ênfase6 23 4" xfId="12358" xr:uid="{00000000-0005-0000-0000-00005D300000}"/>
    <cellStyle name="60% - Ênfase6 23 5" xfId="12359" xr:uid="{00000000-0005-0000-0000-00005E300000}"/>
    <cellStyle name="60% - Ênfase6 23 6" xfId="12360" xr:uid="{00000000-0005-0000-0000-00005F300000}"/>
    <cellStyle name="60% - Ênfase6 23 7" xfId="12361" xr:uid="{00000000-0005-0000-0000-000060300000}"/>
    <cellStyle name="60% - Ênfase6 23 8" xfId="12362" xr:uid="{00000000-0005-0000-0000-000061300000}"/>
    <cellStyle name="60% - Ênfase6 23 9" xfId="12363" xr:uid="{00000000-0005-0000-0000-000062300000}"/>
    <cellStyle name="60% - Ênfase6 24" xfId="12364" xr:uid="{00000000-0005-0000-0000-000063300000}"/>
    <cellStyle name="60% - Ênfase6 24 10" xfId="12365" xr:uid="{00000000-0005-0000-0000-000064300000}"/>
    <cellStyle name="60% - Ênfase6 24 11" xfId="12366" xr:uid="{00000000-0005-0000-0000-000065300000}"/>
    <cellStyle name="60% - Ênfase6 24 12" xfId="12367" xr:uid="{00000000-0005-0000-0000-000066300000}"/>
    <cellStyle name="60% - Ênfase6 24 13" xfId="12368" xr:uid="{00000000-0005-0000-0000-000067300000}"/>
    <cellStyle name="60% - Ênfase6 24 14" xfId="12369" xr:uid="{00000000-0005-0000-0000-000068300000}"/>
    <cellStyle name="60% - Ênfase6 24 15" xfId="12370" xr:uid="{00000000-0005-0000-0000-000069300000}"/>
    <cellStyle name="60% - Ênfase6 24 2" xfId="12371" xr:uid="{00000000-0005-0000-0000-00006A300000}"/>
    <cellStyle name="60% - Ênfase6 24 3" xfId="12372" xr:uid="{00000000-0005-0000-0000-00006B300000}"/>
    <cellStyle name="60% - Ênfase6 24 4" xfId="12373" xr:uid="{00000000-0005-0000-0000-00006C300000}"/>
    <cellStyle name="60% - Ênfase6 24 5" xfId="12374" xr:uid="{00000000-0005-0000-0000-00006D300000}"/>
    <cellStyle name="60% - Ênfase6 24 6" xfId="12375" xr:uid="{00000000-0005-0000-0000-00006E300000}"/>
    <cellStyle name="60% - Ênfase6 24 7" xfId="12376" xr:uid="{00000000-0005-0000-0000-00006F300000}"/>
    <cellStyle name="60% - Ênfase6 24 8" xfId="12377" xr:uid="{00000000-0005-0000-0000-000070300000}"/>
    <cellStyle name="60% - Ênfase6 24 9" xfId="12378" xr:uid="{00000000-0005-0000-0000-000071300000}"/>
    <cellStyle name="60% - Ênfase6 25" xfId="12379" xr:uid="{00000000-0005-0000-0000-000072300000}"/>
    <cellStyle name="60% - Ênfase6 25 10" xfId="12380" xr:uid="{00000000-0005-0000-0000-000073300000}"/>
    <cellStyle name="60% - Ênfase6 25 11" xfId="12381" xr:uid="{00000000-0005-0000-0000-000074300000}"/>
    <cellStyle name="60% - Ênfase6 25 12" xfId="12382" xr:uid="{00000000-0005-0000-0000-000075300000}"/>
    <cellStyle name="60% - Ênfase6 25 13" xfId="12383" xr:uid="{00000000-0005-0000-0000-000076300000}"/>
    <cellStyle name="60% - Ênfase6 25 14" xfId="12384" xr:uid="{00000000-0005-0000-0000-000077300000}"/>
    <cellStyle name="60% - Ênfase6 25 15" xfId="12385" xr:uid="{00000000-0005-0000-0000-000078300000}"/>
    <cellStyle name="60% - Ênfase6 25 2" xfId="12386" xr:uid="{00000000-0005-0000-0000-000079300000}"/>
    <cellStyle name="60% - Ênfase6 25 3" xfId="12387" xr:uid="{00000000-0005-0000-0000-00007A300000}"/>
    <cellStyle name="60% - Ênfase6 25 4" xfId="12388" xr:uid="{00000000-0005-0000-0000-00007B300000}"/>
    <cellStyle name="60% - Ênfase6 25 5" xfId="12389" xr:uid="{00000000-0005-0000-0000-00007C300000}"/>
    <cellStyle name="60% - Ênfase6 25 6" xfId="12390" xr:uid="{00000000-0005-0000-0000-00007D300000}"/>
    <cellStyle name="60% - Ênfase6 25 7" xfId="12391" xr:uid="{00000000-0005-0000-0000-00007E300000}"/>
    <cellStyle name="60% - Ênfase6 25 8" xfId="12392" xr:uid="{00000000-0005-0000-0000-00007F300000}"/>
    <cellStyle name="60% - Ênfase6 25 9" xfId="12393" xr:uid="{00000000-0005-0000-0000-000080300000}"/>
    <cellStyle name="60% - Ênfase6 26" xfId="12394" xr:uid="{00000000-0005-0000-0000-000081300000}"/>
    <cellStyle name="60% - Ênfase6 26 10" xfId="12395" xr:uid="{00000000-0005-0000-0000-000082300000}"/>
    <cellStyle name="60% - Ênfase6 26 11" xfId="12396" xr:uid="{00000000-0005-0000-0000-000083300000}"/>
    <cellStyle name="60% - Ênfase6 26 12" xfId="12397" xr:uid="{00000000-0005-0000-0000-000084300000}"/>
    <cellStyle name="60% - Ênfase6 26 13" xfId="12398" xr:uid="{00000000-0005-0000-0000-000085300000}"/>
    <cellStyle name="60% - Ênfase6 26 14" xfId="12399" xr:uid="{00000000-0005-0000-0000-000086300000}"/>
    <cellStyle name="60% - Ênfase6 26 15" xfId="12400" xr:uid="{00000000-0005-0000-0000-000087300000}"/>
    <cellStyle name="60% - Ênfase6 26 2" xfId="12401" xr:uid="{00000000-0005-0000-0000-000088300000}"/>
    <cellStyle name="60% - Ênfase6 26 3" xfId="12402" xr:uid="{00000000-0005-0000-0000-000089300000}"/>
    <cellStyle name="60% - Ênfase6 26 4" xfId="12403" xr:uid="{00000000-0005-0000-0000-00008A300000}"/>
    <cellStyle name="60% - Ênfase6 26 5" xfId="12404" xr:uid="{00000000-0005-0000-0000-00008B300000}"/>
    <cellStyle name="60% - Ênfase6 26 6" xfId="12405" xr:uid="{00000000-0005-0000-0000-00008C300000}"/>
    <cellStyle name="60% - Ênfase6 26 7" xfId="12406" xr:uid="{00000000-0005-0000-0000-00008D300000}"/>
    <cellStyle name="60% - Ênfase6 26 8" xfId="12407" xr:uid="{00000000-0005-0000-0000-00008E300000}"/>
    <cellStyle name="60% - Ênfase6 26 9" xfId="12408" xr:uid="{00000000-0005-0000-0000-00008F300000}"/>
    <cellStyle name="60% - Ênfase6 27" xfId="12409" xr:uid="{00000000-0005-0000-0000-000090300000}"/>
    <cellStyle name="60% - Ênfase6 27 10" xfId="12410" xr:uid="{00000000-0005-0000-0000-000091300000}"/>
    <cellStyle name="60% - Ênfase6 27 11" xfId="12411" xr:uid="{00000000-0005-0000-0000-000092300000}"/>
    <cellStyle name="60% - Ênfase6 27 12" xfId="12412" xr:uid="{00000000-0005-0000-0000-000093300000}"/>
    <cellStyle name="60% - Ênfase6 27 13" xfId="12413" xr:uid="{00000000-0005-0000-0000-000094300000}"/>
    <cellStyle name="60% - Ênfase6 27 14" xfId="12414" xr:uid="{00000000-0005-0000-0000-000095300000}"/>
    <cellStyle name="60% - Ênfase6 27 15" xfId="12415" xr:uid="{00000000-0005-0000-0000-000096300000}"/>
    <cellStyle name="60% - Ênfase6 27 2" xfId="12416" xr:uid="{00000000-0005-0000-0000-000097300000}"/>
    <cellStyle name="60% - Ênfase6 27 3" xfId="12417" xr:uid="{00000000-0005-0000-0000-000098300000}"/>
    <cellStyle name="60% - Ênfase6 27 4" xfId="12418" xr:uid="{00000000-0005-0000-0000-000099300000}"/>
    <cellStyle name="60% - Ênfase6 27 5" xfId="12419" xr:uid="{00000000-0005-0000-0000-00009A300000}"/>
    <cellStyle name="60% - Ênfase6 27 6" xfId="12420" xr:uid="{00000000-0005-0000-0000-00009B300000}"/>
    <cellStyle name="60% - Ênfase6 27 7" xfId="12421" xr:uid="{00000000-0005-0000-0000-00009C300000}"/>
    <cellStyle name="60% - Ênfase6 27 8" xfId="12422" xr:uid="{00000000-0005-0000-0000-00009D300000}"/>
    <cellStyle name="60% - Ênfase6 27 9" xfId="12423" xr:uid="{00000000-0005-0000-0000-00009E300000}"/>
    <cellStyle name="60% - Ênfase6 28" xfId="12424" xr:uid="{00000000-0005-0000-0000-00009F300000}"/>
    <cellStyle name="60% - Ênfase6 29" xfId="12425" xr:uid="{00000000-0005-0000-0000-0000A0300000}"/>
    <cellStyle name="60% - Ênfase6 3" xfId="12426" xr:uid="{00000000-0005-0000-0000-0000A1300000}"/>
    <cellStyle name="60% - Ênfase6 3 2" xfId="35575" xr:uid="{00000000-0005-0000-0000-0000A2300000}"/>
    <cellStyle name="60% - Ênfase6 30" xfId="12427" xr:uid="{00000000-0005-0000-0000-0000A3300000}"/>
    <cellStyle name="60% - Ênfase6 31" xfId="12428" xr:uid="{00000000-0005-0000-0000-0000A4300000}"/>
    <cellStyle name="60% - Ênfase6 32" xfId="12429" xr:uid="{00000000-0005-0000-0000-0000A5300000}"/>
    <cellStyle name="60% - Ênfase6 33" xfId="12430" xr:uid="{00000000-0005-0000-0000-0000A6300000}"/>
    <cellStyle name="60% - Ênfase6 34" xfId="12431" xr:uid="{00000000-0005-0000-0000-0000A7300000}"/>
    <cellStyle name="60% - Ênfase6 35" xfId="12432" xr:uid="{00000000-0005-0000-0000-0000A8300000}"/>
    <cellStyle name="60% - Ênfase6 36" xfId="12433" xr:uid="{00000000-0005-0000-0000-0000A9300000}"/>
    <cellStyle name="60% - Ênfase6 37" xfId="12434" xr:uid="{00000000-0005-0000-0000-0000AA300000}"/>
    <cellStyle name="60% - Ênfase6 38" xfId="12435" xr:uid="{00000000-0005-0000-0000-0000AB300000}"/>
    <cellStyle name="60% - Ênfase6 39" xfId="12436" xr:uid="{00000000-0005-0000-0000-0000AC300000}"/>
    <cellStyle name="60% - Ênfase6 4" xfId="12437" xr:uid="{00000000-0005-0000-0000-0000AD300000}"/>
    <cellStyle name="60% - Ênfase6 40" xfId="12438" xr:uid="{00000000-0005-0000-0000-0000AE300000}"/>
    <cellStyle name="60% - Ênfase6 41" xfId="12439" xr:uid="{00000000-0005-0000-0000-0000AF300000}"/>
    <cellStyle name="60% - Ênfase6 42" xfId="12440" xr:uid="{00000000-0005-0000-0000-0000B0300000}"/>
    <cellStyle name="60% - Ênfase6 5" xfId="12441" xr:uid="{00000000-0005-0000-0000-0000B1300000}"/>
    <cellStyle name="60% - Ênfase6 6" xfId="12442" xr:uid="{00000000-0005-0000-0000-0000B2300000}"/>
    <cellStyle name="60% - Ênfase6 7" xfId="12443" xr:uid="{00000000-0005-0000-0000-0000B3300000}"/>
    <cellStyle name="60% - Ênfase6 8" xfId="12444" xr:uid="{00000000-0005-0000-0000-0000B4300000}"/>
    <cellStyle name="60% - Ênfase6 9" xfId="12445" xr:uid="{00000000-0005-0000-0000-0000B5300000}"/>
    <cellStyle name="60% - Ênfase6 9 2" xfId="12446" xr:uid="{00000000-0005-0000-0000-0000B6300000}"/>
    <cellStyle name="A%" xfId="12447" xr:uid="{00000000-0005-0000-0000-0000B7300000}"/>
    <cellStyle name="À‰" xfId="12448" xr:uid="{00000000-0005-0000-0000-0000B8300000}"/>
    <cellStyle name="À‰ 2" xfId="12449" xr:uid="{00000000-0005-0000-0000-0000B9300000}"/>
    <cellStyle name="AbertBalan" xfId="12450" xr:uid="{00000000-0005-0000-0000-0000BA300000}"/>
    <cellStyle name="Accent1" xfId="12451" xr:uid="{00000000-0005-0000-0000-0000BB300000}"/>
    <cellStyle name="Accent1 - 20%" xfId="12452" xr:uid="{00000000-0005-0000-0000-0000BC300000}"/>
    <cellStyle name="Accent1 - 40%" xfId="12453" xr:uid="{00000000-0005-0000-0000-0000BD300000}"/>
    <cellStyle name="Accent1 - 60%" xfId="12454" xr:uid="{00000000-0005-0000-0000-0000BE300000}"/>
    <cellStyle name="Accent2" xfId="12455" xr:uid="{00000000-0005-0000-0000-0000BF300000}"/>
    <cellStyle name="Accent2 - 20%" xfId="12456" xr:uid="{00000000-0005-0000-0000-0000C0300000}"/>
    <cellStyle name="Accent2 - 40%" xfId="12457" xr:uid="{00000000-0005-0000-0000-0000C1300000}"/>
    <cellStyle name="Accent2 - 60%" xfId="12458" xr:uid="{00000000-0005-0000-0000-0000C2300000}"/>
    <cellStyle name="Accent3" xfId="12459" xr:uid="{00000000-0005-0000-0000-0000C3300000}"/>
    <cellStyle name="Accent3 - 20%" xfId="12460" xr:uid="{00000000-0005-0000-0000-0000C4300000}"/>
    <cellStyle name="Accent3 - 40%" xfId="12461" xr:uid="{00000000-0005-0000-0000-0000C5300000}"/>
    <cellStyle name="Accent3 - 60%" xfId="12462" xr:uid="{00000000-0005-0000-0000-0000C6300000}"/>
    <cellStyle name="Accent4" xfId="12463" xr:uid="{00000000-0005-0000-0000-0000C7300000}"/>
    <cellStyle name="Accent4 - 20%" xfId="12464" xr:uid="{00000000-0005-0000-0000-0000C8300000}"/>
    <cellStyle name="Accent4 - 40%" xfId="12465" xr:uid="{00000000-0005-0000-0000-0000C9300000}"/>
    <cellStyle name="Accent4 - 60%" xfId="12466" xr:uid="{00000000-0005-0000-0000-0000CA300000}"/>
    <cellStyle name="Accent5" xfId="12467" xr:uid="{00000000-0005-0000-0000-0000CB300000}"/>
    <cellStyle name="Accent5 - 20%" xfId="12468" xr:uid="{00000000-0005-0000-0000-0000CC300000}"/>
    <cellStyle name="Accent5 - 40%" xfId="12469" xr:uid="{00000000-0005-0000-0000-0000CD300000}"/>
    <cellStyle name="Accent5 - 60%" xfId="12470" xr:uid="{00000000-0005-0000-0000-0000CE300000}"/>
    <cellStyle name="Accent6" xfId="12471" xr:uid="{00000000-0005-0000-0000-0000CF300000}"/>
    <cellStyle name="Accent6 - 20%" xfId="12472" xr:uid="{00000000-0005-0000-0000-0000D0300000}"/>
    <cellStyle name="Accent6 - 40%" xfId="12473" xr:uid="{00000000-0005-0000-0000-0000D1300000}"/>
    <cellStyle name="Accent6 - 60%" xfId="12474" xr:uid="{00000000-0005-0000-0000-0000D2300000}"/>
    <cellStyle name="Acctg" xfId="12475" xr:uid="{00000000-0005-0000-0000-0000D3300000}"/>
    <cellStyle name="Acctg$" xfId="12476" xr:uid="{00000000-0005-0000-0000-0000D4300000}"/>
    <cellStyle name="Acinput" xfId="12477" xr:uid="{00000000-0005-0000-0000-0000D5300000}"/>
    <cellStyle name="Acinput,," xfId="12478" xr:uid="{00000000-0005-0000-0000-0000D6300000}"/>
    <cellStyle name="Acoutput" xfId="12479" xr:uid="{00000000-0005-0000-0000-0000D7300000}"/>
    <cellStyle name="Acoutput,," xfId="12480" xr:uid="{00000000-0005-0000-0000-0000D8300000}"/>
    <cellStyle name="Activos" xfId="12481" xr:uid="{00000000-0005-0000-0000-0000D9300000}"/>
    <cellStyle name="Actual Date" xfId="34789" xr:uid="{00000000-0005-0000-0000-0000DA300000}"/>
    <cellStyle name="Amount_EQU_RIGH.XLS_Equity market_Preferred Securities " xfId="12482" xr:uid="{00000000-0005-0000-0000-0000DB300000}"/>
    <cellStyle name="anobase" xfId="12483" xr:uid="{00000000-0005-0000-0000-0000DC300000}"/>
    <cellStyle name="anobase 2" xfId="34790" xr:uid="{00000000-0005-0000-0000-0000DD300000}"/>
    <cellStyle name="anobase 2 10" xfId="37795" xr:uid="{00000000-0005-0000-0000-0000DE300000}"/>
    <cellStyle name="anobase 2 11" xfId="38068" xr:uid="{00000000-0005-0000-0000-0000DF300000}"/>
    <cellStyle name="anobase 2 12" xfId="38369" xr:uid="{00000000-0005-0000-0000-0000E0300000}"/>
    <cellStyle name="anobase 2 13" xfId="38452" xr:uid="{00000000-0005-0000-0000-0000E1300000}"/>
    <cellStyle name="anobase 2 2" xfId="35694" xr:uid="{00000000-0005-0000-0000-0000E2300000}"/>
    <cellStyle name="anobase 2 3" xfId="35846" xr:uid="{00000000-0005-0000-0000-0000E3300000}"/>
    <cellStyle name="anobase 2 4" xfId="36128" xr:uid="{00000000-0005-0000-0000-0000E4300000}"/>
    <cellStyle name="anobase 2 5" xfId="36407" xr:uid="{00000000-0005-0000-0000-0000E5300000}"/>
    <cellStyle name="anobase 2 6" xfId="36689" xr:uid="{00000000-0005-0000-0000-0000E6300000}"/>
    <cellStyle name="anobase 2 7" xfId="36968" xr:uid="{00000000-0005-0000-0000-0000E7300000}"/>
    <cellStyle name="anobase 2 8" xfId="37246" xr:uid="{00000000-0005-0000-0000-0000E8300000}"/>
    <cellStyle name="anobase 2 9" xfId="37524" xr:uid="{00000000-0005-0000-0000-0000E9300000}"/>
    <cellStyle name="anos" xfId="12484" xr:uid="{00000000-0005-0000-0000-0000EA300000}"/>
    <cellStyle name="anos 2" xfId="34791" xr:uid="{00000000-0005-0000-0000-0000EB300000}"/>
    <cellStyle name="anos 2 10" xfId="37696" xr:uid="{00000000-0005-0000-0000-0000EC300000}"/>
    <cellStyle name="anos 2 11" xfId="37970" xr:uid="{00000000-0005-0000-0000-0000ED300000}"/>
    <cellStyle name="anos 2 12" xfId="38370" xr:uid="{00000000-0005-0000-0000-0000EE300000}"/>
    <cellStyle name="anos 2 13" xfId="38075" xr:uid="{00000000-0005-0000-0000-0000EF300000}"/>
    <cellStyle name="anos 2 2" xfId="35695" xr:uid="{00000000-0005-0000-0000-0000F0300000}"/>
    <cellStyle name="anos 2 3" xfId="35310" xr:uid="{00000000-0005-0000-0000-0000F1300000}"/>
    <cellStyle name="anos 2 4" xfId="36024" xr:uid="{00000000-0005-0000-0000-0000F2300000}"/>
    <cellStyle name="anos 2 5" xfId="36305" xr:uid="{00000000-0005-0000-0000-0000F3300000}"/>
    <cellStyle name="anos 2 6" xfId="36586" xr:uid="{00000000-0005-0000-0000-0000F4300000}"/>
    <cellStyle name="anos 2 7" xfId="36867" xr:uid="{00000000-0005-0000-0000-0000F5300000}"/>
    <cellStyle name="anos 2 8" xfId="37143" xr:uid="{00000000-0005-0000-0000-0000F6300000}"/>
    <cellStyle name="anos 2 9" xfId="37423" xr:uid="{00000000-0005-0000-0000-0000F7300000}"/>
    <cellStyle name="Apershare" xfId="12485" xr:uid="{00000000-0005-0000-0000-0000F8300000}"/>
    <cellStyle name="Aprice" xfId="12486" xr:uid="{00000000-0005-0000-0000-0000F9300000}"/>
    <cellStyle name="Arial 10" xfId="12487" xr:uid="{00000000-0005-0000-0000-0000FA300000}"/>
    <cellStyle name="Arial 10 10" xfId="12488" xr:uid="{00000000-0005-0000-0000-0000FB300000}"/>
    <cellStyle name="Arial 10 11" xfId="12489" xr:uid="{00000000-0005-0000-0000-0000FC300000}"/>
    <cellStyle name="Arial 10 12" xfId="12490" xr:uid="{00000000-0005-0000-0000-0000FD300000}"/>
    <cellStyle name="Arial 10 13" xfId="12491" xr:uid="{00000000-0005-0000-0000-0000FE300000}"/>
    <cellStyle name="Arial 10 14" xfId="12492" xr:uid="{00000000-0005-0000-0000-0000FF300000}"/>
    <cellStyle name="Arial 10 15" xfId="12493" xr:uid="{00000000-0005-0000-0000-000000310000}"/>
    <cellStyle name="Arial 10 16" xfId="12494" xr:uid="{00000000-0005-0000-0000-000001310000}"/>
    <cellStyle name="Arial 10 17" xfId="12495" xr:uid="{00000000-0005-0000-0000-000002310000}"/>
    <cellStyle name="Arial 10 18" xfId="12496" xr:uid="{00000000-0005-0000-0000-000003310000}"/>
    <cellStyle name="Arial 10 19" xfId="12497" xr:uid="{00000000-0005-0000-0000-000004310000}"/>
    <cellStyle name="Arial 10 2" xfId="12498" xr:uid="{00000000-0005-0000-0000-000005310000}"/>
    <cellStyle name="Arial 10 20" xfId="12499" xr:uid="{00000000-0005-0000-0000-000006310000}"/>
    <cellStyle name="Arial 10 21" xfId="12500" xr:uid="{00000000-0005-0000-0000-000007310000}"/>
    <cellStyle name="Arial 10 22" xfId="12501" xr:uid="{00000000-0005-0000-0000-000008310000}"/>
    <cellStyle name="Arial 10 23" xfId="12502" xr:uid="{00000000-0005-0000-0000-000009310000}"/>
    <cellStyle name="Arial 10 24" xfId="12503" xr:uid="{00000000-0005-0000-0000-00000A310000}"/>
    <cellStyle name="Arial 10 3" xfId="12504" xr:uid="{00000000-0005-0000-0000-00000B310000}"/>
    <cellStyle name="Arial 10 4" xfId="12505" xr:uid="{00000000-0005-0000-0000-00000C310000}"/>
    <cellStyle name="Arial 10 5" xfId="12506" xr:uid="{00000000-0005-0000-0000-00000D310000}"/>
    <cellStyle name="Arial 10 6" xfId="12507" xr:uid="{00000000-0005-0000-0000-00000E310000}"/>
    <cellStyle name="Arial 10 7" xfId="12508" xr:uid="{00000000-0005-0000-0000-00000F310000}"/>
    <cellStyle name="Arial 10 8" xfId="12509" xr:uid="{00000000-0005-0000-0000-000010310000}"/>
    <cellStyle name="Arial 10 9" xfId="12510" xr:uid="{00000000-0005-0000-0000-000011310000}"/>
    <cellStyle name="Arial 10_Base Excel_Release 3T08_MASTER" xfId="12511" xr:uid="{00000000-0005-0000-0000-000012310000}"/>
    <cellStyle name="Arial 12" xfId="12512" xr:uid="{00000000-0005-0000-0000-000013310000}"/>
    <cellStyle name="Array Enter" xfId="12513" xr:uid="{00000000-0005-0000-0000-000014310000}"/>
    <cellStyle name="Ativo Fixo" xfId="12514" xr:uid="{00000000-0005-0000-0000-000015310000}"/>
    <cellStyle name="Availability" xfId="12515" xr:uid="{00000000-0005-0000-0000-000016310000}"/>
    <cellStyle name="Bad" xfId="12516" xr:uid="{00000000-0005-0000-0000-000017310000}"/>
    <cellStyle name="billion" xfId="12517" xr:uid="{00000000-0005-0000-0000-000018310000}"/>
    <cellStyle name="blank" xfId="12518" xr:uid="{00000000-0005-0000-0000-000019310000}"/>
    <cellStyle name="blocked" xfId="12519" xr:uid="{00000000-0005-0000-0000-00001A310000}"/>
    <cellStyle name="Body" xfId="12520" xr:uid="{00000000-0005-0000-0000-00001B310000}"/>
    <cellStyle name="Body 10" xfId="12521" xr:uid="{00000000-0005-0000-0000-00001C310000}"/>
    <cellStyle name="Body 11" xfId="12522" xr:uid="{00000000-0005-0000-0000-00001D310000}"/>
    <cellStyle name="Body 12" xfId="12523" xr:uid="{00000000-0005-0000-0000-00001E310000}"/>
    <cellStyle name="Body 13" xfId="12524" xr:uid="{00000000-0005-0000-0000-00001F310000}"/>
    <cellStyle name="Body 14" xfId="12525" xr:uid="{00000000-0005-0000-0000-000020310000}"/>
    <cellStyle name="Body 15" xfId="12526" xr:uid="{00000000-0005-0000-0000-000021310000}"/>
    <cellStyle name="Body 16" xfId="12527" xr:uid="{00000000-0005-0000-0000-000022310000}"/>
    <cellStyle name="Body 17" xfId="12528" xr:uid="{00000000-0005-0000-0000-000023310000}"/>
    <cellStyle name="Body 18" xfId="12529" xr:uid="{00000000-0005-0000-0000-000024310000}"/>
    <cellStyle name="Body 19" xfId="12530" xr:uid="{00000000-0005-0000-0000-000025310000}"/>
    <cellStyle name="Body 2" xfId="12531" xr:uid="{00000000-0005-0000-0000-000026310000}"/>
    <cellStyle name="Body 20" xfId="12532" xr:uid="{00000000-0005-0000-0000-000027310000}"/>
    <cellStyle name="Body 21" xfId="12533" xr:uid="{00000000-0005-0000-0000-000028310000}"/>
    <cellStyle name="Body 22" xfId="12534" xr:uid="{00000000-0005-0000-0000-000029310000}"/>
    <cellStyle name="Body 23" xfId="12535" xr:uid="{00000000-0005-0000-0000-00002A310000}"/>
    <cellStyle name="Body 24" xfId="12536" xr:uid="{00000000-0005-0000-0000-00002B310000}"/>
    <cellStyle name="Body 3" xfId="12537" xr:uid="{00000000-0005-0000-0000-00002C310000}"/>
    <cellStyle name="Body 4" xfId="12538" xr:uid="{00000000-0005-0000-0000-00002D310000}"/>
    <cellStyle name="Body 5" xfId="12539" xr:uid="{00000000-0005-0000-0000-00002E310000}"/>
    <cellStyle name="Body 6" xfId="12540" xr:uid="{00000000-0005-0000-0000-00002F310000}"/>
    <cellStyle name="Body 7" xfId="12541" xr:uid="{00000000-0005-0000-0000-000030310000}"/>
    <cellStyle name="Body 8" xfId="12542" xr:uid="{00000000-0005-0000-0000-000031310000}"/>
    <cellStyle name="Body 9" xfId="12543" xr:uid="{00000000-0005-0000-0000-000032310000}"/>
    <cellStyle name="Body_Base Excel_Release 3T08_MASTER" xfId="12544" xr:uid="{00000000-0005-0000-0000-000033310000}"/>
    <cellStyle name="Bold/Border" xfId="12545" xr:uid="{00000000-0005-0000-0000-000034310000}"/>
    <cellStyle name="Bold/Border 2" xfId="12546" xr:uid="{00000000-0005-0000-0000-000035310000}"/>
    <cellStyle name="Bold/Border 3" xfId="12547" xr:uid="{00000000-0005-0000-0000-000036310000}"/>
    <cellStyle name="Bold/Border 4" xfId="12548" xr:uid="{00000000-0005-0000-0000-000037310000}"/>
    <cellStyle name="Bold/Border 5" xfId="12549" xr:uid="{00000000-0005-0000-0000-000038310000}"/>
    <cellStyle name="Bold/Border 6" xfId="12550" xr:uid="{00000000-0005-0000-0000-000039310000}"/>
    <cellStyle name="Bold/Border 7" xfId="12551" xr:uid="{00000000-0005-0000-0000-00003A310000}"/>
    <cellStyle name="Bol-Data" xfId="12552" xr:uid="{00000000-0005-0000-0000-00003B310000}"/>
    <cellStyle name="bolet" xfId="12553" xr:uid="{00000000-0005-0000-0000-00003C310000}"/>
    <cellStyle name="Bom 10" xfId="12554" xr:uid="{00000000-0005-0000-0000-00003D310000}"/>
    <cellStyle name="Bom 11" xfId="12555" xr:uid="{00000000-0005-0000-0000-00003E310000}"/>
    <cellStyle name="Bom 12" xfId="12556" xr:uid="{00000000-0005-0000-0000-00003F310000}"/>
    <cellStyle name="Bom 13" xfId="12557" xr:uid="{00000000-0005-0000-0000-000040310000}"/>
    <cellStyle name="Bom 14" xfId="12558" xr:uid="{00000000-0005-0000-0000-000041310000}"/>
    <cellStyle name="Bom 15" xfId="12559" xr:uid="{00000000-0005-0000-0000-000042310000}"/>
    <cellStyle name="Bom 16" xfId="12560" xr:uid="{00000000-0005-0000-0000-000043310000}"/>
    <cellStyle name="Bom 17" xfId="12561" xr:uid="{00000000-0005-0000-0000-000044310000}"/>
    <cellStyle name="Bom 18" xfId="12562" xr:uid="{00000000-0005-0000-0000-000045310000}"/>
    <cellStyle name="Bom 19" xfId="12563" xr:uid="{00000000-0005-0000-0000-000046310000}"/>
    <cellStyle name="Bom 19 10" xfId="12564" xr:uid="{00000000-0005-0000-0000-000047310000}"/>
    <cellStyle name="Bom 19 11" xfId="12565" xr:uid="{00000000-0005-0000-0000-000048310000}"/>
    <cellStyle name="Bom 19 12" xfId="12566" xr:uid="{00000000-0005-0000-0000-000049310000}"/>
    <cellStyle name="Bom 19 13" xfId="12567" xr:uid="{00000000-0005-0000-0000-00004A310000}"/>
    <cellStyle name="Bom 19 14" xfId="12568" xr:uid="{00000000-0005-0000-0000-00004B310000}"/>
    <cellStyle name="Bom 19 15" xfId="12569" xr:uid="{00000000-0005-0000-0000-00004C310000}"/>
    <cellStyle name="Bom 19 16" xfId="12570" xr:uid="{00000000-0005-0000-0000-00004D310000}"/>
    <cellStyle name="Bom 19 17" xfId="12571" xr:uid="{00000000-0005-0000-0000-00004E310000}"/>
    <cellStyle name="Bom 19 18" xfId="12572" xr:uid="{00000000-0005-0000-0000-00004F310000}"/>
    <cellStyle name="Bom 19 2" xfId="12573" xr:uid="{00000000-0005-0000-0000-000050310000}"/>
    <cellStyle name="Bom 19 2 10" xfId="12574" xr:uid="{00000000-0005-0000-0000-000051310000}"/>
    <cellStyle name="Bom 19 2 11" xfId="12575" xr:uid="{00000000-0005-0000-0000-000052310000}"/>
    <cellStyle name="Bom 19 2 12" xfId="12576" xr:uid="{00000000-0005-0000-0000-000053310000}"/>
    <cellStyle name="Bom 19 2 13" xfId="12577" xr:uid="{00000000-0005-0000-0000-000054310000}"/>
    <cellStyle name="Bom 19 2 14" xfId="12578" xr:uid="{00000000-0005-0000-0000-000055310000}"/>
    <cellStyle name="Bom 19 2 15" xfId="12579" xr:uid="{00000000-0005-0000-0000-000056310000}"/>
    <cellStyle name="Bom 19 2 2" xfId="12580" xr:uid="{00000000-0005-0000-0000-000057310000}"/>
    <cellStyle name="Bom 19 2 3" xfId="12581" xr:uid="{00000000-0005-0000-0000-000058310000}"/>
    <cellStyle name="Bom 19 2 4" xfId="12582" xr:uid="{00000000-0005-0000-0000-000059310000}"/>
    <cellStyle name="Bom 19 2 5" xfId="12583" xr:uid="{00000000-0005-0000-0000-00005A310000}"/>
    <cellStyle name="Bom 19 2 6" xfId="12584" xr:uid="{00000000-0005-0000-0000-00005B310000}"/>
    <cellStyle name="Bom 19 2 7" xfId="12585" xr:uid="{00000000-0005-0000-0000-00005C310000}"/>
    <cellStyle name="Bom 19 2 8" xfId="12586" xr:uid="{00000000-0005-0000-0000-00005D310000}"/>
    <cellStyle name="Bom 19 2 9" xfId="12587" xr:uid="{00000000-0005-0000-0000-00005E310000}"/>
    <cellStyle name="Bom 19 3" xfId="12588" xr:uid="{00000000-0005-0000-0000-00005F310000}"/>
    <cellStyle name="Bom 19 4" xfId="12589" xr:uid="{00000000-0005-0000-0000-000060310000}"/>
    <cellStyle name="Bom 19 5" xfId="12590" xr:uid="{00000000-0005-0000-0000-000061310000}"/>
    <cellStyle name="Bom 19 6" xfId="12591" xr:uid="{00000000-0005-0000-0000-000062310000}"/>
    <cellStyle name="Bom 19 7" xfId="12592" xr:uid="{00000000-0005-0000-0000-000063310000}"/>
    <cellStyle name="Bom 19 8" xfId="12593" xr:uid="{00000000-0005-0000-0000-000064310000}"/>
    <cellStyle name="Bom 19 9" xfId="12594" xr:uid="{00000000-0005-0000-0000-000065310000}"/>
    <cellStyle name="Bom 2" xfId="12595" xr:uid="{00000000-0005-0000-0000-000066310000}"/>
    <cellStyle name="Bom 2 10" xfId="12596" xr:uid="{00000000-0005-0000-0000-000067310000}"/>
    <cellStyle name="Bom 2 11" xfId="12597" xr:uid="{00000000-0005-0000-0000-000068310000}"/>
    <cellStyle name="Bom 2 11 10" xfId="12598" xr:uid="{00000000-0005-0000-0000-000069310000}"/>
    <cellStyle name="Bom 2 11 11" xfId="12599" xr:uid="{00000000-0005-0000-0000-00006A310000}"/>
    <cellStyle name="Bom 2 11 12" xfId="12600" xr:uid="{00000000-0005-0000-0000-00006B310000}"/>
    <cellStyle name="Bom 2 11 13" xfId="12601" xr:uid="{00000000-0005-0000-0000-00006C310000}"/>
    <cellStyle name="Bom 2 11 14" xfId="12602" xr:uid="{00000000-0005-0000-0000-00006D310000}"/>
    <cellStyle name="Bom 2 11 15" xfId="12603" xr:uid="{00000000-0005-0000-0000-00006E310000}"/>
    <cellStyle name="Bom 2 11 2" xfId="12604" xr:uid="{00000000-0005-0000-0000-00006F310000}"/>
    <cellStyle name="Bom 2 11 3" xfId="12605" xr:uid="{00000000-0005-0000-0000-000070310000}"/>
    <cellStyle name="Bom 2 11 4" xfId="12606" xr:uid="{00000000-0005-0000-0000-000071310000}"/>
    <cellStyle name="Bom 2 11 5" xfId="12607" xr:uid="{00000000-0005-0000-0000-000072310000}"/>
    <cellStyle name="Bom 2 11 6" xfId="12608" xr:uid="{00000000-0005-0000-0000-000073310000}"/>
    <cellStyle name="Bom 2 11 7" xfId="12609" xr:uid="{00000000-0005-0000-0000-000074310000}"/>
    <cellStyle name="Bom 2 11 8" xfId="12610" xr:uid="{00000000-0005-0000-0000-000075310000}"/>
    <cellStyle name="Bom 2 11 9" xfId="12611" xr:uid="{00000000-0005-0000-0000-000076310000}"/>
    <cellStyle name="Bom 2 12" xfId="12612" xr:uid="{00000000-0005-0000-0000-000077310000}"/>
    <cellStyle name="Bom 2 13" xfId="12613" xr:uid="{00000000-0005-0000-0000-000078310000}"/>
    <cellStyle name="Bom 2 14" xfId="12614" xr:uid="{00000000-0005-0000-0000-000079310000}"/>
    <cellStyle name="Bom 2 15" xfId="12615" xr:uid="{00000000-0005-0000-0000-00007A310000}"/>
    <cellStyle name="Bom 2 16" xfId="12616" xr:uid="{00000000-0005-0000-0000-00007B310000}"/>
    <cellStyle name="Bom 2 17" xfId="12617" xr:uid="{00000000-0005-0000-0000-00007C310000}"/>
    <cellStyle name="Bom 2 18" xfId="12618" xr:uid="{00000000-0005-0000-0000-00007D310000}"/>
    <cellStyle name="Bom 2 19" xfId="12619" xr:uid="{00000000-0005-0000-0000-00007E310000}"/>
    <cellStyle name="Bom 2 2" xfId="12620" xr:uid="{00000000-0005-0000-0000-00007F310000}"/>
    <cellStyle name="Bom 2 2 10" xfId="12621" xr:uid="{00000000-0005-0000-0000-000080310000}"/>
    <cellStyle name="Bom 2 2 10 10" xfId="12622" xr:uid="{00000000-0005-0000-0000-000081310000}"/>
    <cellStyle name="Bom 2 2 10 11" xfId="12623" xr:uid="{00000000-0005-0000-0000-000082310000}"/>
    <cellStyle name="Bom 2 2 10 12" xfId="12624" xr:uid="{00000000-0005-0000-0000-000083310000}"/>
    <cellStyle name="Bom 2 2 10 13" xfId="12625" xr:uid="{00000000-0005-0000-0000-000084310000}"/>
    <cellStyle name="Bom 2 2 10 14" xfId="12626" xr:uid="{00000000-0005-0000-0000-000085310000}"/>
    <cellStyle name="Bom 2 2 10 15" xfId="12627" xr:uid="{00000000-0005-0000-0000-000086310000}"/>
    <cellStyle name="Bom 2 2 10 2" xfId="12628" xr:uid="{00000000-0005-0000-0000-000087310000}"/>
    <cellStyle name="Bom 2 2 10 3" xfId="12629" xr:uid="{00000000-0005-0000-0000-000088310000}"/>
    <cellStyle name="Bom 2 2 10 4" xfId="12630" xr:uid="{00000000-0005-0000-0000-000089310000}"/>
    <cellStyle name="Bom 2 2 10 5" xfId="12631" xr:uid="{00000000-0005-0000-0000-00008A310000}"/>
    <cellStyle name="Bom 2 2 10 6" xfId="12632" xr:uid="{00000000-0005-0000-0000-00008B310000}"/>
    <cellStyle name="Bom 2 2 10 7" xfId="12633" xr:uid="{00000000-0005-0000-0000-00008C310000}"/>
    <cellStyle name="Bom 2 2 10 8" xfId="12634" xr:uid="{00000000-0005-0000-0000-00008D310000}"/>
    <cellStyle name="Bom 2 2 10 9" xfId="12635" xr:uid="{00000000-0005-0000-0000-00008E310000}"/>
    <cellStyle name="Bom 2 2 11" xfId="12636" xr:uid="{00000000-0005-0000-0000-00008F310000}"/>
    <cellStyle name="Bom 2 2 12" xfId="12637" xr:uid="{00000000-0005-0000-0000-000090310000}"/>
    <cellStyle name="Bom 2 2 13" xfId="12638" xr:uid="{00000000-0005-0000-0000-000091310000}"/>
    <cellStyle name="Bom 2 2 14" xfId="12639" xr:uid="{00000000-0005-0000-0000-000092310000}"/>
    <cellStyle name="Bom 2 2 15" xfId="12640" xr:uid="{00000000-0005-0000-0000-000093310000}"/>
    <cellStyle name="Bom 2 2 16" xfId="12641" xr:uid="{00000000-0005-0000-0000-000094310000}"/>
    <cellStyle name="Bom 2 2 17" xfId="12642" xr:uid="{00000000-0005-0000-0000-000095310000}"/>
    <cellStyle name="Bom 2 2 18" xfId="12643" xr:uid="{00000000-0005-0000-0000-000096310000}"/>
    <cellStyle name="Bom 2 2 19" xfId="12644" xr:uid="{00000000-0005-0000-0000-000097310000}"/>
    <cellStyle name="Bom 2 2 2" xfId="12645" xr:uid="{00000000-0005-0000-0000-000098310000}"/>
    <cellStyle name="Bom 2 2 2 10" xfId="12646" xr:uid="{00000000-0005-0000-0000-000099310000}"/>
    <cellStyle name="Bom 2 2 2 10 10" xfId="12647" xr:uid="{00000000-0005-0000-0000-00009A310000}"/>
    <cellStyle name="Bom 2 2 2 10 11" xfId="12648" xr:uid="{00000000-0005-0000-0000-00009B310000}"/>
    <cellStyle name="Bom 2 2 2 10 12" xfId="12649" xr:uid="{00000000-0005-0000-0000-00009C310000}"/>
    <cellStyle name="Bom 2 2 2 10 13" xfId="12650" xr:uid="{00000000-0005-0000-0000-00009D310000}"/>
    <cellStyle name="Bom 2 2 2 10 14" xfId="12651" xr:uid="{00000000-0005-0000-0000-00009E310000}"/>
    <cellStyle name="Bom 2 2 2 10 15" xfId="12652" xr:uid="{00000000-0005-0000-0000-00009F310000}"/>
    <cellStyle name="Bom 2 2 2 10 2" xfId="12653" xr:uid="{00000000-0005-0000-0000-0000A0310000}"/>
    <cellStyle name="Bom 2 2 2 10 3" xfId="12654" xr:uid="{00000000-0005-0000-0000-0000A1310000}"/>
    <cellStyle name="Bom 2 2 2 10 4" xfId="12655" xr:uid="{00000000-0005-0000-0000-0000A2310000}"/>
    <cellStyle name="Bom 2 2 2 10 5" xfId="12656" xr:uid="{00000000-0005-0000-0000-0000A3310000}"/>
    <cellStyle name="Bom 2 2 2 10 6" xfId="12657" xr:uid="{00000000-0005-0000-0000-0000A4310000}"/>
    <cellStyle name="Bom 2 2 2 10 7" xfId="12658" xr:uid="{00000000-0005-0000-0000-0000A5310000}"/>
    <cellStyle name="Bom 2 2 2 10 8" xfId="12659" xr:uid="{00000000-0005-0000-0000-0000A6310000}"/>
    <cellStyle name="Bom 2 2 2 10 9" xfId="12660" xr:uid="{00000000-0005-0000-0000-0000A7310000}"/>
    <cellStyle name="Bom 2 2 2 11" xfId="12661" xr:uid="{00000000-0005-0000-0000-0000A8310000}"/>
    <cellStyle name="Bom 2 2 2 12" xfId="12662" xr:uid="{00000000-0005-0000-0000-0000A9310000}"/>
    <cellStyle name="Bom 2 2 2 13" xfId="12663" xr:uid="{00000000-0005-0000-0000-0000AA310000}"/>
    <cellStyle name="Bom 2 2 2 14" xfId="12664" xr:uid="{00000000-0005-0000-0000-0000AB310000}"/>
    <cellStyle name="Bom 2 2 2 15" xfId="12665" xr:uid="{00000000-0005-0000-0000-0000AC310000}"/>
    <cellStyle name="Bom 2 2 2 16" xfId="12666" xr:uid="{00000000-0005-0000-0000-0000AD310000}"/>
    <cellStyle name="Bom 2 2 2 17" xfId="12667" xr:uid="{00000000-0005-0000-0000-0000AE310000}"/>
    <cellStyle name="Bom 2 2 2 18" xfId="12668" xr:uid="{00000000-0005-0000-0000-0000AF310000}"/>
    <cellStyle name="Bom 2 2 2 19" xfId="12669" xr:uid="{00000000-0005-0000-0000-0000B0310000}"/>
    <cellStyle name="Bom 2 2 2 2" xfId="12670" xr:uid="{00000000-0005-0000-0000-0000B1310000}"/>
    <cellStyle name="Bom 2 2 2 2 10" xfId="12671" xr:uid="{00000000-0005-0000-0000-0000B2310000}"/>
    <cellStyle name="Bom 2 2 2 2 11" xfId="12672" xr:uid="{00000000-0005-0000-0000-0000B3310000}"/>
    <cellStyle name="Bom 2 2 2 2 12" xfId="12673" xr:uid="{00000000-0005-0000-0000-0000B4310000}"/>
    <cellStyle name="Bom 2 2 2 2 13" xfId="12674" xr:uid="{00000000-0005-0000-0000-0000B5310000}"/>
    <cellStyle name="Bom 2 2 2 2 14" xfId="12675" xr:uid="{00000000-0005-0000-0000-0000B6310000}"/>
    <cellStyle name="Bom 2 2 2 2 15" xfId="12676" xr:uid="{00000000-0005-0000-0000-0000B7310000}"/>
    <cellStyle name="Bom 2 2 2 2 16" xfId="12677" xr:uid="{00000000-0005-0000-0000-0000B8310000}"/>
    <cellStyle name="Bom 2 2 2 2 17" xfId="12678" xr:uid="{00000000-0005-0000-0000-0000B9310000}"/>
    <cellStyle name="Bom 2 2 2 2 18" xfId="12679" xr:uid="{00000000-0005-0000-0000-0000BA310000}"/>
    <cellStyle name="Bom 2 2 2 2 2" xfId="12680" xr:uid="{00000000-0005-0000-0000-0000BB310000}"/>
    <cellStyle name="Bom 2 2 2 2 2 10" xfId="12681" xr:uid="{00000000-0005-0000-0000-0000BC310000}"/>
    <cellStyle name="Bom 2 2 2 2 2 11" xfId="12682" xr:uid="{00000000-0005-0000-0000-0000BD310000}"/>
    <cellStyle name="Bom 2 2 2 2 2 12" xfId="12683" xr:uid="{00000000-0005-0000-0000-0000BE310000}"/>
    <cellStyle name="Bom 2 2 2 2 2 13" xfId="12684" xr:uid="{00000000-0005-0000-0000-0000BF310000}"/>
    <cellStyle name="Bom 2 2 2 2 2 14" xfId="12685" xr:uid="{00000000-0005-0000-0000-0000C0310000}"/>
    <cellStyle name="Bom 2 2 2 2 2 15" xfId="12686" xr:uid="{00000000-0005-0000-0000-0000C1310000}"/>
    <cellStyle name="Bom 2 2 2 2 2 2" xfId="12687" xr:uid="{00000000-0005-0000-0000-0000C2310000}"/>
    <cellStyle name="Bom 2 2 2 2 2 3" xfId="12688" xr:uid="{00000000-0005-0000-0000-0000C3310000}"/>
    <cellStyle name="Bom 2 2 2 2 2 4" xfId="12689" xr:uid="{00000000-0005-0000-0000-0000C4310000}"/>
    <cellStyle name="Bom 2 2 2 2 2 5" xfId="12690" xr:uid="{00000000-0005-0000-0000-0000C5310000}"/>
    <cellStyle name="Bom 2 2 2 2 2 6" xfId="12691" xr:uid="{00000000-0005-0000-0000-0000C6310000}"/>
    <cellStyle name="Bom 2 2 2 2 2 7" xfId="12692" xr:uid="{00000000-0005-0000-0000-0000C7310000}"/>
    <cellStyle name="Bom 2 2 2 2 2 8" xfId="12693" xr:uid="{00000000-0005-0000-0000-0000C8310000}"/>
    <cellStyle name="Bom 2 2 2 2 2 9" xfId="12694" xr:uid="{00000000-0005-0000-0000-0000C9310000}"/>
    <cellStyle name="Bom 2 2 2 2 3" xfId="12695" xr:uid="{00000000-0005-0000-0000-0000CA310000}"/>
    <cellStyle name="Bom 2 2 2 2 4" xfId="12696" xr:uid="{00000000-0005-0000-0000-0000CB310000}"/>
    <cellStyle name="Bom 2 2 2 2 5" xfId="12697" xr:uid="{00000000-0005-0000-0000-0000CC310000}"/>
    <cellStyle name="Bom 2 2 2 2 6" xfId="12698" xr:uid="{00000000-0005-0000-0000-0000CD310000}"/>
    <cellStyle name="Bom 2 2 2 2 7" xfId="12699" xr:uid="{00000000-0005-0000-0000-0000CE310000}"/>
    <cellStyle name="Bom 2 2 2 2 8" xfId="12700" xr:uid="{00000000-0005-0000-0000-0000CF310000}"/>
    <cellStyle name="Bom 2 2 2 2 9" xfId="12701" xr:uid="{00000000-0005-0000-0000-0000D0310000}"/>
    <cellStyle name="Bom 2 2 2 20" xfId="12702" xr:uid="{00000000-0005-0000-0000-0000D1310000}"/>
    <cellStyle name="Bom 2 2 2 21" xfId="12703" xr:uid="{00000000-0005-0000-0000-0000D2310000}"/>
    <cellStyle name="Bom 2 2 2 22" xfId="12704" xr:uid="{00000000-0005-0000-0000-0000D3310000}"/>
    <cellStyle name="Bom 2 2 2 23" xfId="12705" xr:uid="{00000000-0005-0000-0000-0000D4310000}"/>
    <cellStyle name="Bom 2 2 2 24" xfId="12706" xr:uid="{00000000-0005-0000-0000-0000D5310000}"/>
    <cellStyle name="Bom 2 2 2 25" xfId="12707" xr:uid="{00000000-0005-0000-0000-0000D6310000}"/>
    <cellStyle name="Bom 2 2 2 3" xfId="12708" xr:uid="{00000000-0005-0000-0000-0000D7310000}"/>
    <cellStyle name="Bom 2 2 2 4" xfId="12709" xr:uid="{00000000-0005-0000-0000-0000D8310000}"/>
    <cellStyle name="Bom 2 2 2 5" xfId="12710" xr:uid="{00000000-0005-0000-0000-0000D9310000}"/>
    <cellStyle name="Bom 2 2 2 6" xfId="12711" xr:uid="{00000000-0005-0000-0000-0000DA310000}"/>
    <cellStyle name="Bom 2 2 2 7" xfId="12712" xr:uid="{00000000-0005-0000-0000-0000DB310000}"/>
    <cellStyle name="Bom 2 2 2 8" xfId="12713" xr:uid="{00000000-0005-0000-0000-0000DC310000}"/>
    <cellStyle name="Bom 2 2 2 9" xfId="12714" xr:uid="{00000000-0005-0000-0000-0000DD310000}"/>
    <cellStyle name="Bom 2 2 20" xfId="12715" xr:uid="{00000000-0005-0000-0000-0000DE310000}"/>
    <cellStyle name="Bom 2 2 21" xfId="12716" xr:uid="{00000000-0005-0000-0000-0000DF310000}"/>
    <cellStyle name="Bom 2 2 22" xfId="12717" xr:uid="{00000000-0005-0000-0000-0000E0310000}"/>
    <cellStyle name="Bom 2 2 23" xfId="12718" xr:uid="{00000000-0005-0000-0000-0000E1310000}"/>
    <cellStyle name="Bom 2 2 24" xfId="12719" xr:uid="{00000000-0005-0000-0000-0000E2310000}"/>
    <cellStyle name="Bom 2 2 25" xfId="12720" xr:uid="{00000000-0005-0000-0000-0000E3310000}"/>
    <cellStyle name="Bom 2 2 3" xfId="12721" xr:uid="{00000000-0005-0000-0000-0000E4310000}"/>
    <cellStyle name="Bom 2 2 3 10" xfId="12722" xr:uid="{00000000-0005-0000-0000-0000E5310000}"/>
    <cellStyle name="Bom 2 2 3 11" xfId="12723" xr:uid="{00000000-0005-0000-0000-0000E6310000}"/>
    <cellStyle name="Bom 2 2 3 12" xfId="12724" xr:uid="{00000000-0005-0000-0000-0000E7310000}"/>
    <cellStyle name="Bom 2 2 3 13" xfId="12725" xr:uid="{00000000-0005-0000-0000-0000E8310000}"/>
    <cellStyle name="Bom 2 2 3 14" xfId="12726" xr:uid="{00000000-0005-0000-0000-0000E9310000}"/>
    <cellStyle name="Bom 2 2 3 15" xfId="12727" xr:uid="{00000000-0005-0000-0000-0000EA310000}"/>
    <cellStyle name="Bom 2 2 3 16" xfId="12728" xr:uid="{00000000-0005-0000-0000-0000EB310000}"/>
    <cellStyle name="Bom 2 2 3 17" xfId="12729" xr:uid="{00000000-0005-0000-0000-0000EC310000}"/>
    <cellStyle name="Bom 2 2 3 18" xfId="12730" xr:uid="{00000000-0005-0000-0000-0000ED310000}"/>
    <cellStyle name="Bom 2 2 3 2" xfId="12731" xr:uid="{00000000-0005-0000-0000-0000EE310000}"/>
    <cellStyle name="Bom 2 2 3 2 10" xfId="12732" xr:uid="{00000000-0005-0000-0000-0000EF310000}"/>
    <cellStyle name="Bom 2 2 3 2 11" xfId="12733" xr:uid="{00000000-0005-0000-0000-0000F0310000}"/>
    <cellStyle name="Bom 2 2 3 2 12" xfId="12734" xr:uid="{00000000-0005-0000-0000-0000F1310000}"/>
    <cellStyle name="Bom 2 2 3 2 13" xfId="12735" xr:uid="{00000000-0005-0000-0000-0000F2310000}"/>
    <cellStyle name="Bom 2 2 3 2 14" xfId="12736" xr:uid="{00000000-0005-0000-0000-0000F3310000}"/>
    <cellStyle name="Bom 2 2 3 2 15" xfId="12737" xr:uid="{00000000-0005-0000-0000-0000F4310000}"/>
    <cellStyle name="Bom 2 2 3 2 2" xfId="12738" xr:uid="{00000000-0005-0000-0000-0000F5310000}"/>
    <cellStyle name="Bom 2 2 3 2 3" xfId="12739" xr:uid="{00000000-0005-0000-0000-0000F6310000}"/>
    <cellStyle name="Bom 2 2 3 2 4" xfId="12740" xr:uid="{00000000-0005-0000-0000-0000F7310000}"/>
    <cellStyle name="Bom 2 2 3 2 5" xfId="12741" xr:uid="{00000000-0005-0000-0000-0000F8310000}"/>
    <cellStyle name="Bom 2 2 3 2 6" xfId="12742" xr:uid="{00000000-0005-0000-0000-0000F9310000}"/>
    <cellStyle name="Bom 2 2 3 2 7" xfId="12743" xr:uid="{00000000-0005-0000-0000-0000FA310000}"/>
    <cellStyle name="Bom 2 2 3 2 8" xfId="12744" xr:uid="{00000000-0005-0000-0000-0000FB310000}"/>
    <cellStyle name="Bom 2 2 3 2 9" xfId="12745" xr:uid="{00000000-0005-0000-0000-0000FC310000}"/>
    <cellStyle name="Bom 2 2 3 3" xfId="12746" xr:uid="{00000000-0005-0000-0000-0000FD310000}"/>
    <cellStyle name="Bom 2 2 3 4" xfId="12747" xr:uid="{00000000-0005-0000-0000-0000FE310000}"/>
    <cellStyle name="Bom 2 2 3 5" xfId="12748" xr:uid="{00000000-0005-0000-0000-0000FF310000}"/>
    <cellStyle name="Bom 2 2 3 6" xfId="12749" xr:uid="{00000000-0005-0000-0000-000000320000}"/>
    <cellStyle name="Bom 2 2 3 7" xfId="12750" xr:uid="{00000000-0005-0000-0000-000001320000}"/>
    <cellStyle name="Bom 2 2 3 8" xfId="12751" xr:uid="{00000000-0005-0000-0000-000002320000}"/>
    <cellStyle name="Bom 2 2 3 9" xfId="12752" xr:uid="{00000000-0005-0000-0000-000003320000}"/>
    <cellStyle name="Bom 2 2 4" xfId="12753" xr:uid="{00000000-0005-0000-0000-000004320000}"/>
    <cellStyle name="Bom 2 2 5" xfId="12754" xr:uid="{00000000-0005-0000-0000-000005320000}"/>
    <cellStyle name="Bom 2 2 6" xfId="12755" xr:uid="{00000000-0005-0000-0000-000006320000}"/>
    <cellStyle name="Bom 2 2 7" xfId="12756" xr:uid="{00000000-0005-0000-0000-000007320000}"/>
    <cellStyle name="Bom 2 2 8" xfId="12757" xr:uid="{00000000-0005-0000-0000-000008320000}"/>
    <cellStyle name="Bom 2 2 9" xfId="12758" xr:uid="{00000000-0005-0000-0000-000009320000}"/>
    <cellStyle name="Bom 2 20" xfId="12759" xr:uid="{00000000-0005-0000-0000-00000A320000}"/>
    <cellStyle name="Bom 2 21" xfId="12760" xr:uid="{00000000-0005-0000-0000-00000B320000}"/>
    <cellStyle name="Bom 2 22" xfId="12761" xr:uid="{00000000-0005-0000-0000-00000C320000}"/>
    <cellStyle name="Bom 2 23" xfId="12762" xr:uid="{00000000-0005-0000-0000-00000D320000}"/>
    <cellStyle name="Bom 2 24" xfId="12763" xr:uid="{00000000-0005-0000-0000-00000E320000}"/>
    <cellStyle name="Bom 2 25" xfId="12764" xr:uid="{00000000-0005-0000-0000-00000F320000}"/>
    <cellStyle name="Bom 2 26" xfId="12765" xr:uid="{00000000-0005-0000-0000-000010320000}"/>
    <cellStyle name="Bom 2 27" xfId="35134" xr:uid="{00000000-0005-0000-0000-000011320000}"/>
    <cellStyle name="Bom 2 3" xfId="12766" xr:uid="{00000000-0005-0000-0000-000012320000}"/>
    <cellStyle name="Bom 2 3 10" xfId="12767" xr:uid="{00000000-0005-0000-0000-000013320000}"/>
    <cellStyle name="Bom 2 3 11" xfId="12768" xr:uid="{00000000-0005-0000-0000-000014320000}"/>
    <cellStyle name="Bom 2 3 12" xfId="12769" xr:uid="{00000000-0005-0000-0000-000015320000}"/>
    <cellStyle name="Bom 2 3 13" xfId="12770" xr:uid="{00000000-0005-0000-0000-000016320000}"/>
    <cellStyle name="Bom 2 3 14" xfId="12771" xr:uid="{00000000-0005-0000-0000-000017320000}"/>
    <cellStyle name="Bom 2 3 15" xfId="12772" xr:uid="{00000000-0005-0000-0000-000018320000}"/>
    <cellStyle name="Bom 2 3 16" xfId="12773" xr:uid="{00000000-0005-0000-0000-000019320000}"/>
    <cellStyle name="Bom 2 3 17" xfId="12774" xr:uid="{00000000-0005-0000-0000-00001A320000}"/>
    <cellStyle name="Bom 2 3 18" xfId="12775" xr:uid="{00000000-0005-0000-0000-00001B320000}"/>
    <cellStyle name="Bom 2 3 2" xfId="12776" xr:uid="{00000000-0005-0000-0000-00001C320000}"/>
    <cellStyle name="Bom 2 3 2 10" xfId="12777" xr:uid="{00000000-0005-0000-0000-00001D320000}"/>
    <cellStyle name="Bom 2 3 2 11" xfId="12778" xr:uid="{00000000-0005-0000-0000-00001E320000}"/>
    <cellStyle name="Bom 2 3 2 12" xfId="12779" xr:uid="{00000000-0005-0000-0000-00001F320000}"/>
    <cellStyle name="Bom 2 3 2 13" xfId="12780" xr:uid="{00000000-0005-0000-0000-000020320000}"/>
    <cellStyle name="Bom 2 3 2 14" xfId="12781" xr:uid="{00000000-0005-0000-0000-000021320000}"/>
    <cellStyle name="Bom 2 3 2 15" xfId="12782" xr:uid="{00000000-0005-0000-0000-000022320000}"/>
    <cellStyle name="Bom 2 3 2 2" xfId="12783" xr:uid="{00000000-0005-0000-0000-000023320000}"/>
    <cellStyle name="Bom 2 3 2 3" xfId="12784" xr:uid="{00000000-0005-0000-0000-000024320000}"/>
    <cellStyle name="Bom 2 3 2 4" xfId="12785" xr:uid="{00000000-0005-0000-0000-000025320000}"/>
    <cellStyle name="Bom 2 3 2 5" xfId="12786" xr:uid="{00000000-0005-0000-0000-000026320000}"/>
    <cellStyle name="Bom 2 3 2 6" xfId="12787" xr:uid="{00000000-0005-0000-0000-000027320000}"/>
    <cellStyle name="Bom 2 3 2 7" xfId="12788" xr:uid="{00000000-0005-0000-0000-000028320000}"/>
    <cellStyle name="Bom 2 3 2 8" xfId="12789" xr:uid="{00000000-0005-0000-0000-000029320000}"/>
    <cellStyle name="Bom 2 3 2 9" xfId="12790" xr:uid="{00000000-0005-0000-0000-00002A320000}"/>
    <cellStyle name="Bom 2 3 3" xfId="12791" xr:uid="{00000000-0005-0000-0000-00002B320000}"/>
    <cellStyle name="Bom 2 3 4" xfId="12792" xr:uid="{00000000-0005-0000-0000-00002C320000}"/>
    <cellStyle name="Bom 2 3 5" xfId="12793" xr:uid="{00000000-0005-0000-0000-00002D320000}"/>
    <cellStyle name="Bom 2 3 6" xfId="12794" xr:uid="{00000000-0005-0000-0000-00002E320000}"/>
    <cellStyle name="Bom 2 3 7" xfId="12795" xr:uid="{00000000-0005-0000-0000-00002F320000}"/>
    <cellStyle name="Bom 2 3 8" xfId="12796" xr:uid="{00000000-0005-0000-0000-000030320000}"/>
    <cellStyle name="Bom 2 3 9" xfId="12797" xr:uid="{00000000-0005-0000-0000-000031320000}"/>
    <cellStyle name="Bom 2 4" xfId="12798" xr:uid="{00000000-0005-0000-0000-000032320000}"/>
    <cellStyle name="Bom 2 5" xfId="12799" xr:uid="{00000000-0005-0000-0000-000033320000}"/>
    <cellStyle name="Bom 2 6" xfId="12800" xr:uid="{00000000-0005-0000-0000-000034320000}"/>
    <cellStyle name="Bom 2 7" xfId="12801" xr:uid="{00000000-0005-0000-0000-000035320000}"/>
    <cellStyle name="Bom 2 8" xfId="12802" xr:uid="{00000000-0005-0000-0000-000036320000}"/>
    <cellStyle name="Bom 2 9" xfId="12803" xr:uid="{00000000-0005-0000-0000-000037320000}"/>
    <cellStyle name="Bom 20" xfId="12804" xr:uid="{00000000-0005-0000-0000-000038320000}"/>
    <cellStyle name="Bom 20 10" xfId="12805" xr:uid="{00000000-0005-0000-0000-000039320000}"/>
    <cellStyle name="Bom 20 11" xfId="12806" xr:uid="{00000000-0005-0000-0000-00003A320000}"/>
    <cellStyle name="Bom 20 12" xfId="12807" xr:uid="{00000000-0005-0000-0000-00003B320000}"/>
    <cellStyle name="Bom 20 13" xfId="12808" xr:uid="{00000000-0005-0000-0000-00003C320000}"/>
    <cellStyle name="Bom 20 14" xfId="12809" xr:uid="{00000000-0005-0000-0000-00003D320000}"/>
    <cellStyle name="Bom 20 15" xfId="12810" xr:uid="{00000000-0005-0000-0000-00003E320000}"/>
    <cellStyle name="Bom 20 2" xfId="12811" xr:uid="{00000000-0005-0000-0000-00003F320000}"/>
    <cellStyle name="Bom 20 3" xfId="12812" xr:uid="{00000000-0005-0000-0000-000040320000}"/>
    <cellStyle name="Bom 20 4" xfId="12813" xr:uid="{00000000-0005-0000-0000-000041320000}"/>
    <cellStyle name="Bom 20 5" xfId="12814" xr:uid="{00000000-0005-0000-0000-000042320000}"/>
    <cellStyle name="Bom 20 6" xfId="12815" xr:uid="{00000000-0005-0000-0000-000043320000}"/>
    <cellStyle name="Bom 20 7" xfId="12816" xr:uid="{00000000-0005-0000-0000-000044320000}"/>
    <cellStyle name="Bom 20 8" xfId="12817" xr:uid="{00000000-0005-0000-0000-000045320000}"/>
    <cellStyle name="Bom 20 9" xfId="12818" xr:uid="{00000000-0005-0000-0000-000046320000}"/>
    <cellStyle name="Bom 21" xfId="12819" xr:uid="{00000000-0005-0000-0000-000047320000}"/>
    <cellStyle name="Bom 21 10" xfId="12820" xr:uid="{00000000-0005-0000-0000-000048320000}"/>
    <cellStyle name="Bom 21 11" xfId="12821" xr:uid="{00000000-0005-0000-0000-000049320000}"/>
    <cellStyle name="Bom 21 12" xfId="12822" xr:uid="{00000000-0005-0000-0000-00004A320000}"/>
    <cellStyle name="Bom 21 13" xfId="12823" xr:uid="{00000000-0005-0000-0000-00004B320000}"/>
    <cellStyle name="Bom 21 14" xfId="12824" xr:uid="{00000000-0005-0000-0000-00004C320000}"/>
    <cellStyle name="Bom 21 15" xfId="12825" xr:uid="{00000000-0005-0000-0000-00004D320000}"/>
    <cellStyle name="Bom 21 2" xfId="12826" xr:uid="{00000000-0005-0000-0000-00004E320000}"/>
    <cellStyle name="Bom 21 3" xfId="12827" xr:uid="{00000000-0005-0000-0000-00004F320000}"/>
    <cellStyle name="Bom 21 4" xfId="12828" xr:uid="{00000000-0005-0000-0000-000050320000}"/>
    <cellStyle name="Bom 21 5" xfId="12829" xr:uid="{00000000-0005-0000-0000-000051320000}"/>
    <cellStyle name="Bom 21 6" xfId="12830" xr:uid="{00000000-0005-0000-0000-000052320000}"/>
    <cellStyle name="Bom 21 7" xfId="12831" xr:uid="{00000000-0005-0000-0000-000053320000}"/>
    <cellStyle name="Bom 21 8" xfId="12832" xr:uid="{00000000-0005-0000-0000-000054320000}"/>
    <cellStyle name="Bom 21 9" xfId="12833" xr:uid="{00000000-0005-0000-0000-000055320000}"/>
    <cellStyle name="Bom 22" xfId="12834" xr:uid="{00000000-0005-0000-0000-000056320000}"/>
    <cellStyle name="Bom 22 10" xfId="12835" xr:uid="{00000000-0005-0000-0000-000057320000}"/>
    <cellStyle name="Bom 22 11" xfId="12836" xr:uid="{00000000-0005-0000-0000-000058320000}"/>
    <cellStyle name="Bom 22 12" xfId="12837" xr:uid="{00000000-0005-0000-0000-000059320000}"/>
    <cellStyle name="Bom 22 13" xfId="12838" xr:uid="{00000000-0005-0000-0000-00005A320000}"/>
    <cellStyle name="Bom 22 14" xfId="12839" xr:uid="{00000000-0005-0000-0000-00005B320000}"/>
    <cellStyle name="Bom 22 15" xfId="12840" xr:uid="{00000000-0005-0000-0000-00005C320000}"/>
    <cellStyle name="Bom 22 2" xfId="12841" xr:uid="{00000000-0005-0000-0000-00005D320000}"/>
    <cellStyle name="Bom 22 3" xfId="12842" xr:uid="{00000000-0005-0000-0000-00005E320000}"/>
    <cellStyle name="Bom 22 4" xfId="12843" xr:uid="{00000000-0005-0000-0000-00005F320000}"/>
    <cellStyle name="Bom 22 5" xfId="12844" xr:uid="{00000000-0005-0000-0000-000060320000}"/>
    <cellStyle name="Bom 22 6" xfId="12845" xr:uid="{00000000-0005-0000-0000-000061320000}"/>
    <cellStyle name="Bom 22 7" xfId="12846" xr:uid="{00000000-0005-0000-0000-000062320000}"/>
    <cellStyle name="Bom 22 8" xfId="12847" xr:uid="{00000000-0005-0000-0000-000063320000}"/>
    <cellStyle name="Bom 22 9" xfId="12848" xr:uid="{00000000-0005-0000-0000-000064320000}"/>
    <cellStyle name="Bom 23" xfId="12849" xr:uid="{00000000-0005-0000-0000-000065320000}"/>
    <cellStyle name="Bom 23 10" xfId="12850" xr:uid="{00000000-0005-0000-0000-000066320000}"/>
    <cellStyle name="Bom 23 11" xfId="12851" xr:uid="{00000000-0005-0000-0000-000067320000}"/>
    <cellStyle name="Bom 23 12" xfId="12852" xr:uid="{00000000-0005-0000-0000-000068320000}"/>
    <cellStyle name="Bom 23 13" xfId="12853" xr:uid="{00000000-0005-0000-0000-000069320000}"/>
    <cellStyle name="Bom 23 14" xfId="12854" xr:uid="{00000000-0005-0000-0000-00006A320000}"/>
    <cellStyle name="Bom 23 15" xfId="12855" xr:uid="{00000000-0005-0000-0000-00006B320000}"/>
    <cellStyle name="Bom 23 2" xfId="12856" xr:uid="{00000000-0005-0000-0000-00006C320000}"/>
    <cellStyle name="Bom 23 3" xfId="12857" xr:uid="{00000000-0005-0000-0000-00006D320000}"/>
    <cellStyle name="Bom 23 4" xfId="12858" xr:uid="{00000000-0005-0000-0000-00006E320000}"/>
    <cellStyle name="Bom 23 5" xfId="12859" xr:uid="{00000000-0005-0000-0000-00006F320000}"/>
    <cellStyle name="Bom 23 6" xfId="12860" xr:uid="{00000000-0005-0000-0000-000070320000}"/>
    <cellStyle name="Bom 23 7" xfId="12861" xr:uid="{00000000-0005-0000-0000-000071320000}"/>
    <cellStyle name="Bom 23 8" xfId="12862" xr:uid="{00000000-0005-0000-0000-000072320000}"/>
    <cellStyle name="Bom 23 9" xfId="12863" xr:uid="{00000000-0005-0000-0000-000073320000}"/>
    <cellStyle name="Bom 24" xfId="12864" xr:uid="{00000000-0005-0000-0000-000074320000}"/>
    <cellStyle name="Bom 24 10" xfId="12865" xr:uid="{00000000-0005-0000-0000-000075320000}"/>
    <cellStyle name="Bom 24 11" xfId="12866" xr:uid="{00000000-0005-0000-0000-000076320000}"/>
    <cellStyle name="Bom 24 12" xfId="12867" xr:uid="{00000000-0005-0000-0000-000077320000}"/>
    <cellStyle name="Bom 24 13" xfId="12868" xr:uid="{00000000-0005-0000-0000-000078320000}"/>
    <cellStyle name="Bom 24 14" xfId="12869" xr:uid="{00000000-0005-0000-0000-000079320000}"/>
    <cellStyle name="Bom 24 15" xfId="12870" xr:uid="{00000000-0005-0000-0000-00007A320000}"/>
    <cellStyle name="Bom 24 2" xfId="12871" xr:uid="{00000000-0005-0000-0000-00007B320000}"/>
    <cellStyle name="Bom 24 3" xfId="12872" xr:uid="{00000000-0005-0000-0000-00007C320000}"/>
    <cellStyle name="Bom 24 4" xfId="12873" xr:uid="{00000000-0005-0000-0000-00007D320000}"/>
    <cellStyle name="Bom 24 5" xfId="12874" xr:uid="{00000000-0005-0000-0000-00007E320000}"/>
    <cellStyle name="Bom 24 6" xfId="12875" xr:uid="{00000000-0005-0000-0000-00007F320000}"/>
    <cellStyle name="Bom 24 7" xfId="12876" xr:uid="{00000000-0005-0000-0000-000080320000}"/>
    <cellStyle name="Bom 24 8" xfId="12877" xr:uid="{00000000-0005-0000-0000-000081320000}"/>
    <cellStyle name="Bom 24 9" xfId="12878" xr:uid="{00000000-0005-0000-0000-000082320000}"/>
    <cellStyle name="Bom 25" xfId="12879" xr:uid="{00000000-0005-0000-0000-000083320000}"/>
    <cellStyle name="Bom 25 10" xfId="12880" xr:uid="{00000000-0005-0000-0000-000084320000}"/>
    <cellStyle name="Bom 25 11" xfId="12881" xr:uid="{00000000-0005-0000-0000-000085320000}"/>
    <cellStyle name="Bom 25 12" xfId="12882" xr:uid="{00000000-0005-0000-0000-000086320000}"/>
    <cellStyle name="Bom 25 13" xfId="12883" xr:uid="{00000000-0005-0000-0000-000087320000}"/>
    <cellStyle name="Bom 25 14" xfId="12884" xr:uid="{00000000-0005-0000-0000-000088320000}"/>
    <cellStyle name="Bom 25 15" xfId="12885" xr:uid="{00000000-0005-0000-0000-000089320000}"/>
    <cellStyle name="Bom 25 2" xfId="12886" xr:uid="{00000000-0005-0000-0000-00008A320000}"/>
    <cellStyle name="Bom 25 3" xfId="12887" xr:uid="{00000000-0005-0000-0000-00008B320000}"/>
    <cellStyle name="Bom 25 4" xfId="12888" xr:uid="{00000000-0005-0000-0000-00008C320000}"/>
    <cellStyle name="Bom 25 5" xfId="12889" xr:uid="{00000000-0005-0000-0000-00008D320000}"/>
    <cellStyle name="Bom 25 6" xfId="12890" xr:uid="{00000000-0005-0000-0000-00008E320000}"/>
    <cellStyle name="Bom 25 7" xfId="12891" xr:uid="{00000000-0005-0000-0000-00008F320000}"/>
    <cellStyle name="Bom 25 8" xfId="12892" xr:uid="{00000000-0005-0000-0000-000090320000}"/>
    <cellStyle name="Bom 25 9" xfId="12893" xr:uid="{00000000-0005-0000-0000-000091320000}"/>
    <cellStyle name="Bom 26" xfId="12894" xr:uid="{00000000-0005-0000-0000-000092320000}"/>
    <cellStyle name="Bom 26 10" xfId="12895" xr:uid="{00000000-0005-0000-0000-000093320000}"/>
    <cellStyle name="Bom 26 11" xfId="12896" xr:uid="{00000000-0005-0000-0000-000094320000}"/>
    <cellStyle name="Bom 26 12" xfId="12897" xr:uid="{00000000-0005-0000-0000-000095320000}"/>
    <cellStyle name="Bom 26 13" xfId="12898" xr:uid="{00000000-0005-0000-0000-000096320000}"/>
    <cellStyle name="Bom 26 14" xfId="12899" xr:uid="{00000000-0005-0000-0000-000097320000}"/>
    <cellStyle name="Bom 26 15" xfId="12900" xr:uid="{00000000-0005-0000-0000-000098320000}"/>
    <cellStyle name="Bom 26 2" xfId="12901" xr:uid="{00000000-0005-0000-0000-000099320000}"/>
    <cellStyle name="Bom 26 3" xfId="12902" xr:uid="{00000000-0005-0000-0000-00009A320000}"/>
    <cellStyle name="Bom 26 4" xfId="12903" xr:uid="{00000000-0005-0000-0000-00009B320000}"/>
    <cellStyle name="Bom 26 5" xfId="12904" xr:uid="{00000000-0005-0000-0000-00009C320000}"/>
    <cellStyle name="Bom 26 6" xfId="12905" xr:uid="{00000000-0005-0000-0000-00009D320000}"/>
    <cellStyle name="Bom 26 7" xfId="12906" xr:uid="{00000000-0005-0000-0000-00009E320000}"/>
    <cellStyle name="Bom 26 8" xfId="12907" xr:uid="{00000000-0005-0000-0000-00009F320000}"/>
    <cellStyle name="Bom 26 9" xfId="12908" xr:uid="{00000000-0005-0000-0000-0000A0320000}"/>
    <cellStyle name="Bom 27" xfId="12909" xr:uid="{00000000-0005-0000-0000-0000A1320000}"/>
    <cellStyle name="Bom 27 10" xfId="12910" xr:uid="{00000000-0005-0000-0000-0000A2320000}"/>
    <cellStyle name="Bom 27 11" xfId="12911" xr:uid="{00000000-0005-0000-0000-0000A3320000}"/>
    <cellStyle name="Bom 27 12" xfId="12912" xr:uid="{00000000-0005-0000-0000-0000A4320000}"/>
    <cellStyle name="Bom 27 13" xfId="12913" xr:uid="{00000000-0005-0000-0000-0000A5320000}"/>
    <cellStyle name="Bom 27 14" xfId="12914" xr:uid="{00000000-0005-0000-0000-0000A6320000}"/>
    <cellStyle name="Bom 27 15" xfId="12915" xr:uid="{00000000-0005-0000-0000-0000A7320000}"/>
    <cellStyle name="Bom 27 2" xfId="12916" xr:uid="{00000000-0005-0000-0000-0000A8320000}"/>
    <cellStyle name="Bom 27 3" xfId="12917" xr:uid="{00000000-0005-0000-0000-0000A9320000}"/>
    <cellStyle name="Bom 27 4" xfId="12918" xr:uid="{00000000-0005-0000-0000-0000AA320000}"/>
    <cellStyle name="Bom 27 5" xfId="12919" xr:uid="{00000000-0005-0000-0000-0000AB320000}"/>
    <cellStyle name="Bom 27 6" xfId="12920" xr:uid="{00000000-0005-0000-0000-0000AC320000}"/>
    <cellStyle name="Bom 27 7" xfId="12921" xr:uid="{00000000-0005-0000-0000-0000AD320000}"/>
    <cellStyle name="Bom 27 8" xfId="12922" xr:uid="{00000000-0005-0000-0000-0000AE320000}"/>
    <cellStyle name="Bom 27 9" xfId="12923" xr:uid="{00000000-0005-0000-0000-0000AF320000}"/>
    <cellStyle name="Bom 28" xfId="12924" xr:uid="{00000000-0005-0000-0000-0000B0320000}"/>
    <cellStyle name="Bom 29" xfId="12925" xr:uid="{00000000-0005-0000-0000-0000B1320000}"/>
    <cellStyle name="Bom 3" xfId="12926" xr:uid="{00000000-0005-0000-0000-0000B2320000}"/>
    <cellStyle name="Bom 3 2" xfId="35576" xr:uid="{00000000-0005-0000-0000-0000B3320000}"/>
    <cellStyle name="Bom 30" xfId="12927" xr:uid="{00000000-0005-0000-0000-0000B4320000}"/>
    <cellStyle name="Bom 31" xfId="12928" xr:uid="{00000000-0005-0000-0000-0000B5320000}"/>
    <cellStyle name="Bom 32" xfId="12929" xr:uid="{00000000-0005-0000-0000-0000B6320000}"/>
    <cellStyle name="Bom 33" xfId="12930" xr:uid="{00000000-0005-0000-0000-0000B7320000}"/>
    <cellStyle name="Bom 34" xfId="12931" xr:uid="{00000000-0005-0000-0000-0000B8320000}"/>
    <cellStyle name="Bom 35" xfId="12932" xr:uid="{00000000-0005-0000-0000-0000B9320000}"/>
    <cellStyle name="Bom 36" xfId="12933" xr:uid="{00000000-0005-0000-0000-0000BA320000}"/>
    <cellStyle name="Bom 37" xfId="12934" xr:uid="{00000000-0005-0000-0000-0000BB320000}"/>
    <cellStyle name="Bom 38" xfId="12935" xr:uid="{00000000-0005-0000-0000-0000BC320000}"/>
    <cellStyle name="Bom 39" xfId="12936" xr:uid="{00000000-0005-0000-0000-0000BD320000}"/>
    <cellStyle name="Bom 4" xfId="12937" xr:uid="{00000000-0005-0000-0000-0000BE320000}"/>
    <cellStyle name="Bom 40" xfId="12938" xr:uid="{00000000-0005-0000-0000-0000BF320000}"/>
    <cellStyle name="Bom 41" xfId="12939" xr:uid="{00000000-0005-0000-0000-0000C0320000}"/>
    <cellStyle name="Bom 42" xfId="12940" xr:uid="{00000000-0005-0000-0000-0000C1320000}"/>
    <cellStyle name="Bom 5" xfId="12941" xr:uid="{00000000-0005-0000-0000-0000C2320000}"/>
    <cellStyle name="Bom 6" xfId="12942" xr:uid="{00000000-0005-0000-0000-0000C3320000}"/>
    <cellStyle name="Bom 7" xfId="12943" xr:uid="{00000000-0005-0000-0000-0000C4320000}"/>
    <cellStyle name="Bom 8" xfId="12944" xr:uid="{00000000-0005-0000-0000-0000C5320000}"/>
    <cellStyle name="Bom 9" xfId="12945" xr:uid="{00000000-0005-0000-0000-0000C6320000}"/>
    <cellStyle name="Bom 9 2" xfId="12946" xr:uid="{00000000-0005-0000-0000-0000C7320000}"/>
    <cellStyle name="Border Heavy" xfId="12947" xr:uid="{00000000-0005-0000-0000-0000C8320000}"/>
    <cellStyle name="Border Thin" xfId="12948" xr:uid="{00000000-0005-0000-0000-0000C9320000}"/>
    <cellStyle name="Bottom Edge" xfId="12949" xr:uid="{00000000-0005-0000-0000-0000CA320000}"/>
    <cellStyle name="British Pound" xfId="12950" xr:uid="{00000000-0005-0000-0000-0000CB320000}"/>
    <cellStyle name="Bullet" xfId="12951" xr:uid="{00000000-0005-0000-0000-0000CC320000}"/>
    <cellStyle name="Bullet 10" xfId="12952" xr:uid="{00000000-0005-0000-0000-0000CD320000}"/>
    <cellStyle name="Bullet 11" xfId="12953" xr:uid="{00000000-0005-0000-0000-0000CE320000}"/>
    <cellStyle name="Bullet 12" xfId="12954" xr:uid="{00000000-0005-0000-0000-0000CF320000}"/>
    <cellStyle name="Bullet 13" xfId="12955" xr:uid="{00000000-0005-0000-0000-0000D0320000}"/>
    <cellStyle name="Bullet 14" xfId="12956" xr:uid="{00000000-0005-0000-0000-0000D1320000}"/>
    <cellStyle name="Bullet 15" xfId="12957" xr:uid="{00000000-0005-0000-0000-0000D2320000}"/>
    <cellStyle name="Bullet 16" xfId="12958" xr:uid="{00000000-0005-0000-0000-0000D3320000}"/>
    <cellStyle name="Bullet 17" xfId="12959" xr:uid="{00000000-0005-0000-0000-0000D4320000}"/>
    <cellStyle name="Bullet 18" xfId="12960" xr:uid="{00000000-0005-0000-0000-0000D5320000}"/>
    <cellStyle name="Bullet 19" xfId="12961" xr:uid="{00000000-0005-0000-0000-0000D6320000}"/>
    <cellStyle name="Bullet 2" xfId="12962" xr:uid="{00000000-0005-0000-0000-0000D7320000}"/>
    <cellStyle name="Bullet 20" xfId="12963" xr:uid="{00000000-0005-0000-0000-0000D8320000}"/>
    <cellStyle name="Bullet 21" xfId="12964" xr:uid="{00000000-0005-0000-0000-0000D9320000}"/>
    <cellStyle name="Bullet 22" xfId="12965" xr:uid="{00000000-0005-0000-0000-0000DA320000}"/>
    <cellStyle name="Bullet 23" xfId="12966" xr:uid="{00000000-0005-0000-0000-0000DB320000}"/>
    <cellStyle name="Bullet 24" xfId="12967" xr:uid="{00000000-0005-0000-0000-0000DC320000}"/>
    <cellStyle name="Bullet 3" xfId="12968" xr:uid="{00000000-0005-0000-0000-0000DD320000}"/>
    <cellStyle name="Bullet 4" xfId="12969" xr:uid="{00000000-0005-0000-0000-0000DE320000}"/>
    <cellStyle name="Bullet 5" xfId="12970" xr:uid="{00000000-0005-0000-0000-0000DF320000}"/>
    <cellStyle name="Bullet 6" xfId="12971" xr:uid="{00000000-0005-0000-0000-0000E0320000}"/>
    <cellStyle name="Bullet 7" xfId="12972" xr:uid="{00000000-0005-0000-0000-0000E1320000}"/>
    <cellStyle name="Bullet 8" xfId="12973" xr:uid="{00000000-0005-0000-0000-0000E2320000}"/>
    <cellStyle name="Bullet 9" xfId="12974" xr:uid="{00000000-0005-0000-0000-0000E3320000}"/>
    <cellStyle name="Calc Currency (0)" xfId="12975" xr:uid="{00000000-0005-0000-0000-0000E4320000}"/>
    <cellStyle name="Calc Currency (2)" xfId="12976" xr:uid="{00000000-0005-0000-0000-0000E5320000}"/>
    <cellStyle name="Calc Percent (0)" xfId="12977" xr:uid="{00000000-0005-0000-0000-0000E6320000}"/>
    <cellStyle name="Calc Percent (1)" xfId="12978" xr:uid="{00000000-0005-0000-0000-0000E7320000}"/>
    <cellStyle name="Calc Percent (2)" xfId="12979" xr:uid="{00000000-0005-0000-0000-0000E8320000}"/>
    <cellStyle name="Calc Units (0)" xfId="12980" xr:uid="{00000000-0005-0000-0000-0000E9320000}"/>
    <cellStyle name="Calc Units (1)" xfId="12981" xr:uid="{00000000-0005-0000-0000-0000EA320000}"/>
    <cellStyle name="Calc Units (2)" xfId="12982" xr:uid="{00000000-0005-0000-0000-0000EB320000}"/>
    <cellStyle name="Calculation" xfId="12983" xr:uid="{00000000-0005-0000-0000-0000EC320000}"/>
    <cellStyle name="Cálculo 10" xfId="12984" xr:uid="{00000000-0005-0000-0000-0000ED320000}"/>
    <cellStyle name="Cálculo 11" xfId="12985" xr:uid="{00000000-0005-0000-0000-0000EE320000}"/>
    <cellStyle name="Cálculo 12" xfId="12986" xr:uid="{00000000-0005-0000-0000-0000EF320000}"/>
    <cellStyle name="Cálculo 13" xfId="12987" xr:uid="{00000000-0005-0000-0000-0000F0320000}"/>
    <cellStyle name="Cálculo 14" xfId="12988" xr:uid="{00000000-0005-0000-0000-0000F1320000}"/>
    <cellStyle name="Cálculo 15" xfId="12989" xr:uid="{00000000-0005-0000-0000-0000F2320000}"/>
    <cellStyle name="Cálculo 16" xfId="12990" xr:uid="{00000000-0005-0000-0000-0000F3320000}"/>
    <cellStyle name="Cálculo 17" xfId="12991" xr:uid="{00000000-0005-0000-0000-0000F4320000}"/>
    <cellStyle name="Cálculo 18" xfId="12992" xr:uid="{00000000-0005-0000-0000-0000F5320000}"/>
    <cellStyle name="Cálculo 19" xfId="12993" xr:uid="{00000000-0005-0000-0000-0000F6320000}"/>
    <cellStyle name="Cálculo 19 10" xfId="12994" xr:uid="{00000000-0005-0000-0000-0000F7320000}"/>
    <cellStyle name="Cálculo 19 11" xfId="12995" xr:uid="{00000000-0005-0000-0000-0000F8320000}"/>
    <cellStyle name="Cálculo 19 12" xfId="12996" xr:uid="{00000000-0005-0000-0000-0000F9320000}"/>
    <cellStyle name="Cálculo 19 13" xfId="12997" xr:uid="{00000000-0005-0000-0000-0000FA320000}"/>
    <cellStyle name="Cálculo 19 14" xfId="12998" xr:uid="{00000000-0005-0000-0000-0000FB320000}"/>
    <cellStyle name="Cálculo 19 15" xfId="12999" xr:uid="{00000000-0005-0000-0000-0000FC320000}"/>
    <cellStyle name="Cálculo 19 16" xfId="13000" xr:uid="{00000000-0005-0000-0000-0000FD320000}"/>
    <cellStyle name="Cálculo 19 17" xfId="13001" xr:uid="{00000000-0005-0000-0000-0000FE320000}"/>
    <cellStyle name="Cálculo 19 18" xfId="13002" xr:uid="{00000000-0005-0000-0000-0000FF320000}"/>
    <cellStyle name="Cálculo 19 2" xfId="13003" xr:uid="{00000000-0005-0000-0000-000000330000}"/>
    <cellStyle name="Cálculo 19 2 10" xfId="13004" xr:uid="{00000000-0005-0000-0000-000001330000}"/>
    <cellStyle name="Cálculo 19 2 11" xfId="13005" xr:uid="{00000000-0005-0000-0000-000002330000}"/>
    <cellStyle name="Cálculo 19 2 12" xfId="13006" xr:uid="{00000000-0005-0000-0000-000003330000}"/>
    <cellStyle name="Cálculo 19 2 13" xfId="13007" xr:uid="{00000000-0005-0000-0000-000004330000}"/>
    <cellStyle name="Cálculo 19 2 14" xfId="13008" xr:uid="{00000000-0005-0000-0000-000005330000}"/>
    <cellStyle name="Cálculo 19 2 15" xfId="13009" xr:uid="{00000000-0005-0000-0000-000006330000}"/>
    <cellStyle name="Cálculo 19 2 2" xfId="13010" xr:uid="{00000000-0005-0000-0000-000007330000}"/>
    <cellStyle name="Cálculo 19 2 3" xfId="13011" xr:uid="{00000000-0005-0000-0000-000008330000}"/>
    <cellStyle name="Cálculo 19 2 4" xfId="13012" xr:uid="{00000000-0005-0000-0000-000009330000}"/>
    <cellStyle name="Cálculo 19 2 5" xfId="13013" xr:uid="{00000000-0005-0000-0000-00000A330000}"/>
    <cellStyle name="Cálculo 19 2 6" xfId="13014" xr:uid="{00000000-0005-0000-0000-00000B330000}"/>
    <cellStyle name="Cálculo 19 2 7" xfId="13015" xr:uid="{00000000-0005-0000-0000-00000C330000}"/>
    <cellStyle name="Cálculo 19 2 8" xfId="13016" xr:uid="{00000000-0005-0000-0000-00000D330000}"/>
    <cellStyle name="Cálculo 19 2 9" xfId="13017" xr:uid="{00000000-0005-0000-0000-00000E330000}"/>
    <cellStyle name="Cálculo 19 3" xfId="13018" xr:uid="{00000000-0005-0000-0000-00000F330000}"/>
    <cellStyle name="Cálculo 19 4" xfId="13019" xr:uid="{00000000-0005-0000-0000-000010330000}"/>
    <cellStyle name="Cálculo 19 5" xfId="13020" xr:uid="{00000000-0005-0000-0000-000011330000}"/>
    <cellStyle name="Cálculo 19 6" xfId="13021" xr:uid="{00000000-0005-0000-0000-000012330000}"/>
    <cellStyle name="Cálculo 19 7" xfId="13022" xr:uid="{00000000-0005-0000-0000-000013330000}"/>
    <cellStyle name="Cálculo 19 8" xfId="13023" xr:uid="{00000000-0005-0000-0000-000014330000}"/>
    <cellStyle name="Cálculo 19 9" xfId="13024" xr:uid="{00000000-0005-0000-0000-000015330000}"/>
    <cellStyle name="Cálculo 2" xfId="13025" xr:uid="{00000000-0005-0000-0000-000016330000}"/>
    <cellStyle name="Cálculo 2 10" xfId="13026" xr:uid="{00000000-0005-0000-0000-000017330000}"/>
    <cellStyle name="Cálculo 2 10 2" xfId="36670" xr:uid="{00000000-0005-0000-0000-000018330000}"/>
    <cellStyle name="Cálculo 2 11" xfId="13027" xr:uid="{00000000-0005-0000-0000-000019330000}"/>
    <cellStyle name="Cálculo 2 11 10" xfId="13028" xr:uid="{00000000-0005-0000-0000-00001A330000}"/>
    <cellStyle name="Cálculo 2 11 11" xfId="13029" xr:uid="{00000000-0005-0000-0000-00001B330000}"/>
    <cellStyle name="Cálculo 2 11 12" xfId="13030" xr:uid="{00000000-0005-0000-0000-00001C330000}"/>
    <cellStyle name="Cálculo 2 11 13" xfId="13031" xr:uid="{00000000-0005-0000-0000-00001D330000}"/>
    <cellStyle name="Cálculo 2 11 14" xfId="13032" xr:uid="{00000000-0005-0000-0000-00001E330000}"/>
    <cellStyle name="Cálculo 2 11 15" xfId="13033" xr:uid="{00000000-0005-0000-0000-00001F330000}"/>
    <cellStyle name="Cálculo 2 11 16" xfId="36949" xr:uid="{00000000-0005-0000-0000-000020330000}"/>
    <cellStyle name="Cálculo 2 11 2" xfId="13034" xr:uid="{00000000-0005-0000-0000-000021330000}"/>
    <cellStyle name="Cálculo 2 11 3" xfId="13035" xr:uid="{00000000-0005-0000-0000-000022330000}"/>
    <cellStyle name="Cálculo 2 11 4" xfId="13036" xr:uid="{00000000-0005-0000-0000-000023330000}"/>
    <cellStyle name="Cálculo 2 11 5" xfId="13037" xr:uid="{00000000-0005-0000-0000-000024330000}"/>
    <cellStyle name="Cálculo 2 11 6" xfId="13038" xr:uid="{00000000-0005-0000-0000-000025330000}"/>
    <cellStyle name="Cálculo 2 11 7" xfId="13039" xr:uid="{00000000-0005-0000-0000-000026330000}"/>
    <cellStyle name="Cálculo 2 11 8" xfId="13040" xr:uid="{00000000-0005-0000-0000-000027330000}"/>
    <cellStyle name="Cálculo 2 11 9" xfId="13041" xr:uid="{00000000-0005-0000-0000-000028330000}"/>
    <cellStyle name="Cálculo 2 12" xfId="13042" xr:uid="{00000000-0005-0000-0000-000029330000}"/>
    <cellStyle name="Cálculo 2 12 2" xfId="37226" xr:uid="{00000000-0005-0000-0000-00002A330000}"/>
    <cellStyle name="Cálculo 2 13" xfId="13043" xr:uid="{00000000-0005-0000-0000-00002B330000}"/>
    <cellStyle name="Cálculo 2 13 2" xfId="37504" xr:uid="{00000000-0005-0000-0000-00002C330000}"/>
    <cellStyle name="Cálculo 2 14" xfId="13044" xr:uid="{00000000-0005-0000-0000-00002D330000}"/>
    <cellStyle name="Cálculo 2 14 2" xfId="38380" xr:uid="{00000000-0005-0000-0000-00002E330000}"/>
    <cellStyle name="Cálculo 2 15" xfId="13045" xr:uid="{00000000-0005-0000-0000-00002F330000}"/>
    <cellStyle name="Cálculo 2 15 2" xfId="38340" xr:uid="{00000000-0005-0000-0000-000030330000}"/>
    <cellStyle name="Cálculo 2 16" xfId="13046" xr:uid="{00000000-0005-0000-0000-000031330000}"/>
    <cellStyle name="Cálculo 2 17" xfId="13047" xr:uid="{00000000-0005-0000-0000-000032330000}"/>
    <cellStyle name="Cálculo 2 18" xfId="13048" xr:uid="{00000000-0005-0000-0000-000033330000}"/>
    <cellStyle name="Cálculo 2 19" xfId="13049" xr:uid="{00000000-0005-0000-0000-000034330000}"/>
    <cellStyle name="Cálculo 2 2" xfId="13050" xr:uid="{00000000-0005-0000-0000-000035330000}"/>
    <cellStyle name="Cálculo 2 2 10" xfId="13051" xr:uid="{00000000-0005-0000-0000-000036330000}"/>
    <cellStyle name="Cálculo 2 2 10 10" xfId="13052" xr:uid="{00000000-0005-0000-0000-000037330000}"/>
    <cellStyle name="Cálculo 2 2 10 11" xfId="13053" xr:uid="{00000000-0005-0000-0000-000038330000}"/>
    <cellStyle name="Cálculo 2 2 10 12" xfId="13054" xr:uid="{00000000-0005-0000-0000-000039330000}"/>
    <cellStyle name="Cálculo 2 2 10 13" xfId="13055" xr:uid="{00000000-0005-0000-0000-00003A330000}"/>
    <cellStyle name="Cálculo 2 2 10 14" xfId="13056" xr:uid="{00000000-0005-0000-0000-00003B330000}"/>
    <cellStyle name="Cálculo 2 2 10 15" xfId="13057" xr:uid="{00000000-0005-0000-0000-00003C330000}"/>
    <cellStyle name="Cálculo 2 2 10 16" xfId="38084" xr:uid="{00000000-0005-0000-0000-00003D330000}"/>
    <cellStyle name="Cálculo 2 2 10 2" xfId="13058" xr:uid="{00000000-0005-0000-0000-00003E330000}"/>
    <cellStyle name="Cálculo 2 2 10 3" xfId="13059" xr:uid="{00000000-0005-0000-0000-00003F330000}"/>
    <cellStyle name="Cálculo 2 2 10 4" xfId="13060" xr:uid="{00000000-0005-0000-0000-000040330000}"/>
    <cellStyle name="Cálculo 2 2 10 5" xfId="13061" xr:uid="{00000000-0005-0000-0000-000041330000}"/>
    <cellStyle name="Cálculo 2 2 10 6" xfId="13062" xr:uid="{00000000-0005-0000-0000-000042330000}"/>
    <cellStyle name="Cálculo 2 2 10 7" xfId="13063" xr:uid="{00000000-0005-0000-0000-000043330000}"/>
    <cellStyle name="Cálculo 2 2 10 8" xfId="13064" xr:uid="{00000000-0005-0000-0000-000044330000}"/>
    <cellStyle name="Cálculo 2 2 10 9" xfId="13065" xr:uid="{00000000-0005-0000-0000-000045330000}"/>
    <cellStyle name="Cálculo 2 2 11" xfId="13066" xr:uid="{00000000-0005-0000-0000-000046330000}"/>
    <cellStyle name="Cálculo 2 2 11 2" xfId="38422" xr:uid="{00000000-0005-0000-0000-000047330000}"/>
    <cellStyle name="Cálculo 2 2 12" xfId="13067" xr:uid="{00000000-0005-0000-0000-000048330000}"/>
    <cellStyle name="Cálculo 2 2 13" xfId="13068" xr:uid="{00000000-0005-0000-0000-000049330000}"/>
    <cellStyle name="Cálculo 2 2 14" xfId="13069" xr:uid="{00000000-0005-0000-0000-00004A330000}"/>
    <cellStyle name="Cálculo 2 2 15" xfId="13070" xr:uid="{00000000-0005-0000-0000-00004B330000}"/>
    <cellStyle name="Cálculo 2 2 16" xfId="13071" xr:uid="{00000000-0005-0000-0000-00004C330000}"/>
    <cellStyle name="Cálculo 2 2 17" xfId="13072" xr:uid="{00000000-0005-0000-0000-00004D330000}"/>
    <cellStyle name="Cálculo 2 2 18" xfId="13073" xr:uid="{00000000-0005-0000-0000-00004E330000}"/>
    <cellStyle name="Cálculo 2 2 19" xfId="13074" xr:uid="{00000000-0005-0000-0000-00004F330000}"/>
    <cellStyle name="Cálculo 2 2 2" xfId="13075" xr:uid="{00000000-0005-0000-0000-000050330000}"/>
    <cellStyle name="Cálculo 2 2 2 10" xfId="13076" xr:uid="{00000000-0005-0000-0000-000051330000}"/>
    <cellStyle name="Cálculo 2 2 2 10 10" xfId="13077" xr:uid="{00000000-0005-0000-0000-000052330000}"/>
    <cellStyle name="Cálculo 2 2 2 10 11" xfId="13078" xr:uid="{00000000-0005-0000-0000-000053330000}"/>
    <cellStyle name="Cálculo 2 2 2 10 12" xfId="13079" xr:uid="{00000000-0005-0000-0000-000054330000}"/>
    <cellStyle name="Cálculo 2 2 2 10 13" xfId="13080" xr:uid="{00000000-0005-0000-0000-000055330000}"/>
    <cellStyle name="Cálculo 2 2 2 10 14" xfId="13081" xr:uid="{00000000-0005-0000-0000-000056330000}"/>
    <cellStyle name="Cálculo 2 2 2 10 15" xfId="13082" xr:uid="{00000000-0005-0000-0000-000057330000}"/>
    <cellStyle name="Cálculo 2 2 2 10 2" xfId="13083" xr:uid="{00000000-0005-0000-0000-000058330000}"/>
    <cellStyle name="Cálculo 2 2 2 10 3" xfId="13084" xr:uid="{00000000-0005-0000-0000-000059330000}"/>
    <cellStyle name="Cálculo 2 2 2 10 4" xfId="13085" xr:uid="{00000000-0005-0000-0000-00005A330000}"/>
    <cellStyle name="Cálculo 2 2 2 10 5" xfId="13086" xr:uid="{00000000-0005-0000-0000-00005B330000}"/>
    <cellStyle name="Cálculo 2 2 2 10 6" xfId="13087" xr:uid="{00000000-0005-0000-0000-00005C330000}"/>
    <cellStyle name="Cálculo 2 2 2 10 7" xfId="13088" xr:uid="{00000000-0005-0000-0000-00005D330000}"/>
    <cellStyle name="Cálculo 2 2 2 10 8" xfId="13089" xr:uid="{00000000-0005-0000-0000-00005E330000}"/>
    <cellStyle name="Cálculo 2 2 2 10 9" xfId="13090" xr:uid="{00000000-0005-0000-0000-00005F330000}"/>
    <cellStyle name="Cálculo 2 2 2 11" xfId="13091" xr:uid="{00000000-0005-0000-0000-000060330000}"/>
    <cellStyle name="Cálculo 2 2 2 12" xfId="13092" xr:uid="{00000000-0005-0000-0000-000061330000}"/>
    <cellStyle name="Cálculo 2 2 2 13" xfId="13093" xr:uid="{00000000-0005-0000-0000-000062330000}"/>
    <cellStyle name="Cálculo 2 2 2 14" xfId="13094" xr:uid="{00000000-0005-0000-0000-000063330000}"/>
    <cellStyle name="Cálculo 2 2 2 15" xfId="13095" xr:uid="{00000000-0005-0000-0000-000064330000}"/>
    <cellStyle name="Cálculo 2 2 2 16" xfId="13096" xr:uid="{00000000-0005-0000-0000-000065330000}"/>
    <cellStyle name="Cálculo 2 2 2 17" xfId="13097" xr:uid="{00000000-0005-0000-0000-000066330000}"/>
    <cellStyle name="Cálculo 2 2 2 18" xfId="13098" xr:uid="{00000000-0005-0000-0000-000067330000}"/>
    <cellStyle name="Cálculo 2 2 2 19" xfId="13099" xr:uid="{00000000-0005-0000-0000-000068330000}"/>
    <cellStyle name="Cálculo 2 2 2 2" xfId="13100" xr:uid="{00000000-0005-0000-0000-000069330000}"/>
    <cellStyle name="Cálculo 2 2 2 2 10" xfId="13101" xr:uid="{00000000-0005-0000-0000-00006A330000}"/>
    <cellStyle name="Cálculo 2 2 2 2 11" xfId="13102" xr:uid="{00000000-0005-0000-0000-00006B330000}"/>
    <cellStyle name="Cálculo 2 2 2 2 12" xfId="13103" xr:uid="{00000000-0005-0000-0000-00006C330000}"/>
    <cellStyle name="Cálculo 2 2 2 2 13" xfId="13104" xr:uid="{00000000-0005-0000-0000-00006D330000}"/>
    <cellStyle name="Cálculo 2 2 2 2 14" xfId="13105" xr:uid="{00000000-0005-0000-0000-00006E330000}"/>
    <cellStyle name="Cálculo 2 2 2 2 15" xfId="13106" xr:uid="{00000000-0005-0000-0000-00006F330000}"/>
    <cellStyle name="Cálculo 2 2 2 2 16" xfId="13107" xr:uid="{00000000-0005-0000-0000-000070330000}"/>
    <cellStyle name="Cálculo 2 2 2 2 17" xfId="13108" xr:uid="{00000000-0005-0000-0000-000071330000}"/>
    <cellStyle name="Cálculo 2 2 2 2 18" xfId="13109" xr:uid="{00000000-0005-0000-0000-000072330000}"/>
    <cellStyle name="Cálculo 2 2 2 2 2" xfId="13110" xr:uid="{00000000-0005-0000-0000-000073330000}"/>
    <cellStyle name="Cálculo 2 2 2 2 2 10" xfId="13111" xr:uid="{00000000-0005-0000-0000-000074330000}"/>
    <cellStyle name="Cálculo 2 2 2 2 2 11" xfId="13112" xr:uid="{00000000-0005-0000-0000-000075330000}"/>
    <cellStyle name="Cálculo 2 2 2 2 2 12" xfId="13113" xr:uid="{00000000-0005-0000-0000-000076330000}"/>
    <cellStyle name="Cálculo 2 2 2 2 2 13" xfId="13114" xr:uid="{00000000-0005-0000-0000-000077330000}"/>
    <cellStyle name="Cálculo 2 2 2 2 2 14" xfId="13115" xr:uid="{00000000-0005-0000-0000-000078330000}"/>
    <cellStyle name="Cálculo 2 2 2 2 2 15" xfId="13116" xr:uid="{00000000-0005-0000-0000-000079330000}"/>
    <cellStyle name="Cálculo 2 2 2 2 2 2" xfId="13117" xr:uid="{00000000-0005-0000-0000-00007A330000}"/>
    <cellStyle name="Cálculo 2 2 2 2 2 3" xfId="13118" xr:uid="{00000000-0005-0000-0000-00007B330000}"/>
    <cellStyle name="Cálculo 2 2 2 2 2 4" xfId="13119" xr:uid="{00000000-0005-0000-0000-00007C330000}"/>
    <cellStyle name="Cálculo 2 2 2 2 2 5" xfId="13120" xr:uid="{00000000-0005-0000-0000-00007D330000}"/>
    <cellStyle name="Cálculo 2 2 2 2 2 6" xfId="13121" xr:uid="{00000000-0005-0000-0000-00007E330000}"/>
    <cellStyle name="Cálculo 2 2 2 2 2 7" xfId="13122" xr:uid="{00000000-0005-0000-0000-00007F330000}"/>
    <cellStyle name="Cálculo 2 2 2 2 2 8" xfId="13123" xr:uid="{00000000-0005-0000-0000-000080330000}"/>
    <cellStyle name="Cálculo 2 2 2 2 2 9" xfId="13124" xr:uid="{00000000-0005-0000-0000-000081330000}"/>
    <cellStyle name="Cálculo 2 2 2 2 3" xfId="13125" xr:uid="{00000000-0005-0000-0000-000082330000}"/>
    <cellStyle name="Cálculo 2 2 2 2 4" xfId="13126" xr:uid="{00000000-0005-0000-0000-000083330000}"/>
    <cellStyle name="Cálculo 2 2 2 2 5" xfId="13127" xr:uid="{00000000-0005-0000-0000-000084330000}"/>
    <cellStyle name="Cálculo 2 2 2 2 6" xfId="13128" xr:uid="{00000000-0005-0000-0000-000085330000}"/>
    <cellStyle name="Cálculo 2 2 2 2 7" xfId="13129" xr:uid="{00000000-0005-0000-0000-000086330000}"/>
    <cellStyle name="Cálculo 2 2 2 2 8" xfId="13130" xr:uid="{00000000-0005-0000-0000-000087330000}"/>
    <cellStyle name="Cálculo 2 2 2 2 9" xfId="13131" xr:uid="{00000000-0005-0000-0000-000088330000}"/>
    <cellStyle name="Cálculo 2 2 2 20" xfId="13132" xr:uid="{00000000-0005-0000-0000-000089330000}"/>
    <cellStyle name="Cálculo 2 2 2 21" xfId="13133" xr:uid="{00000000-0005-0000-0000-00008A330000}"/>
    <cellStyle name="Cálculo 2 2 2 22" xfId="13134" xr:uid="{00000000-0005-0000-0000-00008B330000}"/>
    <cellStyle name="Cálculo 2 2 2 23" xfId="13135" xr:uid="{00000000-0005-0000-0000-00008C330000}"/>
    <cellStyle name="Cálculo 2 2 2 24" xfId="13136" xr:uid="{00000000-0005-0000-0000-00008D330000}"/>
    <cellStyle name="Cálculo 2 2 2 25" xfId="13137" xr:uid="{00000000-0005-0000-0000-00008E330000}"/>
    <cellStyle name="Cálculo 2 2 2 26" xfId="35862" xr:uid="{00000000-0005-0000-0000-00008F330000}"/>
    <cellStyle name="Cálculo 2 2 2 3" xfId="13138" xr:uid="{00000000-0005-0000-0000-000090330000}"/>
    <cellStyle name="Cálculo 2 2 2 4" xfId="13139" xr:uid="{00000000-0005-0000-0000-000091330000}"/>
    <cellStyle name="Cálculo 2 2 2 5" xfId="13140" xr:uid="{00000000-0005-0000-0000-000092330000}"/>
    <cellStyle name="Cálculo 2 2 2 6" xfId="13141" xr:uid="{00000000-0005-0000-0000-000093330000}"/>
    <cellStyle name="Cálculo 2 2 2 7" xfId="13142" xr:uid="{00000000-0005-0000-0000-000094330000}"/>
    <cellStyle name="Cálculo 2 2 2 8" xfId="13143" xr:uid="{00000000-0005-0000-0000-000095330000}"/>
    <cellStyle name="Cálculo 2 2 2 9" xfId="13144" xr:uid="{00000000-0005-0000-0000-000096330000}"/>
    <cellStyle name="Cálculo 2 2 20" xfId="13145" xr:uid="{00000000-0005-0000-0000-000097330000}"/>
    <cellStyle name="Cálculo 2 2 21" xfId="13146" xr:uid="{00000000-0005-0000-0000-000098330000}"/>
    <cellStyle name="Cálculo 2 2 22" xfId="13147" xr:uid="{00000000-0005-0000-0000-000099330000}"/>
    <cellStyle name="Cálculo 2 2 23" xfId="13148" xr:uid="{00000000-0005-0000-0000-00009A330000}"/>
    <cellStyle name="Cálculo 2 2 24" xfId="13149" xr:uid="{00000000-0005-0000-0000-00009B330000}"/>
    <cellStyle name="Cálculo 2 2 25" xfId="13150" xr:uid="{00000000-0005-0000-0000-00009C330000}"/>
    <cellStyle name="Cálculo 2 2 26" xfId="35489" xr:uid="{00000000-0005-0000-0000-00009D330000}"/>
    <cellStyle name="Cálculo 2 2 3" xfId="13151" xr:uid="{00000000-0005-0000-0000-00009E330000}"/>
    <cellStyle name="Cálculo 2 2 3 10" xfId="13152" xr:uid="{00000000-0005-0000-0000-00009F330000}"/>
    <cellStyle name="Cálculo 2 2 3 11" xfId="13153" xr:uid="{00000000-0005-0000-0000-0000A0330000}"/>
    <cellStyle name="Cálculo 2 2 3 12" xfId="13154" xr:uid="{00000000-0005-0000-0000-0000A1330000}"/>
    <cellStyle name="Cálculo 2 2 3 13" xfId="13155" xr:uid="{00000000-0005-0000-0000-0000A2330000}"/>
    <cellStyle name="Cálculo 2 2 3 14" xfId="13156" xr:uid="{00000000-0005-0000-0000-0000A3330000}"/>
    <cellStyle name="Cálculo 2 2 3 15" xfId="13157" xr:uid="{00000000-0005-0000-0000-0000A4330000}"/>
    <cellStyle name="Cálculo 2 2 3 16" xfId="13158" xr:uid="{00000000-0005-0000-0000-0000A5330000}"/>
    <cellStyle name="Cálculo 2 2 3 17" xfId="13159" xr:uid="{00000000-0005-0000-0000-0000A6330000}"/>
    <cellStyle name="Cálculo 2 2 3 18" xfId="13160" xr:uid="{00000000-0005-0000-0000-0000A7330000}"/>
    <cellStyle name="Cálculo 2 2 3 19" xfId="36144" xr:uid="{00000000-0005-0000-0000-0000A8330000}"/>
    <cellStyle name="Cálculo 2 2 3 2" xfId="13161" xr:uid="{00000000-0005-0000-0000-0000A9330000}"/>
    <cellStyle name="Cálculo 2 2 3 2 10" xfId="13162" xr:uid="{00000000-0005-0000-0000-0000AA330000}"/>
    <cellStyle name="Cálculo 2 2 3 2 11" xfId="13163" xr:uid="{00000000-0005-0000-0000-0000AB330000}"/>
    <cellStyle name="Cálculo 2 2 3 2 12" xfId="13164" xr:uid="{00000000-0005-0000-0000-0000AC330000}"/>
    <cellStyle name="Cálculo 2 2 3 2 13" xfId="13165" xr:uid="{00000000-0005-0000-0000-0000AD330000}"/>
    <cellStyle name="Cálculo 2 2 3 2 14" xfId="13166" xr:uid="{00000000-0005-0000-0000-0000AE330000}"/>
    <cellStyle name="Cálculo 2 2 3 2 15" xfId="13167" xr:uid="{00000000-0005-0000-0000-0000AF330000}"/>
    <cellStyle name="Cálculo 2 2 3 2 2" xfId="13168" xr:uid="{00000000-0005-0000-0000-0000B0330000}"/>
    <cellStyle name="Cálculo 2 2 3 2 3" xfId="13169" xr:uid="{00000000-0005-0000-0000-0000B1330000}"/>
    <cellStyle name="Cálculo 2 2 3 2 4" xfId="13170" xr:uid="{00000000-0005-0000-0000-0000B2330000}"/>
    <cellStyle name="Cálculo 2 2 3 2 5" xfId="13171" xr:uid="{00000000-0005-0000-0000-0000B3330000}"/>
    <cellStyle name="Cálculo 2 2 3 2 6" xfId="13172" xr:uid="{00000000-0005-0000-0000-0000B4330000}"/>
    <cellStyle name="Cálculo 2 2 3 2 7" xfId="13173" xr:uid="{00000000-0005-0000-0000-0000B5330000}"/>
    <cellStyle name="Cálculo 2 2 3 2 8" xfId="13174" xr:uid="{00000000-0005-0000-0000-0000B6330000}"/>
    <cellStyle name="Cálculo 2 2 3 2 9" xfId="13175" xr:uid="{00000000-0005-0000-0000-0000B7330000}"/>
    <cellStyle name="Cálculo 2 2 3 3" xfId="13176" xr:uid="{00000000-0005-0000-0000-0000B8330000}"/>
    <cellStyle name="Cálculo 2 2 3 4" xfId="13177" xr:uid="{00000000-0005-0000-0000-0000B9330000}"/>
    <cellStyle name="Cálculo 2 2 3 5" xfId="13178" xr:uid="{00000000-0005-0000-0000-0000BA330000}"/>
    <cellStyle name="Cálculo 2 2 3 6" xfId="13179" xr:uid="{00000000-0005-0000-0000-0000BB330000}"/>
    <cellStyle name="Cálculo 2 2 3 7" xfId="13180" xr:uid="{00000000-0005-0000-0000-0000BC330000}"/>
    <cellStyle name="Cálculo 2 2 3 8" xfId="13181" xr:uid="{00000000-0005-0000-0000-0000BD330000}"/>
    <cellStyle name="Cálculo 2 2 3 9" xfId="13182" xr:uid="{00000000-0005-0000-0000-0000BE330000}"/>
    <cellStyle name="Cálculo 2 2 4" xfId="13183" xr:uid="{00000000-0005-0000-0000-0000BF330000}"/>
    <cellStyle name="Cálculo 2 2 4 2" xfId="36424" xr:uid="{00000000-0005-0000-0000-0000C0330000}"/>
    <cellStyle name="Cálculo 2 2 5" xfId="13184" xr:uid="{00000000-0005-0000-0000-0000C1330000}"/>
    <cellStyle name="Cálculo 2 2 5 2" xfId="36705" xr:uid="{00000000-0005-0000-0000-0000C2330000}"/>
    <cellStyle name="Cálculo 2 2 6" xfId="13185" xr:uid="{00000000-0005-0000-0000-0000C3330000}"/>
    <cellStyle name="Cálculo 2 2 6 2" xfId="36983" xr:uid="{00000000-0005-0000-0000-0000C4330000}"/>
    <cellStyle name="Cálculo 2 2 7" xfId="13186" xr:uid="{00000000-0005-0000-0000-0000C5330000}"/>
    <cellStyle name="Cálculo 2 2 7 2" xfId="37262" xr:uid="{00000000-0005-0000-0000-0000C6330000}"/>
    <cellStyle name="Cálculo 2 2 8" xfId="13187" xr:uid="{00000000-0005-0000-0000-0000C7330000}"/>
    <cellStyle name="Cálculo 2 2 8 2" xfId="37537" xr:uid="{00000000-0005-0000-0000-0000C8330000}"/>
    <cellStyle name="Cálculo 2 2 9" xfId="13188" xr:uid="{00000000-0005-0000-0000-0000C9330000}"/>
    <cellStyle name="Cálculo 2 2 9 2" xfId="37811" xr:uid="{00000000-0005-0000-0000-0000CA330000}"/>
    <cellStyle name="Cálculo 2 20" xfId="13189" xr:uid="{00000000-0005-0000-0000-0000CB330000}"/>
    <cellStyle name="Cálculo 2 21" xfId="13190" xr:uid="{00000000-0005-0000-0000-0000CC330000}"/>
    <cellStyle name="Cálculo 2 22" xfId="13191" xr:uid="{00000000-0005-0000-0000-0000CD330000}"/>
    <cellStyle name="Cálculo 2 23" xfId="13192" xr:uid="{00000000-0005-0000-0000-0000CE330000}"/>
    <cellStyle name="Cálculo 2 24" xfId="13193" xr:uid="{00000000-0005-0000-0000-0000CF330000}"/>
    <cellStyle name="Cálculo 2 25" xfId="13194" xr:uid="{00000000-0005-0000-0000-0000D0330000}"/>
    <cellStyle name="Cálculo 2 26" xfId="13195" xr:uid="{00000000-0005-0000-0000-0000D1330000}"/>
    <cellStyle name="Cálculo 2 27" xfId="35135" xr:uid="{00000000-0005-0000-0000-0000D2330000}"/>
    <cellStyle name="Cálculo 2 3" xfId="13196" xr:uid="{00000000-0005-0000-0000-0000D3330000}"/>
    <cellStyle name="Cálculo 2 3 10" xfId="13197" xr:uid="{00000000-0005-0000-0000-0000D4330000}"/>
    <cellStyle name="Cálculo 2 3 11" xfId="13198" xr:uid="{00000000-0005-0000-0000-0000D5330000}"/>
    <cellStyle name="Cálculo 2 3 12" xfId="13199" xr:uid="{00000000-0005-0000-0000-0000D6330000}"/>
    <cellStyle name="Cálculo 2 3 13" xfId="13200" xr:uid="{00000000-0005-0000-0000-0000D7330000}"/>
    <cellStyle name="Cálculo 2 3 14" xfId="13201" xr:uid="{00000000-0005-0000-0000-0000D8330000}"/>
    <cellStyle name="Cálculo 2 3 15" xfId="13202" xr:uid="{00000000-0005-0000-0000-0000D9330000}"/>
    <cellStyle name="Cálculo 2 3 16" xfId="13203" xr:uid="{00000000-0005-0000-0000-0000DA330000}"/>
    <cellStyle name="Cálculo 2 3 17" xfId="13204" xr:uid="{00000000-0005-0000-0000-0000DB330000}"/>
    <cellStyle name="Cálculo 2 3 18" xfId="13205" xr:uid="{00000000-0005-0000-0000-0000DC330000}"/>
    <cellStyle name="Cálculo 2 3 19" xfId="35391" xr:uid="{00000000-0005-0000-0000-0000DD330000}"/>
    <cellStyle name="Cálculo 2 3 2" xfId="13206" xr:uid="{00000000-0005-0000-0000-0000DE330000}"/>
    <cellStyle name="Cálculo 2 3 2 10" xfId="13207" xr:uid="{00000000-0005-0000-0000-0000DF330000}"/>
    <cellStyle name="Cálculo 2 3 2 11" xfId="13208" xr:uid="{00000000-0005-0000-0000-0000E0330000}"/>
    <cellStyle name="Cálculo 2 3 2 12" xfId="13209" xr:uid="{00000000-0005-0000-0000-0000E1330000}"/>
    <cellStyle name="Cálculo 2 3 2 13" xfId="13210" xr:uid="{00000000-0005-0000-0000-0000E2330000}"/>
    <cellStyle name="Cálculo 2 3 2 14" xfId="13211" xr:uid="{00000000-0005-0000-0000-0000E3330000}"/>
    <cellStyle name="Cálculo 2 3 2 15" xfId="13212" xr:uid="{00000000-0005-0000-0000-0000E4330000}"/>
    <cellStyle name="Cálculo 2 3 2 2" xfId="13213" xr:uid="{00000000-0005-0000-0000-0000E5330000}"/>
    <cellStyle name="Cálculo 2 3 2 3" xfId="13214" xr:uid="{00000000-0005-0000-0000-0000E6330000}"/>
    <cellStyle name="Cálculo 2 3 2 4" xfId="13215" xr:uid="{00000000-0005-0000-0000-0000E7330000}"/>
    <cellStyle name="Cálculo 2 3 2 5" xfId="13216" xr:uid="{00000000-0005-0000-0000-0000E8330000}"/>
    <cellStyle name="Cálculo 2 3 2 6" xfId="13217" xr:uid="{00000000-0005-0000-0000-0000E9330000}"/>
    <cellStyle name="Cálculo 2 3 2 7" xfId="13218" xr:uid="{00000000-0005-0000-0000-0000EA330000}"/>
    <cellStyle name="Cálculo 2 3 2 8" xfId="13219" xr:uid="{00000000-0005-0000-0000-0000EB330000}"/>
    <cellStyle name="Cálculo 2 3 2 9" xfId="13220" xr:uid="{00000000-0005-0000-0000-0000EC330000}"/>
    <cellStyle name="Cálculo 2 3 3" xfId="13221" xr:uid="{00000000-0005-0000-0000-0000ED330000}"/>
    <cellStyle name="Cálculo 2 3 4" xfId="13222" xr:uid="{00000000-0005-0000-0000-0000EE330000}"/>
    <cellStyle name="Cálculo 2 3 5" xfId="13223" xr:uid="{00000000-0005-0000-0000-0000EF330000}"/>
    <cellStyle name="Cálculo 2 3 6" xfId="13224" xr:uid="{00000000-0005-0000-0000-0000F0330000}"/>
    <cellStyle name="Cálculo 2 3 7" xfId="13225" xr:uid="{00000000-0005-0000-0000-0000F1330000}"/>
    <cellStyle name="Cálculo 2 3 8" xfId="13226" xr:uid="{00000000-0005-0000-0000-0000F2330000}"/>
    <cellStyle name="Cálculo 2 3 9" xfId="13227" xr:uid="{00000000-0005-0000-0000-0000F3330000}"/>
    <cellStyle name="Cálculo 2 4" xfId="13228" xr:uid="{00000000-0005-0000-0000-0000F4330000}"/>
    <cellStyle name="Cálculo 2 4 2" xfId="35669" xr:uid="{00000000-0005-0000-0000-0000F5330000}"/>
    <cellStyle name="Cálculo 2 5" xfId="13229" xr:uid="{00000000-0005-0000-0000-0000F6330000}"/>
    <cellStyle name="Cálculo 2 5 2" xfId="35761" xr:uid="{00000000-0005-0000-0000-0000F7330000}"/>
    <cellStyle name="Cálculo 2 6" xfId="13230" xr:uid="{00000000-0005-0000-0000-0000F8330000}"/>
    <cellStyle name="Cálculo 2 6 2" xfId="35666" xr:uid="{00000000-0005-0000-0000-0000F9330000}"/>
    <cellStyle name="Cálculo 2 7" xfId="13231" xr:uid="{00000000-0005-0000-0000-0000FA330000}"/>
    <cellStyle name="Cálculo 2 7 2" xfId="35826" xr:uid="{00000000-0005-0000-0000-0000FB330000}"/>
    <cellStyle name="Cálculo 2 8" xfId="13232" xr:uid="{00000000-0005-0000-0000-0000FC330000}"/>
    <cellStyle name="Cálculo 2 8 2" xfId="36108" xr:uid="{00000000-0005-0000-0000-0000FD330000}"/>
    <cellStyle name="Cálculo 2 9" xfId="13233" xr:uid="{00000000-0005-0000-0000-0000FE330000}"/>
    <cellStyle name="Cálculo 2 9 2" xfId="36388" xr:uid="{00000000-0005-0000-0000-0000FF330000}"/>
    <cellStyle name="Cálculo 20" xfId="13234" xr:uid="{00000000-0005-0000-0000-000000340000}"/>
    <cellStyle name="Cálculo 20 10" xfId="13235" xr:uid="{00000000-0005-0000-0000-000001340000}"/>
    <cellStyle name="Cálculo 20 11" xfId="13236" xr:uid="{00000000-0005-0000-0000-000002340000}"/>
    <cellStyle name="Cálculo 20 12" xfId="13237" xr:uid="{00000000-0005-0000-0000-000003340000}"/>
    <cellStyle name="Cálculo 20 13" xfId="13238" xr:uid="{00000000-0005-0000-0000-000004340000}"/>
    <cellStyle name="Cálculo 20 14" xfId="13239" xr:uid="{00000000-0005-0000-0000-000005340000}"/>
    <cellStyle name="Cálculo 20 15" xfId="13240" xr:uid="{00000000-0005-0000-0000-000006340000}"/>
    <cellStyle name="Cálculo 20 2" xfId="13241" xr:uid="{00000000-0005-0000-0000-000007340000}"/>
    <cellStyle name="Cálculo 20 3" xfId="13242" xr:uid="{00000000-0005-0000-0000-000008340000}"/>
    <cellStyle name="Cálculo 20 4" xfId="13243" xr:uid="{00000000-0005-0000-0000-000009340000}"/>
    <cellStyle name="Cálculo 20 5" xfId="13244" xr:uid="{00000000-0005-0000-0000-00000A340000}"/>
    <cellStyle name="Cálculo 20 6" xfId="13245" xr:uid="{00000000-0005-0000-0000-00000B340000}"/>
    <cellStyle name="Cálculo 20 7" xfId="13246" xr:uid="{00000000-0005-0000-0000-00000C340000}"/>
    <cellStyle name="Cálculo 20 8" xfId="13247" xr:uid="{00000000-0005-0000-0000-00000D340000}"/>
    <cellStyle name="Cálculo 20 9" xfId="13248" xr:uid="{00000000-0005-0000-0000-00000E340000}"/>
    <cellStyle name="Cálculo 21" xfId="13249" xr:uid="{00000000-0005-0000-0000-00000F340000}"/>
    <cellStyle name="Cálculo 21 10" xfId="13250" xr:uid="{00000000-0005-0000-0000-000010340000}"/>
    <cellStyle name="Cálculo 21 11" xfId="13251" xr:uid="{00000000-0005-0000-0000-000011340000}"/>
    <cellStyle name="Cálculo 21 12" xfId="13252" xr:uid="{00000000-0005-0000-0000-000012340000}"/>
    <cellStyle name="Cálculo 21 13" xfId="13253" xr:uid="{00000000-0005-0000-0000-000013340000}"/>
    <cellStyle name="Cálculo 21 14" xfId="13254" xr:uid="{00000000-0005-0000-0000-000014340000}"/>
    <cellStyle name="Cálculo 21 15" xfId="13255" xr:uid="{00000000-0005-0000-0000-000015340000}"/>
    <cellStyle name="Cálculo 21 2" xfId="13256" xr:uid="{00000000-0005-0000-0000-000016340000}"/>
    <cellStyle name="Cálculo 21 3" xfId="13257" xr:uid="{00000000-0005-0000-0000-000017340000}"/>
    <cellStyle name="Cálculo 21 4" xfId="13258" xr:uid="{00000000-0005-0000-0000-000018340000}"/>
    <cellStyle name="Cálculo 21 5" xfId="13259" xr:uid="{00000000-0005-0000-0000-000019340000}"/>
    <cellStyle name="Cálculo 21 6" xfId="13260" xr:uid="{00000000-0005-0000-0000-00001A340000}"/>
    <cellStyle name="Cálculo 21 7" xfId="13261" xr:uid="{00000000-0005-0000-0000-00001B340000}"/>
    <cellStyle name="Cálculo 21 8" xfId="13262" xr:uid="{00000000-0005-0000-0000-00001C340000}"/>
    <cellStyle name="Cálculo 21 9" xfId="13263" xr:uid="{00000000-0005-0000-0000-00001D340000}"/>
    <cellStyle name="Cálculo 22" xfId="13264" xr:uid="{00000000-0005-0000-0000-00001E340000}"/>
    <cellStyle name="Cálculo 22 10" xfId="13265" xr:uid="{00000000-0005-0000-0000-00001F340000}"/>
    <cellStyle name="Cálculo 22 11" xfId="13266" xr:uid="{00000000-0005-0000-0000-000020340000}"/>
    <cellStyle name="Cálculo 22 12" xfId="13267" xr:uid="{00000000-0005-0000-0000-000021340000}"/>
    <cellStyle name="Cálculo 22 13" xfId="13268" xr:uid="{00000000-0005-0000-0000-000022340000}"/>
    <cellStyle name="Cálculo 22 14" xfId="13269" xr:uid="{00000000-0005-0000-0000-000023340000}"/>
    <cellStyle name="Cálculo 22 15" xfId="13270" xr:uid="{00000000-0005-0000-0000-000024340000}"/>
    <cellStyle name="Cálculo 22 2" xfId="13271" xr:uid="{00000000-0005-0000-0000-000025340000}"/>
    <cellStyle name="Cálculo 22 3" xfId="13272" xr:uid="{00000000-0005-0000-0000-000026340000}"/>
    <cellStyle name="Cálculo 22 4" xfId="13273" xr:uid="{00000000-0005-0000-0000-000027340000}"/>
    <cellStyle name="Cálculo 22 5" xfId="13274" xr:uid="{00000000-0005-0000-0000-000028340000}"/>
    <cellStyle name="Cálculo 22 6" xfId="13275" xr:uid="{00000000-0005-0000-0000-000029340000}"/>
    <cellStyle name="Cálculo 22 7" xfId="13276" xr:uid="{00000000-0005-0000-0000-00002A340000}"/>
    <cellStyle name="Cálculo 22 8" xfId="13277" xr:uid="{00000000-0005-0000-0000-00002B340000}"/>
    <cellStyle name="Cálculo 22 9" xfId="13278" xr:uid="{00000000-0005-0000-0000-00002C340000}"/>
    <cellStyle name="Cálculo 23" xfId="13279" xr:uid="{00000000-0005-0000-0000-00002D340000}"/>
    <cellStyle name="Cálculo 23 10" xfId="13280" xr:uid="{00000000-0005-0000-0000-00002E340000}"/>
    <cellStyle name="Cálculo 23 11" xfId="13281" xr:uid="{00000000-0005-0000-0000-00002F340000}"/>
    <cellStyle name="Cálculo 23 12" xfId="13282" xr:uid="{00000000-0005-0000-0000-000030340000}"/>
    <cellStyle name="Cálculo 23 13" xfId="13283" xr:uid="{00000000-0005-0000-0000-000031340000}"/>
    <cellStyle name="Cálculo 23 14" xfId="13284" xr:uid="{00000000-0005-0000-0000-000032340000}"/>
    <cellStyle name="Cálculo 23 15" xfId="13285" xr:uid="{00000000-0005-0000-0000-000033340000}"/>
    <cellStyle name="Cálculo 23 2" xfId="13286" xr:uid="{00000000-0005-0000-0000-000034340000}"/>
    <cellStyle name="Cálculo 23 3" xfId="13287" xr:uid="{00000000-0005-0000-0000-000035340000}"/>
    <cellStyle name="Cálculo 23 4" xfId="13288" xr:uid="{00000000-0005-0000-0000-000036340000}"/>
    <cellStyle name="Cálculo 23 5" xfId="13289" xr:uid="{00000000-0005-0000-0000-000037340000}"/>
    <cellStyle name="Cálculo 23 6" xfId="13290" xr:uid="{00000000-0005-0000-0000-000038340000}"/>
    <cellStyle name="Cálculo 23 7" xfId="13291" xr:uid="{00000000-0005-0000-0000-000039340000}"/>
    <cellStyle name="Cálculo 23 8" xfId="13292" xr:uid="{00000000-0005-0000-0000-00003A340000}"/>
    <cellStyle name="Cálculo 23 9" xfId="13293" xr:uid="{00000000-0005-0000-0000-00003B340000}"/>
    <cellStyle name="Cálculo 24" xfId="13294" xr:uid="{00000000-0005-0000-0000-00003C340000}"/>
    <cellStyle name="Cálculo 24 10" xfId="13295" xr:uid="{00000000-0005-0000-0000-00003D340000}"/>
    <cellStyle name="Cálculo 24 11" xfId="13296" xr:uid="{00000000-0005-0000-0000-00003E340000}"/>
    <cellStyle name="Cálculo 24 12" xfId="13297" xr:uid="{00000000-0005-0000-0000-00003F340000}"/>
    <cellStyle name="Cálculo 24 13" xfId="13298" xr:uid="{00000000-0005-0000-0000-000040340000}"/>
    <cellStyle name="Cálculo 24 14" xfId="13299" xr:uid="{00000000-0005-0000-0000-000041340000}"/>
    <cellStyle name="Cálculo 24 15" xfId="13300" xr:uid="{00000000-0005-0000-0000-000042340000}"/>
    <cellStyle name="Cálculo 24 2" xfId="13301" xr:uid="{00000000-0005-0000-0000-000043340000}"/>
    <cellStyle name="Cálculo 24 3" xfId="13302" xr:uid="{00000000-0005-0000-0000-000044340000}"/>
    <cellStyle name="Cálculo 24 4" xfId="13303" xr:uid="{00000000-0005-0000-0000-000045340000}"/>
    <cellStyle name="Cálculo 24 5" xfId="13304" xr:uid="{00000000-0005-0000-0000-000046340000}"/>
    <cellStyle name="Cálculo 24 6" xfId="13305" xr:uid="{00000000-0005-0000-0000-000047340000}"/>
    <cellStyle name="Cálculo 24 7" xfId="13306" xr:uid="{00000000-0005-0000-0000-000048340000}"/>
    <cellStyle name="Cálculo 24 8" xfId="13307" xr:uid="{00000000-0005-0000-0000-000049340000}"/>
    <cellStyle name="Cálculo 24 9" xfId="13308" xr:uid="{00000000-0005-0000-0000-00004A340000}"/>
    <cellStyle name="Cálculo 25" xfId="13309" xr:uid="{00000000-0005-0000-0000-00004B340000}"/>
    <cellStyle name="Cálculo 25 10" xfId="13310" xr:uid="{00000000-0005-0000-0000-00004C340000}"/>
    <cellStyle name="Cálculo 25 11" xfId="13311" xr:uid="{00000000-0005-0000-0000-00004D340000}"/>
    <cellStyle name="Cálculo 25 12" xfId="13312" xr:uid="{00000000-0005-0000-0000-00004E340000}"/>
    <cellStyle name="Cálculo 25 13" xfId="13313" xr:uid="{00000000-0005-0000-0000-00004F340000}"/>
    <cellStyle name="Cálculo 25 14" xfId="13314" xr:uid="{00000000-0005-0000-0000-000050340000}"/>
    <cellStyle name="Cálculo 25 15" xfId="13315" xr:uid="{00000000-0005-0000-0000-000051340000}"/>
    <cellStyle name="Cálculo 25 2" xfId="13316" xr:uid="{00000000-0005-0000-0000-000052340000}"/>
    <cellStyle name="Cálculo 25 3" xfId="13317" xr:uid="{00000000-0005-0000-0000-000053340000}"/>
    <cellStyle name="Cálculo 25 4" xfId="13318" xr:uid="{00000000-0005-0000-0000-000054340000}"/>
    <cellStyle name="Cálculo 25 5" xfId="13319" xr:uid="{00000000-0005-0000-0000-000055340000}"/>
    <cellStyle name="Cálculo 25 6" xfId="13320" xr:uid="{00000000-0005-0000-0000-000056340000}"/>
    <cellStyle name="Cálculo 25 7" xfId="13321" xr:uid="{00000000-0005-0000-0000-000057340000}"/>
    <cellStyle name="Cálculo 25 8" xfId="13322" xr:uid="{00000000-0005-0000-0000-000058340000}"/>
    <cellStyle name="Cálculo 25 9" xfId="13323" xr:uid="{00000000-0005-0000-0000-000059340000}"/>
    <cellStyle name="Cálculo 26" xfId="13324" xr:uid="{00000000-0005-0000-0000-00005A340000}"/>
    <cellStyle name="Cálculo 26 10" xfId="13325" xr:uid="{00000000-0005-0000-0000-00005B340000}"/>
    <cellStyle name="Cálculo 26 11" xfId="13326" xr:uid="{00000000-0005-0000-0000-00005C340000}"/>
    <cellStyle name="Cálculo 26 12" xfId="13327" xr:uid="{00000000-0005-0000-0000-00005D340000}"/>
    <cellStyle name="Cálculo 26 13" xfId="13328" xr:uid="{00000000-0005-0000-0000-00005E340000}"/>
    <cellStyle name="Cálculo 26 14" xfId="13329" xr:uid="{00000000-0005-0000-0000-00005F340000}"/>
    <cellStyle name="Cálculo 26 15" xfId="13330" xr:uid="{00000000-0005-0000-0000-000060340000}"/>
    <cellStyle name="Cálculo 26 2" xfId="13331" xr:uid="{00000000-0005-0000-0000-000061340000}"/>
    <cellStyle name="Cálculo 26 3" xfId="13332" xr:uid="{00000000-0005-0000-0000-000062340000}"/>
    <cellStyle name="Cálculo 26 4" xfId="13333" xr:uid="{00000000-0005-0000-0000-000063340000}"/>
    <cellStyle name="Cálculo 26 5" xfId="13334" xr:uid="{00000000-0005-0000-0000-000064340000}"/>
    <cellStyle name="Cálculo 26 6" xfId="13335" xr:uid="{00000000-0005-0000-0000-000065340000}"/>
    <cellStyle name="Cálculo 26 7" xfId="13336" xr:uid="{00000000-0005-0000-0000-000066340000}"/>
    <cellStyle name="Cálculo 26 8" xfId="13337" xr:uid="{00000000-0005-0000-0000-000067340000}"/>
    <cellStyle name="Cálculo 26 9" xfId="13338" xr:uid="{00000000-0005-0000-0000-000068340000}"/>
    <cellStyle name="Cálculo 27" xfId="13339" xr:uid="{00000000-0005-0000-0000-000069340000}"/>
    <cellStyle name="Cálculo 27 10" xfId="13340" xr:uid="{00000000-0005-0000-0000-00006A340000}"/>
    <cellStyle name="Cálculo 27 11" xfId="13341" xr:uid="{00000000-0005-0000-0000-00006B340000}"/>
    <cellStyle name="Cálculo 27 12" xfId="13342" xr:uid="{00000000-0005-0000-0000-00006C340000}"/>
    <cellStyle name="Cálculo 27 13" xfId="13343" xr:uid="{00000000-0005-0000-0000-00006D340000}"/>
    <cellStyle name="Cálculo 27 14" xfId="13344" xr:uid="{00000000-0005-0000-0000-00006E340000}"/>
    <cellStyle name="Cálculo 27 15" xfId="13345" xr:uid="{00000000-0005-0000-0000-00006F340000}"/>
    <cellStyle name="Cálculo 27 2" xfId="13346" xr:uid="{00000000-0005-0000-0000-000070340000}"/>
    <cellStyle name="Cálculo 27 3" xfId="13347" xr:uid="{00000000-0005-0000-0000-000071340000}"/>
    <cellStyle name="Cálculo 27 4" xfId="13348" xr:uid="{00000000-0005-0000-0000-000072340000}"/>
    <cellStyle name="Cálculo 27 5" xfId="13349" xr:uid="{00000000-0005-0000-0000-000073340000}"/>
    <cellStyle name="Cálculo 27 6" xfId="13350" xr:uid="{00000000-0005-0000-0000-000074340000}"/>
    <cellStyle name="Cálculo 27 7" xfId="13351" xr:uid="{00000000-0005-0000-0000-000075340000}"/>
    <cellStyle name="Cálculo 27 8" xfId="13352" xr:uid="{00000000-0005-0000-0000-000076340000}"/>
    <cellStyle name="Cálculo 27 9" xfId="13353" xr:uid="{00000000-0005-0000-0000-000077340000}"/>
    <cellStyle name="Cálculo 28" xfId="13354" xr:uid="{00000000-0005-0000-0000-000078340000}"/>
    <cellStyle name="Cálculo 29" xfId="13355" xr:uid="{00000000-0005-0000-0000-000079340000}"/>
    <cellStyle name="Cálculo 3" xfId="13356" xr:uid="{00000000-0005-0000-0000-00007A340000}"/>
    <cellStyle name="Cálculo 3 10" xfId="38226" xr:uid="{00000000-0005-0000-0000-00007B340000}"/>
    <cellStyle name="Cálculo 3 11" xfId="38490" xr:uid="{00000000-0005-0000-0000-00007C340000}"/>
    <cellStyle name="Cálculo 3 12" xfId="35577" xr:uid="{00000000-0005-0000-0000-00007D340000}"/>
    <cellStyle name="Cálculo 3 2" xfId="36007" xr:uid="{00000000-0005-0000-0000-00007E340000}"/>
    <cellStyle name="Cálculo 3 3" xfId="36288" xr:uid="{00000000-0005-0000-0000-00007F340000}"/>
    <cellStyle name="Cálculo 3 4" xfId="36569" xr:uid="{00000000-0005-0000-0000-000080340000}"/>
    <cellStyle name="Cálculo 3 5" xfId="36850" xr:uid="{00000000-0005-0000-0000-000081340000}"/>
    <cellStyle name="Cálculo 3 6" xfId="37126" xr:uid="{00000000-0005-0000-0000-000082340000}"/>
    <cellStyle name="Cálculo 3 7" xfId="37406" xr:uid="{00000000-0005-0000-0000-000083340000}"/>
    <cellStyle name="Cálculo 3 8" xfId="37679" xr:uid="{00000000-0005-0000-0000-000084340000}"/>
    <cellStyle name="Cálculo 3 9" xfId="37953" xr:uid="{00000000-0005-0000-0000-000085340000}"/>
    <cellStyle name="Cálculo 30" xfId="13357" xr:uid="{00000000-0005-0000-0000-000086340000}"/>
    <cellStyle name="Cálculo 31" xfId="13358" xr:uid="{00000000-0005-0000-0000-000087340000}"/>
    <cellStyle name="Cálculo 32" xfId="13359" xr:uid="{00000000-0005-0000-0000-000088340000}"/>
    <cellStyle name="Cálculo 33" xfId="13360" xr:uid="{00000000-0005-0000-0000-000089340000}"/>
    <cellStyle name="Cálculo 34" xfId="13361" xr:uid="{00000000-0005-0000-0000-00008A340000}"/>
    <cellStyle name="Cálculo 35" xfId="13362" xr:uid="{00000000-0005-0000-0000-00008B340000}"/>
    <cellStyle name="Cálculo 36" xfId="13363" xr:uid="{00000000-0005-0000-0000-00008C340000}"/>
    <cellStyle name="Cálculo 37" xfId="13364" xr:uid="{00000000-0005-0000-0000-00008D340000}"/>
    <cellStyle name="Cálculo 38" xfId="13365" xr:uid="{00000000-0005-0000-0000-00008E340000}"/>
    <cellStyle name="Cálculo 39" xfId="13366" xr:uid="{00000000-0005-0000-0000-00008F340000}"/>
    <cellStyle name="Cálculo 4" xfId="13367" xr:uid="{00000000-0005-0000-0000-000090340000}"/>
    <cellStyle name="Cálculo 40" xfId="13368" xr:uid="{00000000-0005-0000-0000-000091340000}"/>
    <cellStyle name="Cálculo 41" xfId="13369" xr:uid="{00000000-0005-0000-0000-000092340000}"/>
    <cellStyle name="Cálculo 42" xfId="13370" xr:uid="{00000000-0005-0000-0000-000093340000}"/>
    <cellStyle name="Cálculo 5" xfId="13371" xr:uid="{00000000-0005-0000-0000-000094340000}"/>
    <cellStyle name="Cálculo 6" xfId="13372" xr:uid="{00000000-0005-0000-0000-000095340000}"/>
    <cellStyle name="Cálculo 7" xfId="13373" xr:uid="{00000000-0005-0000-0000-000096340000}"/>
    <cellStyle name="Cálculo 8" xfId="13374" xr:uid="{00000000-0005-0000-0000-000097340000}"/>
    <cellStyle name="Cálculo 9" xfId="13375" xr:uid="{00000000-0005-0000-0000-000098340000}"/>
    <cellStyle name="Cálculo 9 2" xfId="13376" xr:uid="{00000000-0005-0000-0000-000099340000}"/>
    <cellStyle name="Cancel" xfId="1" xr:uid="{00000000-0005-0000-0000-00009A340000}"/>
    <cellStyle name="Cancel 2" xfId="13377" xr:uid="{00000000-0005-0000-0000-00009B340000}"/>
    <cellStyle name="Cancel 2 2" xfId="13378" xr:uid="{00000000-0005-0000-0000-00009C340000}"/>
    <cellStyle name="Cancel 2 3" xfId="35331" xr:uid="{00000000-0005-0000-0000-00009D340000}"/>
    <cellStyle name="Cancel 3" xfId="34719" xr:uid="{00000000-0005-0000-0000-00009E340000}"/>
    <cellStyle name="Cancel 3 2" xfId="34792" xr:uid="{00000000-0005-0000-0000-00009F340000}"/>
    <cellStyle name="Cancel 3 3" xfId="35332" xr:uid="{00000000-0005-0000-0000-0000A0340000}"/>
    <cellStyle name="Cancel 4" xfId="34793" xr:uid="{00000000-0005-0000-0000-0000A1340000}"/>
    <cellStyle name="Cancel 5" xfId="35330" xr:uid="{00000000-0005-0000-0000-0000A2340000}"/>
    <cellStyle name="Cancel_Fluxo Diario Fevereiro" xfId="13379" xr:uid="{00000000-0005-0000-0000-0000A3340000}"/>
    <cellStyle name="Case" xfId="13380" xr:uid="{00000000-0005-0000-0000-0000A4340000}"/>
    <cellStyle name="Case 10" xfId="13381" xr:uid="{00000000-0005-0000-0000-0000A5340000}"/>
    <cellStyle name="Case 11" xfId="13382" xr:uid="{00000000-0005-0000-0000-0000A6340000}"/>
    <cellStyle name="Case 12" xfId="13383" xr:uid="{00000000-0005-0000-0000-0000A7340000}"/>
    <cellStyle name="Case 13" xfId="13384" xr:uid="{00000000-0005-0000-0000-0000A8340000}"/>
    <cellStyle name="Case 14" xfId="13385" xr:uid="{00000000-0005-0000-0000-0000A9340000}"/>
    <cellStyle name="Case 15" xfId="13386" xr:uid="{00000000-0005-0000-0000-0000AA340000}"/>
    <cellStyle name="Case 16" xfId="13387" xr:uid="{00000000-0005-0000-0000-0000AB340000}"/>
    <cellStyle name="Case 17" xfId="13388" xr:uid="{00000000-0005-0000-0000-0000AC340000}"/>
    <cellStyle name="Case 18" xfId="13389" xr:uid="{00000000-0005-0000-0000-0000AD340000}"/>
    <cellStyle name="Case 19" xfId="13390" xr:uid="{00000000-0005-0000-0000-0000AE340000}"/>
    <cellStyle name="Case 2" xfId="13391" xr:uid="{00000000-0005-0000-0000-0000AF340000}"/>
    <cellStyle name="Case 20" xfId="13392" xr:uid="{00000000-0005-0000-0000-0000B0340000}"/>
    <cellStyle name="Case 21" xfId="13393" xr:uid="{00000000-0005-0000-0000-0000B1340000}"/>
    <cellStyle name="Case 22" xfId="13394" xr:uid="{00000000-0005-0000-0000-0000B2340000}"/>
    <cellStyle name="Case 23" xfId="13395" xr:uid="{00000000-0005-0000-0000-0000B3340000}"/>
    <cellStyle name="Case 24" xfId="13396" xr:uid="{00000000-0005-0000-0000-0000B4340000}"/>
    <cellStyle name="Case 3" xfId="13397" xr:uid="{00000000-0005-0000-0000-0000B5340000}"/>
    <cellStyle name="Case 4" xfId="13398" xr:uid="{00000000-0005-0000-0000-0000B6340000}"/>
    <cellStyle name="Case 5" xfId="13399" xr:uid="{00000000-0005-0000-0000-0000B7340000}"/>
    <cellStyle name="Case 6" xfId="13400" xr:uid="{00000000-0005-0000-0000-0000B8340000}"/>
    <cellStyle name="Case 7" xfId="13401" xr:uid="{00000000-0005-0000-0000-0000B9340000}"/>
    <cellStyle name="Case 8" xfId="13402" xr:uid="{00000000-0005-0000-0000-0000BA340000}"/>
    <cellStyle name="Case 9" xfId="13403" xr:uid="{00000000-0005-0000-0000-0000BB340000}"/>
    <cellStyle name="category" xfId="13404" xr:uid="{00000000-0005-0000-0000-0000BC340000}"/>
    <cellStyle name="Célula de Verificação 10" xfId="13405" xr:uid="{00000000-0005-0000-0000-0000BD340000}"/>
    <cellStyle name="Célula de Verificação 11" xfId="13406" xr:uid="{00000000-0005-0000-0000-0000BE340000}"/>
    <cellStyle name="Célula de Verificação 12" xfId="13407" xr:uid="{00000000-0005-0000-0000-0000BF340000}"/>
    <cellStyle name="Célula de Verificação 13" xfId="13408" xr:uid="{00000000-0005-0000-0000-0000C0340000}"/>
    <cellStyle name="Célula de Verificação 14" xfId="13409" xr:uid="{00000000-0005-0000-0000-0000C1340000}"/>
    <cellStyle name="Célula de Verificação 15" xfId="13410" xr:uid="{00000000-0005-0000-0000-0000C2340000}"/>
    <cellStyle name="Célula de Verificação 16" xfId="13411" xr:uid="{00000000-0005-0000-0000-0000C3340000}"/>
    <cellStyle name="Célula de Verificação 17" xfId="13412" xr:uid="{00000000-0005-0000-0000-0000C4340000}"/>
    <cellStyle name="Célula de Verificação 18" xfId="13413" xr:uid="{00000000-0005-0000-0000-0000C5340000}"/>
    <cellStyle name="Célula de Verificação 19" xfId="13414" xr:uid="{00000000-0005-0000-0000-0000C6340000}"/>
    <cellStyle name="Célula de Verificação 19 10" xfId="13415" xr:uid="{00000000-0005-0000-0000-0000C7340000}"/>
    <cellStyle name="Célula de Verificação 19 11" xfId="13416" xr:uid="{00000000-0005-0000-0000-0000C8340000}"/>
    <cellStyle name="Célula de Verificação 19 12" xfId="13417" xr:uid="{00000000-0005-0000-0000-0000C9340000}"/>
    <cellStyle name="Célula de Verificação 19 13" xfId="13418" xr:uid="{00000000-0005-0000-0000-0000CA340000}"/>
    <cellStyle name="Célula de Verificação 19 14" xfId="13419" xr:uid="{00000000-0005-0000-0000-0000CB340000}"/>
    <cellStyle name="Célula de Verificação 19 15" xfId="13420" xr:uid="{00000000-0005-0000-0000-0000CC340000}"/>
    <cellStyle name="Célula de Verificação 19 16" xfId="13421" xr:uid="{00000000-0005-0000-0000-0000CD340000}"/>
    <cellStyle name="Célula de Verificação 19 17" xfId="13422" xr:uid="{00000000-0005-0000-0000-0000CE340000}"/>
    <cellStyle name="Célula de Verificação 19 18" xfId="13423" xr:uid="{00000000-0005-0000-0000-0000CF340000}"/>
    <cellStyle name="Célula de Verificação 19 2" xfId="13424" xr:uid="{00000000-0005-0000-0000-0000D0340000}"/>
    <cellStyle name="Célula de Verificação 19 2 10" xfId="13425" xr:uid="{00000000-0005-0000-0000-0000D1340000}"/>
    <cellStyle name="Célula de Verificação 19 2 11" xfId="13426" xr:uid="{00000000-0005-0000-0000-0000D2340000}"/>
    <cellStyle name="Célula de Verificação 19 2 12" xfId="13427" xr:uid="{00000000-0005-0000-0000-0000D3340000}"/>
    <cellStyle name="Célula de Verificação 19 2 13" xfId="13428" xr:uid="{00000000-0005-0000-0000-0000D4340000}"/>
    <cellStyle name="Célula de Verificação 19 2 14" xfId="13429" xr:uid="{00000000-0005-0000-0000-0000D5340000}"/>
    <cellStyle name="Célula de Verificação 19 2 15" xfId="13430" xr:uid="{00000000-0005-0000-0000-0000D6340000}"/>
    <cellStyle name="Célula de Verificação 19 2 2" xfId="13431" xr:uid="{00000000-0005-0000-0000-0000D7340000}"/>
    <cellStyle name="Célula de Verificação 19 2 3" xfId="13432" xr:uid="{00000000-0005-0000-0000-0000D8340000}"/>
    <cellStyle name="Célula de Verificação 19 2 4" xfId="13433" xr:uid="{00000000-0005-0000-0000-0000D9340000}"/>
    <cellStyle name="Célula de Verificação 19 2 5" xfId="13434" xr:uid="{00000000-0005-0000-0000-0000DA340000}"/>
    <cellStyle name="Célula de Verificação 19 2 6" xfId="13435" xr:uid="{00000000-0005-0000-0000-0000DB340000}"/>
    <cellStyle name="Célula de Verificação 19 2 7" xfId="13436" xr:uid="{00000000-0005-0000-0000-0000DC340000}"/>
    <cellStyle name="Célula de Verificação 19 2 8" xfId="13437" xr:uid="{00000000-0005-0000-0000-0000DD340000}"/>
    <cellStyle name="Célula de Verificação 19 2 9" xfId="13438" xr:uid="{00000000-0005-0000-0000-0000DE340000}"/>
    <cellStyle name="Célula de Verificação 19 3" xfId="13439" xr:uid="{00000000-0005-0000-0000-0000DF340000}"/>
    <cellStyle name="Célula de Verificação 19 4" xfId="13440" xr:uid="{00000000-0005-0000-0000-0000E0340000}"/>
    <cellStyle name="Célula de Verificação 19 5" xfId="13441" xr:uid="{00000000-0005-0000-0000-0000E1340000}"/>
    <cellStyle name="Célula de Verificação 19 6" xfId="13442" xr:uid="{00000000-0005-0000-0000-0000E2340000}"/>
    <cellStyle name="Célula de Verificação 19 7" xfId="13443" xr:uid="{00000000-0005-0000-0000-0000E3340000}"/>
    <cellStyle name="Célula de Verificação 19 8" xfId="13444" xr:uid="{00000000-0005-0000-0000-0000E4340000}"/>
    <cellStyle name="Célula de Verificação 19 9" xfId="13445" xr:uid="{00000000-0005-0000-0000-0000E5340000}"/>
    <cellStyle name="Célula de Verificação 2" xfId="13446" xr:uid="{00000000-0005-0000-0000-0000E6340000}"/>
    <cellStyle name="Célula de Verificação 2 10" xfId="13447" xr:uid="{00000000-0005-0000-0000-0000E7340000}"/>
    <cellStyle name="Célula de Verificação 2 11" xfId="13448" xr:uid="{00000000-0005-0000-0000-0000E8340000}"/>
    <cellStyle name="Célula de Verificação 2 11 10" xfId="13449" xr:uid="{00000000-0005-0000-0000-0000E9340000}"/>
    <cellStyle name="Célula de Verificação 2 11 11" xfId="13450" xr:uid="{00000000-0005-0000-0000-0000EA340000}"/>
    <cellStyle name="Célula de Verificação 2 11 12" xfId="13451" xr:uid="{00000000-0005-0000-0000-0000EB340000}"/>
    <cellStyle name="Célula de Verificação 2 11 13" xfId="13452" xr:uid="{00000000-0005-0000-0000-0000EC340000}"/>
    <cellStyle name="Célula de Verificação 2 11 14" xfId="13453" xr:uid="{00000000-0005-0000-0000-0000ED340000}"/>
    <cellStyle name="Célula de Verificação 2 11 15" xfId="13454" xr:uid="{00000000-0005-0000-0000-0000EE340000}"/>
    <cellStyle name="Célula de Verificação 2 11 2" xfId="13455" xr:uid="{00000000-0005-0000-0000-0000EF340000}"/>
    <cellStyle name="Célula de Verificação 2 11 3" xfId="13456" xr:uid="{00000000-0005-0000-0000-0000F0340000}"/>
    <cellStyle name="Célula de Verificação 2 11 4" xfId="13457" xr:uid="{00000000-0005-0000-0000-0000F1340000}"/>
    <cellStyle name="Célula de Verificação 2 11 5" xfId="13458" xr:uid="{00000000-0005-0000-0000-0000F2340000}"/>
    <cellStyle name="Célula de Verificação 2 11 6" xfId="13459" xr:uid="{00000000-0005-0000-0000-0000F3340000}"/>
    <cellStyle name="Célula de Verificação 2 11 7" xfId="13460" xr:uid="{00000000-0005-0000-0000-0000F4340000}"/>
    <cellStyle name="Célula de Verificação 2 11 8" xfId="13461" xr:uid="{00000000-0005-0000-0000-0000F5340000}"/>
    <cellStyle name="Célula de Verificação 2 11 9" xfId="13462" xr:uid="{00000000-0005-0000-0000-0000F6340000}"/>
    <cellStyle name="Célula de Verificação 2 12" xfId="13463" xr:uid="{00000000-0005-0000-0000-0000F7340000}"/>
    <cellStyle name="Célula de Verificação 2 13" xfId="13464" xr:uid="{00000000-0005-0000-0000-0000F8340000}"/>
    <cellStyle name="Célula de Verificação 2 14" xfId="13465" xr:uid="{00000000-0005-0000-0000-0000F9340000}"/>
    <cellStyle name="Célula de Verificação 2 15" xfId="13466" xr:uid="{00000000-0005-0000-0000-0000FA340000}"/>
    <cellStyle name="Célula de Verificação 2 16" xfId="13467" xr:uid="{00000000-0005-0000-0000-0000FB340000}"/>
    <cellStyle name="Célula de Verificação 2 17" xfId="13468" xr:uid="{00000000-0005-0000-0000-0000FC340000}"/>
    <cellStyle name="Célula de Verificação 2 18" xfId="13469" xr:uid="{00000000-0005-0000-0000-0000FD340000}"/>
    <cellStyle name="Célula de Verificação 2 19" xfId="13470" xr:uid="{00000000-0005-0000-0000-0000FE340000}"/>
    <cellStyle name="Célula de Verificação 2 2" xfId="13471" xr:uid="{00000000-0005-0000-0000-0000FF340000}"/>
    <cellStyle name="Célula de Verificação 2 2 10" xfId="13472" xr:uid="{00000000-0005-0000-0000-000000350000}"/>
    <cellStyle name="Célula de Verificação 2 2 10 10" xfId="13473" xr:uid="{00000000-0005-0000-0000-000001350000}"/>
    <cellStyle name="Célula de Verificação 2 2 10 11" xfId="13474" xr:uid="{00000000-0005-0000-0000-000002350000}"/>
    <cellStyle name="Célula de Verificação 2 2 10 12" xfId="13475" xr:uid="{00000000-0005-0000-0000-000003350000}"/>
    <cellStyle name="Célula de Verificação 2 2 10 13" xfId="13476" xr:uid="{00000000-0005-0000-0000-000004350000}"/>
    <cellStyle name="Célula de Verificação 2 2 10 14" xfId="13477" xr:uid="{00000000-0005-0000-0000-000005350000}"/>
    <cellStyle name="Célula de Verificação 2 2 10 15" xfId="13478" xr:uid="{00000000-0005-0000-0000-000006350000}"/>
    <cellStyle name="Célula de Verificação 2 2 10 2" xfId="13479" xr:uid="{00000000-0005-0000-0000-000007350000}"/>
    <cellStyle name="Célula de Verificação 2 2 10 3" xfId="13480" xr:uid="{00000000-0005-0000-0000-000008350000}"/>
    <cellStyle name="Célula de Verificação 2 2 10 4" xfId="13481" xr:uid="{00000000-0005-0000-0000-000009350000}"/>
    <cellStyle name="Célula de Verificação 2 2 10 5" xfId="13482" xr:uid="{00000000-0005-0000-0000-00000A350000}"/>
    <cellStyle name="Célula de Verificação 2 2 10 6" xfId="13483" xr:uid="{00000000-0005-0000-0000-00000B350000}"/>
    <cellStyle name="Célula de Verificação 2 2 10 7" xfId="13484" xr:uid="{00000000-0005-0000-0000-00000C350000}"/>
    <cellStyle name="Célula de Verificação 2 2 10 8" xfId="13485" xr:uid="{00000000-0005-0000-0000-00000D350000}"/>
    <cellStyle name="Célula de Verificação 2 2 10 9" xfId="13486" xr:uid="{00000000-0005-0000-0000-00000E350000}"/>
    <cellStyle name="Célula de Verificação 2 2 11" xfId="13487" xr:uid="{00000000-0005-0000-0000-00000F350000}"/>
    <cellStyle name="Célula de Verificação 2 2 12" xfId="13488" xr:uid="{00000000-0005-0000-0000-000010350000}"/>
    <cellStyle name="Célula de Verificação 2 2 13" xfId="13489" xr:uid="{00000000-0005-0000-0000-000011350000}"/>
    <cellStyle name="Célula de Verificação 2 2 14" xfId="13490" xr:uid="{00000000-0005-0000-0000-000012350000}"/>
    <cellStyle name="Célula de Verificação 2 2 15" xfId="13491" xr:uid="{00000000-0005-0000-0000-000013350000}"/>
    <cellStyle name="Célula de Verificação 2 2 16" xfId="13492" xr:uid="{00000000-0005-0000-0000-000014350000}"/>
    <cellStyle name="Célula de Verificação 2 2 17" xfId="13493" xr:uid="{00000000-0005-0000-0000-000015350000}"/>
    <cellStyle name="Célula de Verificação 2 2 18" xfId="13494" xr:uid="{00000000-0005-0000-0000-000016350000}"/>
    <cellStyle name="Célula de Verificação 2 2 19" xfId="13495" xr:uid="{00000000-0005-0000-0000-000017350000}"/>
    <cellStyle name="Célula de Verificação 2 2 2" xfId="13496" xr:uid="{00000000-0005-0000-0000-000018350000}"/>
    <cellStyle name="Célula de Verificação 2 2 2 10" xfId="13497" xr:uid="{00000000-0005-0000-0000-000019350000}"/>
    <cellStyle name="Célula de Verificação 2 2 2 10 10" xfId="13498" xr:uid="{00000000-0005-0000-0000-00001A350000}"/>
    <cellStyle name="Célula de Verificação 2 2 2 10 11" xfId="13499" xr:uid="{00000000-0005-0000-0000-00001B350000}"/>
    <cellStyle name="Célula de Verificação 2 2 2 10 12" xfId="13500" xr:uid="{00000000-0005-0000-0000-00001C350000}"/>
    <cellStyle name="Célula de Verificação 2 2 2 10 13" xfId="13501" xr:uid="{00000000-0005-0000-0000-00001D350000}"/>
    <cellStyle name="Célula de Verificação 2 2 2 10 14" xfId="13502" xr:uid="{00000000-0005-0000-0000-00001E350000}"/>
    <cellStyle name="Célula de Verificação 2 2 2 10 15" xfId="13503" xr:uid="{00000000-0005-0000-0000-00001F350000}"/>
    <cellStyle name="Célula de Verificação 2 2 2 10 2" xfId="13504" xr:uid="{00000000-0005-0000-0000-000020350000}"/>
    <cellStyle name="Célula de Verificação 2 2 2 10 3" xfId="13505" xr:uid="{00000000-0005-0000-0000-000021350000}"/>
    <cellStyle name="Célula de Verificação 2 2 2 10 4" xfId="13506" xr:uid="{00000000-0005-0000-0000-000022350000}"/>
    <cellStyle name="Célula de Verificação 2 2 2 10 5" xfId="13507" xr:uid="{00000000-0005-0000-0000-000023350000}"/>
    <cellStyle name="Célula de Verificação 2 2 2 10 6" xfId="13508" xr:uid="{00000000-0005-0000-0000-000024350000}"/>
    <cellStyle name="Célula de Verificação 2 2 2 10 7" xfId="13509" xr:uid="{00000000-0005-0000-0000-000025350000}"/>
    <cellStyle name="Célula de Verificação 2 2 2 10 8" xfId="13510" xr:uid="{00000000-0005-0000-0000-000026350000}"/>
    <cellStyle name="Célula de Verificação 2 2 2 10 9" xfId="13511" xr:uid="{00000000-0005-0000-0000-000027350000}"/>
    <cellStyle name="Célula de Verificação 2 2 2 11" xfId="13512" xr:uid="{00000000-0005-0000-0000-000028350000}"/>
    <cellStyle name="Célula de Verificação 2 2 2 12" xfId="13513" xr:uid="{00000000-0005-0000-0000-000029350000}"/>
    <cellStyle name="Célula de Verificação 2 2 2 13" xfId="13514" xr:uid="{00000000-0005-0000-0000-00002A350000}"/>
    <cellStyle name="Célula de Verificação 2 2 2 14" xfId="13515" xr:uid="{00000000-0005-0000-0000-00002B350000}"/>
    <cellStyle name="Célula de Verificação 2 2 2 15" xfId="13516" xr:uid="{00000000-0005-0000-0000-00002C350000}"/>
    <cellStyle name="Célula de Verificação 2 2 2 16" xfId="13517" xr:uid="{00000000-0005-0000-0000-00002D350000}"/>
    <cellStyle name="Célula de Verificação 2 2 2 17" xfId="13518" xr:uid="{00000000-0005-0000-0000-00002E350000}"/>
    <cellStyle name="Célula de Verificação 2 2 2 18" xfId="13519" xr:uid="{00000000-0005-0000-0000-00002F350000}"/>
    <cellStyle name="Célula de Verificação 2 2 2 19" xfId="13520" xr:uid="{00000000-0005-0000-0000-000030350000}"/>
    <cellStyle name="Célula de Verificação 2 2 2 2" xfId="13521" xr:uid="{00000000-0005-0000-0000-000031350000}"/>
    <cellStyle name="Célula de Verificação 2 2 2 2 10" xfId="13522" xr:uid="{00000000-0005-0000-0000-000032350000}"/>
    <cellStyle name="Célula de Verificação 2 2 2 2 11" xfId="13523" xr:uid="{00000000-0005-0000-0000-000033350000}"/>
    <cellStyle name="Célula de Verificação 2 2 2 2 12" xfId="13524" xr:uid="{00000000-0005-0000-0000-000034350000}"/>
    <cellStyle name="Célula de Verificação 2 2 2 2 13" xfId="13525" xr:uid="{00000000-0005-0000-0000-000035350000}"/>
    <cellStyle name="Célula de Verificação 2 2 2 2 14" xfId="13526" xr:uid="{00000000-0005-0000-0000-000036350000}"/>
    <cellStyle name="Célula de Verificação 2 2 2 2 15" xfId="13527" xr:uid="{00000000-0005-0000-0000-000037350000}"/>
    <cellStyle name="Célula de Verificação 2 2 2 2 16" xfId="13528" xr:uid="{00000000-0005-0000-0000-000038350000}"/>
    <cellStyle name="Célula de Verificação 2 2 2 2 17" xfId="13529" xr:uid="{00000000-0005-0000-0000-000039350000}"/>
    <cellStyle name="Célula de Verificação 2 2 2 2 18" xfId="13530" xr:uid="{00000000-0005-0000-0000-00003A350000}"/>
    <cellStyle name="Célula de Verificação 2 2 2 2 2" xfId="13531" xr:uid="{00000000-0005-0000-0000-00003B350000}"/>
    <cellStyle name="Célula de Verificação 2 2 2 2 2 10" xfId="13532" xr:uid="{00000000-0005-0000-0000-00003C350000}"/>
    <cellStyle name="Célula de Verificação 2 2 2 2 2 11" xfId="13533" xr:uid="{00000000-0005-0000-0000-00003D350000}"/>
    <cellStyle name="Célula de Verificação 2 2 2 2 2 12" xfId="13534" xr:uid="{00000000-0005-0000-0000-00003E350000}"/>
    <cellStyle name="Célula de Verificação 2 2 2 2 2 13" xfId="13535" xr:uid="{00000000-0005-0000-0000-00003F350000}"/>
    <cellStyle name="Célula de Verificação 2 2 2 2 2 14" xfId="13536" xr:uid="{00000000-0005-0000-0000-000040350000}"/>
    <cellStyle name="Célula de Verificação 2 2 2 2 2 15" xfId="13537" xr:uid="{00000000-0005-0000-0000-000041350000}"/>
    <cellStyle name="Célula de Verificação 2 2 2 2 2 2" xfId="13538" xr:uid="{00000000-0005-0000-0000-000042350000}"/>
    <cellStyle name="Célula de Verificação 2 2 2 2 2 3" xfId="13539" xr:uid="{00000000-0005-0000-0000-000043350000}"/>
    <cellStyle name="Célula de Verificação 2 2 2 2 2 4" xfId="13540" xr:uid="{00000000-0005-0000-0000-000044350000}"/>
    <cellStyle name="Célula de Verificação 2 2 2 2 2 5" xfId="13541" xr:uid="{00000000-0005-0000-0000-000045350000}"/>
    <cellStyle name="Célula de Verificação 2 2 2 2 2 6" xfId="13542" xr:uid="{00000000-0005-0000-0000-000046350000}"/>
    <cellStyle name="Célula de Verificação 2 2 2 2 2 7" xfId="13543" xr:uid="{00000000-0005-0000-0000-000047350000}"/>
    <cellStyle name="Célula de Verificação 2 2 2 2 2 8" xfId="13544" xr:uid="{00000000-0005-0000-0000-000048350000}"/>
    <cellStyle name="Célula de Verificação 2 2 2 2 2 9" xfId="13545" xr:uid="{00000000-0005-0000-0000-000049350000}"/>
    <cellStyle name="Célula de Verificação 2 2 2 2 3" xfId="13546" xr:uid="{00000000-0005-0000-0000-00004A350000}"/>
    <cellStyle name="Célula de Verificação 2 2 2 2 4" xfId="13547" xr:uid="{00000000-0005-0000-0000-00004B350000}"/>
    <cellStyle name="Célula de Verificação 2 2 2 2 5" xfId="13548" xr:uid="{00000000-0005-0000-0000-00004C350000}"/>
    <cellStyle name="Célula de Verificação 2 2 2 2 6" xfId="13549" xr:uid="{00000000-0005-0000-0000-00004D350000}"/>
    <cellStyle name="Célula de Verificação 2 2 2 2 7" xfId="13550" xr:uid="{00000000-0005-0000-0000-00004E350000}"/>
    <cellStyle name="Célula de Verificação 2 2 2 2 8" xfId="13551" xr:uid="{00000000-0005-0000-0000-00004F350000}"/>
    <cellStyle name="Célula de Verificação 2 2 2 2 9" xfId="13552" xr:uid="{00000000-0005-0000-0000-000050350000}"/>
    <cellStyle name="Célula de Verificação 2 2 2 20" xfId="13553" xr:uid="{00000000-0005-0000-0000-000051350000}"/>
    <cellStyle name="Célula de Verificação 2 2 2 21" xfId="13554" xr:uid="{00000000-0005-0000-0000-000052350000}"/>
    <cellStyle name="Célula de Verificação 2 2 2 22" xfId="13555" xr:uid="{00000000-0005-0000-0000-000053350000}"/>
    <cellStyle name="Célula de Verificação 2 2 2 23" xfId="13556" xr:uid="{00000000-0005-0000-0000-000054350000}"/>
    <cellStyle name="Célula de Verificação 2 2 2 24" xfId="13557" xr:uid="{00000000-0005-0000-0000-000055350000}"/>
    <cellStyle name="Célula de Verificação 2 2 2 25" xfId="13558" xr:uid="{00000000-0005-0000-0000-000056350000}"/>
    <cellStyle name="Célula de Verificação 2 2 2 3" xfId="13559" xr:uid="{00000000-0005-0000-0000-000057350000}"/>
    <cellStyle name="Célula de Verificação 2 2 2 4" xfId="13560" xr:uid="{00000000-0005-0000-0000-000058350000}"/>
    <cellStyle name="Célula de Verificação 2 2 2 5" xfId="13561" xr:uid="{00000000-0005-0000-0000-000059350000}"/>
    <cellStyle name="Célula de Verificação 2 2 2 6" xfId="13562" xr:uid="{00000000-0005-0000-0000-00005A350000}"/>
    <cellStyle name="Célula de Verificação 2 2 2 7" xfId="13563" xr:uid="{00000000-0005-0000-0000-00005B350000}"/>
    <cellStyle name="Célula de Verificação 2 2 2 8" xfId="13564" xr:uid="{00000000-0005-0000-0000-00005C350000}"/>
    <cellStyle name="Célula de Verificação 2 2 2 9" xfId="13565" xr:uid="{00000000-0005-0000-0000-00005D350000}"/>
    <cellStyle name="Célula de Verificação 2 2 20" xfId="13566" xr:uid="{00000000-0005-0000-0000-00005E350000}"/>
    <cellStyle name="Célula de Verificação 2 2 21" xfId="13567" xr:uid="{00000000-0005-0000-0000-00005F350000}"/>
    <cellStyle name="Célula de Verificação 2 2 22" xfId="13568" xr:uid="{00000000-0005-0000-0000-000060350000}"/>
    <cellStyle name="Célula de Verificação 2 2 23" xfId="13569" xr:uid="{00000000-0005-0000-0000-000061350000}"/>
    <cellStyle name="Célula de Verificação 2 2 24" xfId="13570" xr:uid="{00000000-0005-0000-0000-000062350000}"/>
    <cellStyle name="Célula de Verificação 2 2 25" xfId="13571" xr:uid="{00000000-0005-0000-0000-000063350000}"/>
    <cellStyle name="Célula de Verificação 2 2 3" xfId="13572" xr:uid="{00000000-0005-0000-0000-000064350000}"/>
    <cellStyle name="Célula de Verificação 2 2 3 10" xfId="13573" xr:uid="{00000000-0005-0000-0000-000065350000}"/>
    <cellStyle name="Célula de Verificação 2 2 3 11" xfId="13574" xr:uid="{00000000-0005-0000-0000-000066350000}"/>
    <cellStyle name="Célula de Verificação 2 2 3 12" xfId="13575" xr:uid="{00000000-0005-0000-0000-000067350000}"/>
    <cellStyle name="Célula de Verificação 2 2 3 13" xfId="13576" xr:uid="{00000000-0005-0000-0000-000068350000}"/>
    <cellStyle name="Célula de Verificação 2 2 3 14" xfId="13577" xr:uid="{00000000-0005-0000-0000-000069350000}"/>
    <cellStyle name="Célula de Verificação 2 2 3 15" xfId="13578" xr:uid="{00000000-0005-0000-0000-00006A350000}"/>
    <cellStyle name="Célula de Verificação 2 2 3 16" xfId="13579" xr:uid="{00000000-0005-0000-0000-00006B350000}"/>
    <cellStyle name="Célula de Verificação 2 2 3 17" xfId="13580" xr:uid="{00000000-0005-0000-0000-00006C350000}"/>
    <cellStyle name="Célula de Verificação 2 2 3 18" xfId="13581" xr:uid="{00000000-0005-0000-0000-00006D350000}"/>
    <cellStyle name="Célula de Verificação 2 2 3 2" xfId="13582" xr:uid="{00000000-0005-0000-0000-00006E350000}"/>
    <cellStyle name="Célula de Verificação 2 2 3 2 10" xfId="13583" xr:uid="{00000000-0005-0000-0000-00006F350000}"/>
    <cellStyle name="Célula de Verificação 2 2 3 2 11" xfId="13584" xr:uid="{00000000-0005-0000-0000-000070350000}"/>
    <cellStyle name="Célula de Verificação 2 2 3 2 12" xfId="13585" xr:uid="{00000000-0005-0000-0000-000071350000}"/>
    <cellStyle name="Célula de Verificação 2 2 3 2 13" xfId="13586" xr:uid="{00000000-0005-0000-0000-000072350000}"/>
    <cellStyle name="Célula de Verificação 2 2 3 2 14" xfId="13587" xr:uid="{00000000-0005-0000-0000-000073350000}"/>
    <cellStyle name="Célula de Verificação 2 2 3 2 15" xfId="13588" xr:uid="{00000000-0005-0000-0000-000074350000}"/>
    <cellStyle name="Célula de Verificação 2 2 3 2 2" xfId="13589" xr:uid="{00000000-0005-0000-0000-000075350000}"/>
    <cellStyle name="Célula de Verificação 2 2 3 2 3" xfId="13590" xr:uid="{00000000-0005-0000-0000-000076350000}"/>
    <cellStyle name="Célula de Verificação 2 2 3 2 4" xfId="13591" xr:uid="{00000000-0005-0000-0000-000077350000}"/>
    <cellStyle name="Célula de Verificação 2 2 3 2 5" xfId="13592" xr:uid="{00000000-0005-0000-0000-000078350000}"/>
    <cellStyle name="Célula de Verificação 2 2 3 2 6" xfId="13593" xr:uid="{00000000-0005-0000-0000-000079350000}"/>
    <cellStyle name="Célula de Verificação 2 2 3 2 7" xfId="13594" xr:uid="{00000000-0005-0000-0000-00007A350000}"/>
    <cellStyle name="Célula de Verificação 2 2 3 2 8" xfId="13595" xr:uid="{00000000-0005-0000-0000-00007B350000}"/>
    <cellStyle name="Célula de Verificação 2 2 3 2 9" xfId="13596" xr:uid="{00000000-0005-0000-0000-00007C350000}"/>
    <cellStyle name="Célula de Verificação 2 2 3 3" xfId="13597" xr:uid="{00000000-0005-0000-0000-00007D350000}"/>
    <cellStyle name="Célula de Verificação 2 2 3 4" xfId="13598" xr:uid="{00000000-0005-0000-0000-00007E350000}"/>
    <cellStyle name="Célula de Verificação 2 2 3 5" xfId="13599" xr:uid="{00000000-0005-0000-0000-00007F350000}"/>
    <cellStyle name="Célula de Verificação 2 2 3 6" xfId="13600" xr:uid="{00000000-0005-0000-0000-000080350000}"/>
    <cellStyle name="Célula de Verificação 2 2 3 7" xfId="13601" xr:uid="{00000000-0005-0000-0000-000081350000}"/>
    <cellStyle name="Célula de Verificação 2 2 3 8" xfId="13602" xr:uid="{00000000-0005-0000-0000-000082350000}"/>
    <cellStyle name="Célula de Verificação 2 2 3 9" xfId="13603" xr:uid="{00000000-0005-0000-0000-000083350000}"/>
    <cellStyle name="Célula de Verificação 2 2 4" xfId="13604" xr:uid="{00000000-0005-0000-0000-000084350000}"/>
    <cellStyle name="Célula de Verificação 2 2 5" xfId="13605" xr:uid="{00000000-0005-0000-0000-000085350000}"/>
    <cellStyle name="Célula de Verificação 2 2 6" xfId="13606" xr:uid="{00000000-0005-0000-0000-000086350000}"/>
    <cellStyle name="Célula de Verificação 2 2 7" xfId="13607" xr:uid="{00000000-0005-0000-0000-000087350000}"/>
    <cellStyle name="Célula de Verificação 2 2 8" xfId="13608" xr:uid="{00000000-0005-0000-0000-000088350000}"/>
    <cellStyle name="Célula de Verificação 2 2 9" xfId="13609" xr:uid="{00000000-0005-0000-0000-000089350000}"/>
    <cellStyle name="Célula de Verificação 2 20" xfId="13610" xr:uid="{00000000-0005-0000-0000-00008A350000}"/>
    <cellStyle name="Célula de Verificação 2 21" xfId="13611" xr:uid="{00000000-0005-0000-0000-00008B350000}"/>
    <cellStyle name="Célula de Verificação 2 22" xfId="13612" xr:uid="{00000000-0005-0000-0000-00008C350000}"/>
    <cellStyle name="Célula de Verificação 2 23" xfId="13613" xr:uid="{00000000-0005-0000-0000-00008D350000}"/>
    <cellStyle name="Célula de Verificação 2 24" xfId="13614" xr:uid="{00000000-0005-0000-0000-00008E350000}"/>
    <cellStyle name="Célula de Verificação 2 25" xfId="13615" xr:uid="{00000000-0005-0000-0000-00008F350000}"/>
    <cellStyle name="Célula de Verificação 2 26" xfId="13616" xr:uid="{00000000-0005-0000-0000-000090350000}"/>
    <cellStyle name="Célula de Verificação 2 27" xfId="35136" xr:uid="{00000000-0005-0000-0000-000091350000}"/>
    <cellStyle name="Célula de Verificação 2 3" xfId="13617" xr:uid="{00000000-0005-0000-0000-000092350000}"/>
    <cellStyle name="Célula de Verificação 2 3 10" xfId="13618" xr:uid="{00000000-0005-0000-0000-000093350000}"/>
    <cellStyle name="Célula de Verificação 2 3 11" xfId="13619" xr:uid="{00000000-0005-0000-0000-000094350000}"/>
    <cellStyle name="Célula de Verificação 2 3 12" xfId="13620" xr:uid="{00000000-0005-0000-0000-000095350000}"/>
    <cellStyle name="Célula de Verificação 2 3 13" xfId="13621" xr:uid="{00000000-0005-0000-0000-000096350000}"/>
    <cellStyle name="Célula de Verificação 2 3 14" xfId="13622" xr:uid="{00000000-0005-0000-0000-000097350000}"/>
    <cellStyle name="Célula de Verificação 2 3 15" xfId="13623" xr:uid="{00000000-0005-0000-0000-000098350000}"/>
    <cellStyle name="Célula de Verificação 2 3 16" xfId="13624" xr:uid="{00000000-0005-0000-0000-000099350000}"/>
    <cellStyle name="Célula de Verificação 2 3 17" xfId="13625" xr:uid="{00000000-0005-0000-0000-00009A350000}"/>
    <cellStyle name="Célula de Verificação 2 3 18" xfId="13626" xr:uid="{00000000-0005-0000-0000-00009B350000}"/>
    <cellStyle name="Célula de Verificação 2 3 2" xfId="13627" xr:uid="{00000000-0005-0000-0000-00009C350000}"/>
    <cellStyle name="Célula de Verificação 2 3 2 10" xfId="13628" xr:uid="{00000000-0005-0000-0000-00009D350000}"/>
    <cellStyle name="Célula de Verificação 2 3 2 11" xfId="13629" xr:uid="{00000000-0005-0000-0000-00009E350000}"/>
    <cellStyle name="Célula de Verificação 2 3 2 12" xfId="13630" xr:uid="{00000000-0005-0000-0000-00009F350000}"/>
    <cellStyle name="Célula de Verificação 2 3 2 13" xfId="13631" xr:uid="{00000000-0005-0000-0000-0000A0350000}"/>
    <cellStyle name="Célula de Verificação 2 3 2 14" xfId="13632" xr:uid="{00000000-0005-0000-0000-0000A1350000}"/>
    <cellStyle name="Célula de Verificação 2 3 2 15" xfId="13633" xr:uid="{00000000-0005-0000-0000-0000A2350000}"/>
    <cellStyle name="Célula de Verificação 2 3 2 2" xfId="13634" xr:uid="{00000000-0005-0000-0000-0000A3350000}"/>
    <cellStyle name="Célula de Verificação 2 3 2 3" xfId="13635" xr:uid="{00000000-0005-0000-0000-0000A4350000}"/>
    <cellStyle name="Célula de Verificação 2 3 2 4" xfId="13636" xr:uid="{00000000-0005-0000-0000-0000A5350000}"/>
    <cellStyle name="Célula de Verificação 2 3 2 5" xfId="13637" xr:uid="{00000000-0005-0000-0000-0000A6350000}"/>
    <cellStyle name="Célula de Verificação 2 3 2 6" xfId="13638" xr:uid="{00000000-0005-0000-0000-0000A7350000}"/>
    <cellStyle name="Célula de Verificação 2 3 2 7" xfId="13639" xr:uid="{00000000-0005-0000-0000-0000A8350000}"/>
    <cellStyle name="Célula de Verificação 2 3 2 8" xfId="13640" xr:uid="{00000000-0005-0000-0000-0000A9350000}"/>
    <cellStyle name="Célula de Verificação 2 3 2 9" xfId="13641" xr:uid="{00000000-0005-0000-0000-0000AA350000}"/>
    <cellStyle name="Célula de Verificação 2 3 3" xfId="13642" xr:uid="{00000000-0005-0000-0000-0000AB350000}"/>
    <cellStyle name="Célula de Verificação 2 3 4" xfId="13643" xr:uid="{00000000-0005-0000-0000-0000AC350000}"/>
    <cellStyle name="Célula de Verificação 2 3 5" xfId="13644" xr:uid="{00000000-0005-0000-0000-0000AD350000}"/>
    <cellStyle name="Célula de Verificação 2 3 6" xfId="13645" xr:uid="{00000000-0005-0000-0000-0000AE350000}"/>
    <cellStyle name="Célula de Verificação 2 3 7" xfId="13646" xr:uid="{00000000-0005-0000-0000-0000AF350000}"/>
    <cellStyle name="Célula de Verificação 2 3 8" xfId="13647" xr:uid="{00000000-0005-0000-0000-0000B0350000}"/>
    <cellStyle name="Célula de Verificação 2 3 9" xfId="13648" xr:uid="{00000000-0005-0000-0000-0000B1350000}"/>
    <cellStyle name="Célula de Verificação 2 4" xfId="13649" xr:uid="{00000000-0005-0000-0000-0000B2350000}"/>
    <cellStyle name="Célula de Verificação 2 5" xfId="13650" xr:uid="{00000000-0005-0000-0000-0000B3350000}"/>
    <cellStyle name="Célula de Verificação 2 6" xfId="13651" xr:uid="{00000000-0005-0000-0000-0000B4350000}"/>
    <cellStyle name="Célula de Verificação 2 7" xfId="13652" xr:uid="{00000000-0005-0000-0000-0000B5350000}"/>
    <cellStyle name="Célula de Verificação 2 8" xfId="13653" xr:uid="{00000000-0005-0000-0000-0000B6350000}"/>
    <cellStyle name="Célula de Verificação 2 9" xfId="13654" xr:uid="{00000000-0005-0000-0000-0000B7350000}"/>
    <cellStyle name="Célula de Verificação 20" xfId="13655" xr:uid="{00000000-0005-0000-0000-0000B8350000}"/>
    <cellStyle name="Célula de Verificação 20 10" xfId="13656" xr:uid="{00000000-0005-0000-0000-0000B9350000}"/>
    <cellStyle name="Célula de Verificação 20 11" xfId="13657" xr:uid="{00000000-0005-0000-0000-0000BA350000}"/>
    <cellStyle name="Célula de Verificação 20 12" xfId="13658" xr:uid="{00000000-0005-0000-0000-0000BB350000}"/>
    <cellStyle name="Célula de Verificação 20 13" xfId="13659" xr:uid="{00000000-0005-0000-0000-0000BC350000}"/>
    <cellStyle name="Célula de Verificação 20 14" xfId="13660" xr:uid="{00000000-0005-0000-0000-0000BD350000}"/>
    <cellStyle name="Célula de Verificação 20 15" xfId="13661" xr:uid="{00000000-0005-0000-0000-0000BE350000}"/>
    <cellStyle name="Célula de Verificação 20 2" xfId="13662" xr:uid="{00000000-0005-0000-0000-0000BF350000}"/>
    <cellStyle name="Célula de Verificação 20 3" xfId="13663" xr:uid="{00000000-0005-0000-0000-0000C0350000}"/>
    <cellStyle name="Célula de Verificação 20 4" xfId="13664" xr:uid="{00000000-0005-0000-0000-0000C1350000}"/>
    <cellStyle name="Célula de Verificação 20 5" xfId="13665" xr:uid="{00000000-0005-0000-0000-0000C2350000}"/>
    <cellStyle name="Célula de Verificação 20 6" xfId="13666" xr:uid="{00000000-0005-0000-0000-0000C3350000}"/>
    <cellStyle name="Célula de Verificação 20 7" xfId="13667" xr:uid="{00000000-0005-0000-0000-0000C4350000}"/>
    <cellStyle name="Célula de Verificação 20 8" xfId="13668" xr:uid="{00000000-0005-0000-0000-0000C5350000}"/>
    <cellStyle name="Célula de Verificação 20 9" xfId="13669" xr:uid="{00000000-0005-0000-0000-0000C6350000}"/>
    <cellStyle name="Célula de Verificação 21" xfId="13670" xr:uid="{00000000-0005-0000-0000-0000C7350000}"/>
    <cellStyle name="Célula de Verificação 21 10" xfId="13671" xr:uid="{00000000-0005-0000-0000-0000C8350000}"/>
    <cellStyle name="Célula de Verificação 21 11" xfId="13672" xr:uid="{00000000-0005-0000-0000-0000C9350000}"/>
    <cellStyle name="Célula de Verificação 21 12" xfId="13673" xr:uid="{00000000-0005-0000-0000-0000CA350000}"/>
    <cellStyle name="Célula de Verificação 21 13" xfId="13674" xr:uid="{00000000-0005-0000-0000-0000CB350000}"/>
    <cellStyle name="Célula de Verificação 21 14" xfId="13675" xr:uid="{00000000-0005-0000-0000-0000CC350000}"/>
    <cellStyle name="Célula de Verificação 21 15" xfId="13676" xr:uid="{00000000-0005-0000-0000-0000CD350000}"/>
    <cellStyle name="Célula de Verificação 21 2" xfId="13677" xr:uid="{00000000-0005-0000-0000-0000CE350000}"/>
    <cellStyle name="Célula de Verificação 21 3" xfId="13678" xr:uid="{00000000-0005-0000-0000-0000CF350000}"/>
    <cellStyle name="Célula de Verificação 21 4" xfId="13679" xr:uid="{00000000-0005-0000-0000-0000D0350000}"/>
    <cellStyle name="Célula de Verificação 21 5" xfId="13680" xr:uid="{00000000-0005-0000-0000-0000D1350000}"/>
    <cellStyle name="Célula de Verificação 21 6" xfId="13681" xr:uid="{00000000-0005-0000-0000-0000D2350000}"/>
    <cellStyle name="Célula de Verificação 21 7" xfId="13682" xr:uid="{00000000-0005-0000-0000-0000D3350000}"/>
    <cellStyle name="Célula de Verificação 21 8" xfId="13683" xr:uid="{00000000-0005-0000-0000-0000D4350000}"/>
    <cellStyle name="Célula de Verificação 21 9" xfId="13684" xr:uid="{00000000-0005-0000-0000-0000D5350000}"/>
    <cellStyle name="Célula de Verificação 22" xfId="13685" xr:uid="{00000000-0005-0000-0000-0000D6350000}"/>
    <cellStyle name="Célula de Verificação 22 10" xfId="13686" xr:uid="{00000000-0005-0000-0000-0000D7350000}"/>
    <cellStyle name="Célula de Verificação 22 11" xfId="13687" xr:uid="{00000000-0005-0000-0000-0000D8350000}"/>
    <cellStyle name="Célula de Verificação 22 12" xfId="13688" xr:uid="{00000000-0005-0000-0000-0000D9350000}"/>
    <cellStyle name="Célula de Verificação 22 13" xfId="13689" xr:uid="{00000000-0005-0000-0000-0000DA350000}"/>
    <cellStyle name="Célula de Verificação 22 14" xfId="13690" xr:uid="{00000000-0005-0000-0000-0000DB350000}"/>
    <cellStyle name="Célula de Verificação 22 15" xfId="13691" xr:uid="{00000000-0005-0000-0000-0000DC350000}"/>
    <cellStyle name="Célula de Verificação 22 2" xfId="13692" xr:uid="{00000000-0005-0000-0000-0000DD350000}"/>
    <cellStyle name="Célula de Verificação 22 3" xfId="13693" xr:uid="{00000000-0005-0000-0000-0000DE350000}"/>
    <cellStyle name="Célula de Verificação 22 4" xfId="13694" xr:uid="{00000000-0005-0000-0000-0000DF350000}"/>
    <cellStyle name="Célula de Verificação 22 5" xfId="13695" xr:uid="{00000000-0005-0000-0000-0000E0350000}"/>
    <cellStyle name="Célula de Verificação 22 6" xfId="13696" xr:uid="{00000000-0005-0000-0000-0000E1350000}"/>
    <cellStyle name="Célula de Verificação 22 7" xfId="13697" xr:uid="{00000000-0005-0000-0000-0000E2350000}"/>
    <cellStyle name="Célula de Verificação 22 8" xfId="13698" xr:uid="{00000000-0005-0000-0000-0000E3350000}"/>
    <cellStyle name="Célula de Verificação 22 9" xfId="13699" xr:uid="{00000000-0005-0000-0000-0000E4350000}"/>
    <cellStyle name="Célula de Verificação 23" xfId="13700" xr:uid="{00000000-0005-0000-0000-0000E5350000}"/>
    <cellStyle name="Célula de Verificação 23 10" xfId="13701" xr:uid="{00000000-0005-0000-0000-0000E6350000}"/>
    <cellStyle name="Célula de Verificação 23 11" xfId="13702" xr:uid="{00000000-0005-0000-0000-0000E7350000}"/>
    <cellStyle name="Célula de Verificação 23 12" xfId="13703" xr:uid="{00000000-0005-0000-0000-0000E8350000}"/>
    <cellStyle name="Célula de Verificação 23 13" xfId="13704" xr:uid="{00000000-0005-0000-0000-0000E9350000}"/>
    <cellStyle name="Célula de Verificação 23 14" xfId="13705" xr:uid="{00000000-0005-0000-0000-0000EA350000}"/>
    <cellStyle name="Célula de Verificação 23 15" xfId="13706" xr:uid="{00000000-0005-0000-0000-0000EB350000}"/>
    <cellStyle name="Célula de Verificação 23 2" xfId="13707" xr:uid="{00000000-0005-0000-0000-0000EC350000}"/>
    <cellStyle name="Célula de Verificação 23 3" xfId="13708" xr:uid="{00000000-0005-0000-0000-0000ED350000}"/>
    <cellStyle name="Célula de Verificação 23 4" xfId="13709" xr:uid="{00000000-0005-0000-0000-0000EE350000}"/>
    <cellStyle name="Célula de Verificação 23 5" xfId="13710" xr:uid="{00000000-0005-0000-0000-0000EF350000}"/>
    <cellStyle name="Célula de Verificação 23 6" xfId="13711" xr:uid="{00000000-0005-0000-0000-0000F0350000}"/>
    <cellStyle name="Célula de Verificação 23 7" xfId="13712" xr:uid="{00000000-0005-0000-0000-0000F1350000}"/>
    <cellStyle name="Célula de Verificação 23 8" xfId="13713" xr:uid="{00000000-0005-0000-0000-0000F2350000}"/>
    <cellStyle name="Célula de Verificação 23 9" xfId="13714" xr:uid="{00000000-0005-0000-0000-0000F3350000}"/>
    <cellStyle name="Célula de Verificação 24" xfId="13715" xr:uid="{00000000-0005-0000-0000-0000F4350000}"/>
    <cellStyle name="Célula de Verificação 24 10" xfId="13716" xr:uid="{00000000-0005-0000-0000-0000F5350000}"/>
    <cellStyle name="Célula de Verificação 24 11" xfId="13717" xr:uid="{00000000-0005-0000-0000-0000F6350000}"/>
    <cellStyle name="Célula de Verificação 24 12" xfId="13718" xr:uid="{00000000-0005-0000-0000-0000F7350000}"/>
    <cellStyle name="Célula de Verificação 24 13" xfId="13719" xr:uid="{00000000-0005-0000-0000-0000F8350000}"/>
    <cellStyle name="Célula de Verificação 24 14" xfId="13720" xr:uid="{00000000-0005-0000-0000-0000F9350000}"/>
    <cellStyle name="Célula de Verificação 24 15" xfId="13721" xr:uid="{00000000-0005-0000-0000-0000FA350000}"/>
    <cellStyle name="Célula de Verificação 24 2" xfId="13722" xr:uid="{00000000-0005-0000-0000-0000FB350000}"/>
    <cellStyle name="Célula de Verificação 24 3" xfId="13723" xr:uid="{00000000-0005-0000-0000-0000FC350000}"/>
    <cellStyle name="Célula de Verificação 24 4" xfId="13724" xr:uid="{00000000-0005-0000-0000-0000FD350000}"/>
    <cellStyle name="Célula de Verificação 24 5" xfId="13725" xr:uid="{00000000-0005-0000-0000-0000FE350000}"/>
    <cellStyle name="Célula de Verificação 24 6" xfId="13726" xr:uid="{00000000-0005-0000-0000-0000FF350000}"/>
    <cellStyle name="Célula de Verificação 24 7" xfId="13727" xr:uid="{00000000-0005-0000-0000-000000360000}"/>
    <cellStyle name="Célula de Verificação 24 8" xfId="13728" xr:uid="{00000000-0005-0000-0000-000001360000}"/>
    <cellStyle name="Célula de Verificação 24 9" xfId="13729" xr:uid="{00000000-0005-0000-0000-000002360000}"/>
    <cellStyle name="Célula de Verificação 25" xfId="13730" xr:uid="{00000000-0005-0000-0000-000003360000}"/>
    <cellStyle name="Célula de Verificação 25 10" xfId="13731" xr:uid="{00000000-0005-0000-0000-000004360000}"/>
    <cellStyle name="Célula de Verificação 25 11" xfId="13732" xr:uid="{00000000-0005-0000-0000-000005360000}"/>
    <cellStyle name="Célula de Verificação 25 12" xfId="13733" xr:uid="{00000000-0005-0000-0000-000006360000}"/>
    <cellStyle name="Célula de Verificação 25 13" xfId="13734" xr:uid="{00000000-0005-0000-0000-000007360000}"/>
    <cellStyle name="Célula de Verificação 25 14" xfId="13735" xr:uid="{00000000-0005-0000-0000-000008360000}"/>
    <cellStyle name="Célula de Verificação 25 15" xfId="13736" xr:uid="{00000000-0005-0000-0000-000009360000}"/>
    <cellStyle name="Célula de Verificação 25 2" xfId="13737" xr:uid="{00000000-0005-0000-0000-00000A360000}"/>
    <cellStyle name="Célula de Verificação 25 3" xfId="13738" xr:uid="{00000000-0005-0000-0000-00000B360000}"/>
    <cellStyle name="Célula de Verificação 25 4" xfId="13739" xr:uid="{00000000-0005-0000-0000-00000C360000}"/>
    <cellStyle name="Célula de Verificação 25 5" xfId="13740" xr:uid="{00000000-0005-0000-0000-00000D360000}"/>
    <cellStyle name="Célula de Verificação 25 6" xfId="13741" xr:uid="{00000000-0005-0000-0000-00000E360000}"/>
    <cellStyle name="Célula de Verificação 25 7" xfId="13742" xr:uid="{00000000-0005-0000-0000-00000F360000}"/>
    <cellStyle name="Célula de Verificação 25 8" xfId="13743" xr:uid="{00000000-0005-0000-0000-000010360000}"/>
    <cellStyle name="Célula de Verificação 25 9" xfId="13744" xr:uid="{00000000-0005-0000-0000-000011360000}"/>
    <cellStyle name="Célula de Verificação 26" xfId="13745" xr:uid="{00000000-0005-0000-0000-000012360000}"/>
    <cellStyle name="Célula de Verificação 26 10" xfId="13746" xr:uid="{00000000-0005-0000-0000-000013360000}"/>
    <cellStyle name="Célula de Verificação 26 11" xfId="13747" xr:uid="{00000000-0005-0000-0000-000014360000}"/>
    <cellStyle name="Célula de Verificação 26 12" xfId="13748" xr:uid="{00000000-0005-0000-0000-000015360000}"/>
    <cellStyle name="Célula de Verificação 26 13" xfId="13749" xr:uid="{00000000-0005-0000-0000-000016360000}"/>
    <cellStyle name="Célula de Verificação 26 14" xfId="13750" xr:uid="{00000000-0005-0000-0000-000017360000}"/>
    <cellStyle name="Célula de Verificação 26 15" xfId="13751" xr:uid="{00000000-0005-0000-0000-000018360000}"/>
    <cellStyle name="Célula de Verificação 26 2" xfId="13752" xr:uid="{00000000-0005-0000-0000-000019360000}"/>
    <cellStyle name="Célula de Verificação 26 3" xfId="13753" xr:uid="{00000000-0005-0000-0000-00001A360000}"/>
    <cellStyle name="Célula de Verificação 26 4" xfId="13754" xr:uid="{00000000-0005-0000-0000-00001B360000}"/>
    <cellStyle name="Célula de Verificação 26 5" xfId="13755" xr:uid="{00000000-0005-0000-0000-00001C360000}"/>
    <cellStyle name="Célula de Verificação 26 6" xfId="13756" xr:uid="{00000000-0005-0000-0000-00001D360000}"/>
    <cellStyle name="Célula de Verificação 26 7" xfId="13757" xr:uid="{00000000-0005-0000-0000-00001E360000}"/>
    <cellStyle name="Célula de Verificação 26 8" xfId="13758" xr:uid="{00000000-0005-0000-0000-00001F360000}"/>
    <cellStyle name="Célula de Verificação 26 9" xfId="13759" xr:uid="{00000000-0005-0000-0000-000020360000}"/>
    <cellStyle name="Célula de Verificação 27" xfId="13760" xr:uid="{00000000-0005-0000-0000-000021360000}"/>
    <cellStyle name="Célula de Verificação 27 10" xfId="13761" xr:uid="{00000000-0005-0000-0000-000022360000}"/>
    <cellStyle name="Célula de Verificação 27 11" xfId="13762" xr:uid="{00000000-0005-0000-0000-000023360000}"/>
    <cellStyle name="Célula de Verificação 27 12" xfId="13763" xr:uid="{00000000-0005-0000-0000-000024360000}"/>
    <cellStyle name="Célula de Verificação 27 13" xfId="13764" xr:uid="{00000000-0005-0000-0000-000025360000}"/>
    <cellStyle name="Célula de Verificação 27 14" xfId="13765" xr:uid="{00000000-0005-0000-0000-000026360000}"/>
    <cellStyle name="Célula de Verificação 27 15" xfId="13766" xr:uid="{00000000-0005-0000-0000-000027360000}"/>
    <cellStyle name="Célula de Verificação 27 2" xfId="13767" xr:uid="{00000000-0005-0000-0000-000028360000}"/>
    <cellStyle name="Célula de Verificação 27 3" xfId="13768" xr:uid="{00000000-0005-0000-0000-000029360000}"/>
    <cellStyle name="Célula de Verificação 27 4" xfId="13769" xr:uid="{00000000-0005-0000-0000-00002A360000}"/>
    <cellStyle name="Célula de Verificação 27 5" xfId="13770" xr:uid="{00000000-0005-0000-0000-00002B360000}"/>
    <cellStyle name="Célula de Verificação 27 6" xfId="13771" xr:uid="{00000000-0005-0000-0000-00002C360000}"/>
    <cellStyle name="Célula de Verificação 27 7" xfId="13772" xr:uid="{00000000-0005-0000-0000-00002D360000}"/>
    <cellStyle name="Célula de Verificação 27 8" xfId="13773" xr:uid="{00000000-0005-0000-0000-00002E360000}"/>
    <cellStyle name="Célula de Verificação 27 9" xfId="13774" xr:uid="{00000000-0005-0000-0000-00002F360000}"/>
    <cellStyle name="Célula de Verificação 28" xfId="13775" xr:uid="{00000000-0005-0000-0000-000030360000}"/>
    <cellStyle name="Célula de Verificação 29" xfId="13776" xr:uid="{00000000-0005-0000-0000-000031360000}"/>
    <cellStyle name="Célula de Verificação 3" xfId="13777" xr:uid="{00000000-0005-0000-0000-000032360000}"/>
    <cellStyle name="Célula de Verificação 3 2" xfId="35578" xr:uid="{00000000-0005-0000-0000-000033360000}"/>
    <cellStyle name="Célula de Verificação 30" xfId="13778" xr:uid="{00000000-0005-0000-0000-000034360000}"/>
    <cellStyle name="Célula de Verificação 31" xfId="13779" xr:uid="{00000000-0005-0000-0000-000035360000}"/>
    <cellStyle name="Célula de Verificação 32" xfId="13780" xr:uid="{00000000-0005-0000-0000-000036360000}"/>
    <cellStyle name="Célula de Verificação 33" xfId="13781" xr:uid="{00000000-0005-0000-0000-000037360000}"/>
    <cellStyle name="Célula de Verificação 34" xfId="13782" xr:uid="{00000000-0005-0000-0000-000038360000}"/>
    <cellStyle name="Célula de Verificação 35" xfId="13783" xr:uid="{00000000-0005-0000-0000-000039360000}"/>
    <cellStyle name="Célula de Verificação 36" xfId="13784" xr:uid="{00000000-0005-0000-0000-00003A360000}"/>
    <cellStyle name="Célula de Verificação 37" xfId="13785" xr:uid="{00000000-0005-0000-0000-00003B360000}"/>
    <cellStyle name="Célula de Verificação 38" xfId="13786" xr:uid="{00000000-0005-0000-0000-00003C360000}"/>
    <cellStyle name="Célula de Verificação 39" xfId="13787" xr:uid="{00000000-0005-0000-0000-00003D360000}"/>
    <cellStyle name="Célula de Verificação 4" xfId="13788" xr:uid="{00000000-0005-0000-0000-00003E360000}"/>
    <cellStyle name="Célula de Verificação 40" xfId="13789" xr:uid="{00000000-0005-0000-0000-00003F360000}"/>
    <cellStyle name="Célula de Verificação 41" xfId="13790" xr:uid="{00000000-0005-0000-0000-000040360000}"/>
    <cellStyle name="Célula de Verificação 42" xfId="13791" xr:uid="{00000000-0005-0000-0000-000041360000}"/>
    <cellStyle name="Célula de Verificação 5" xfId="13792" xr:uid="{00000000-0005-0000-0000-000042360000}"/>
    <cellStyle name="Célula de Verificação 6" xfId="13793" xr:uid="{00000000-0005-0000-0000-000043360000}"/>
    <cellStyle name="Célula de Verificação 7" xfId="13794" xr:uid="{00000000-0005-0000-0000-000044360000}"/>
    <cellStyle name="Célula de Verificação 8" xfId="13795" xr:uid="{00000000-0005-0000-0000-000045360000}"/>
    <cellStyle name="Célula de Verificação 9" xfId="13796" xr:uid="{00000000-0005-0000-0000-000046360000}"/>
    <cellStyle name="Célula de Verificação 9 2" xfId="13797" xr:uid="{00000000-0005-0000-0000-000047360000}"/>
    <cellStyle name="Célula única" xfId="13798" xr:uid="{00000000-0005-0000-0000-000048360000}"/>
    <cellStyle name="Célula única 2" xfId="34794" xr:uid="{00000000-0005-0000-0000-000049360000}"/>
    <cellStyle name="Célula única 2 10" xfId="36966" xr:uid="{00000000-0005-0000-0000-00004A360000}"/>
    <cellStyle name="Célula única 2 11" xfId="37244" xr:uid="{00000000-0005-0000-0000-00004B360000}"/>
    <cellStyle name="Célula única 2 12" xfId="37522" xr:uid="{00000000-0005-0000-0000-00004C360000}"/>
    <cellStyle name="Célula única 2 13" xfId="37810" xr:uid="{00000000-0005-0000-0000-00004D360000}"/>
    <cellStyle name="Célula única 2 14" xfId="38388" xr:uid="{00000000-0005-0000-0000-00004E360000}"/>
    <cellStyle name="Célula única 2 2" xfId="34795" xr:uid="{00000000-0005-0000-0000-00004F360000}"/>
    <cellStyle name="Célula única 2 2 10" xfId="38086" xr:uid="{00000000-0005-0000-0000-000050360000}"/>
    <cellStyle name="Célula única 2 2 11" xfId="38421" xr:uid="{00000000-0005-0000-0000-000051360000}"/>
    <cellStyle name="Célula única 2 2 2" xfId="35864" xr:uid="{00000000-0005-0000-0000-000052360000}"/>
    <cellStyle name="Célula única 2 2 3" xfId="36146" xr:uid="{00000000-0005-0000-0000-000053360000}"/>
    <cellStyle name="Célula única 2 2 4" xfId="36426" xr:uid="{00000000-0005-0000-0000-000054360000}"/>
    <cellStyle name="Célula única 2 2 5" xfId="36707" xr:uid="{00000000-0005-0000-0000-000055360000}"/>
    <cellStyle name="Célula única 2 2 6" xfId="36985" xr:uid="{00000000-0005-0000-0000-000056360000}"/>
    <cellStyle name="Célula única 2 2 7" xfId="37264" xr:uid="{00000000-0005-0000-0000-000057360000}"/>
    <cellStyle name="Célula única 2 2 8" xfId="37539" xr:uid="{00000000-0005-0000-0000-000058360000}"/>
    <cellStyle name="Célula única 2 2 9" xfId="37813" xr:uid="{00000000-0005-0000-0000-000059360000}"/>
    <cellStyle name="Célula única 2 3" xfId="35696" xr:uid="{00000000-0005-0000-0000-00005A360000}"/>
    <cellStyle name="Célula única 2 4" xfId="35347" xr:uid="{00000000-0005-0000-0000-00005B360000}"/>
    <cellStyle name="Célula única 2 5" xfId="35685" xr:uid="{00000000-0005-0000-0000-00005C360000}"/>
    <cellStyle name="Célula única 2 6" xfId="35844" xr:uid="{00000000-0005-0000-0000-00005D360000}"/>
    <cellStyle name="Célula única 2 7" xfId="36126" xr:uid="{00000000-0005-0000-0000-00005E360000}"/>
    <cellStyle name="Célula única 2 8" xfId="36405" xr:uid="{00000000-0005-0000-0000-00005F360000}"/>
    <cellStyle name="Célula única 2 9" xfId="36687" xr:uid="{00000000-0005-0000-0000-000060360000}"/>
    <cellStyle name="Célula única 3" xfId="34796" xr:uid="{00000000-0005-0000-0000-000061360000}"/>
    <cellStyle name="Célula única 3 10" xfId="38085" xr:uid="{00000000-0005-0000-0000-000062360000}"/>
    <cellStyle name="Célula única 3 11" xfId="37789" xr:uid="{00000000-0005-0000-0000-000063360000}"/>
    <cellStyle name="Célula única 3 2" xfId="35863" xr:uid="{00000000-0005-0000-0000-000064360000}"/>
    <cellStyle name="Célula única 3 3" xfId="36145" xr:uid="{00000000-0005-0000-0000-000065360000}"/>
    <cellStyle name="Célula única 3 4" xfId="36425" xr:uid="{00000000-0005-0000-0000-000066360000}"/>
    <cellStyle name="Célula única 3 5" xfId="36706" xr:uid="{00000000-0005-0000-0000-000067360000}"/>
    <cellStyle name="Célula única 3 6" xfId="36984" xr:uid="{00000000-0005-0000-0000-000068360000}"/>
    <cellStyle name="Célula única 3 7" xfId="37263" xr:uid="{00000000-0005-0000-0000-000069360000}"/>
    <cellStyle name="Célula única 3 8" xfId="37538" xr:uid="{00000000-0005-0000-0000-00006A360000}"/>
    <cellStyle name="Célula única 3 9" xfId="37812" xr:uid="{00000000-0005-0000-0000-00006B360000}"/>
    <cellStyle name="Célula única%" xfId="13799" xr:uid="{00000000-0005-0000-0000-00006C360000}"/>
    <cellStyle name="Célula única% 2" xfId="34797" xr:uid="{00000000-0005-0000-0000-00006D360000}"/>
    <cellStyle name="Célula única% 2 10" xfId="37424" xr:uid="{00000000-0005-0000-0000-00006E360000}"/>
    <cellStyle name="Célula única% 2 11" xfId="37697" xr:uid="{00000000-0005-0000-0000-00006F360000}"/>
    <cellStyle name="Célula única% 2 12" xfId="37971" xr:uid="{00000000-0005-0000-0000-000070360000}"/>
    <cellStyle name="Célula única% 2 13" xfId="38363" xr:uid="{00000000-0005-0000-0000-000071360000}"/>
    <cellStyle name="Célula única% 2 14" xfId="38325" xr:uid="{00000000-0005-0000-0000-000072360000}"/>
    <cellStyle name="Célula única% 2 2" xfId="34798" xr:uid="{00000000-0005-0000-0000-000073360000}"/>
    <cellStyle name="Célula única% 2 2 10" xfId="38088" xr:uid="{00000000-0005-0000-0000-000074360000}"/>
    <cellStyle name="Célula única% 2 2 11" xfId="38420" xr:uid="{00000000-0005-0000-0000-000075360000}"/>
    <cellStyle name="Célula única% 2 2 2" xfId="35866" xr:uid="{00000000-0005-0000-0000-000076360000}"/>
    <cellStyle name="Célula única% 2 2 3" xfId="36148" xr:uid="{00000000-0005-0000-0000-000077360000}"/>
    <cellStyle name="Célula única% 2 2 4" xfId="36428" xr:uid="{00000000-0005-0000-0000-000078360000}"/>
    <cellStyle name="Célula única% 2 2 5" xfId="36709" xr:uid="{00000000-0005-0000-0000-000079360000}"/>
    <cellStyle name="Célula única% 2 2 6" xfId="36987" xr:uid="{00000000-0005-0000-0000-00007A360000}"/>
    <cellStyle name="Célula única% 2 2 7" xfId="37266" xr:uid="{00000000-0005-0000-0000-00007B360000}"/>
    <cellStyle name="Célula única% 2 2 8" xfId="37541" xr:uid="{00000000-0005-0000-0000-00007C360000}"/>
    <cellStyle name="Célula única% 2 2 9" xfId="37815" xr:uid="{00000000-0005-0000-0000-00007D360000}"/>
    <cellStyle name="Célula única% 2 3" xfId="35697" xr:uid="{00000000-0005-0000-0000-00007E360000}"/>
    <cellStyle name="Célula única% 2 4" xfId="35311" xr:uid="{00000000-0005-0000-0000-00007F360000}"/>
    <cellStyle name="Célula única% 2 5" xfId="36025" xr:uid="{00000000-0005-0000-0000-000080360000}"/>
    <cellStyle name="Célula única% 2 6" xfId="36306" xr:uid="{00000000-0005-0000-0000-000081360000}"/>
    <cellStyle name="Célula única% 2 7" xfId="36587" xr:uid="{00000000-0005-0000-0000-000082360000}"/>
    <cellStyle name="Célula única% 2 8" xfId="36868" xr:uid="{00000000-0005-0000-0000-000083360000}"/>
    <cellStyle name="Célula única% 2 9" xfId="37144" xr:uid="{00000000-0005-0000-0000-000084360000}"/>
    <cellStyle name="Célula única% 3" xfId="34799" xr:uid="{00000000-0005-0000-0000-000085360000}"/>
    <cellStyle name="Célula única% 3 10" xfId="38087" xr:uid="{00000000-0005-0000-0000-000086360000}"/>
    <cellStyle name="Célula única% 3 11" xfId="37523" xr:uid="{00000000-0005-0000-0000-000087360000}"/>
    <cellStyle name="Célula única% 3 2" xfId="35865" xr:uid="{00000000-0005-0000-0000-000088360000}"/>
    <cellStyle name="Célula única% 3 3" xfId="36147" xr:uid="{00000000-0005-0000-0000-000089360000}"/>
    <cellStyle name="Célula única% 3 4" xfId="36427" xr:uid="{00000000-0005-0000-0000-00008A360000}"/>
    <cellStyle name="Célula única% 3 5" xfId="36708" xr:uid="{00000000-0005-0000-0000-00008B360000}"/>
    <cellStyle name="Célula única% 3 6" xfId="36986" xr:uid="{00000000-0005-0000-0000-00008C360000}"/>
    <cellStyle name="Célula única% 3 7" xfId="37265" xr:uid="{00000000-0005-0000-0000-00008D360000}"/>
    <cellStyle name="Célula única% 3 8" xfId="37540" xr:uid="{00000000-0005-0000-0000-00008E360000}"/>
    <cellStyle name="Célula única% 3 9" xfId="37814" xr:uid="{00000000-0005-0000-0000-00008F360000}"/>
    <cellStyle name="Célula única_VCB - BASE DF - 30.06.2008" xfId="13800" xr:uid="{00000000-0005-0000-0000-000090360000}"/>
    <cellStyle name="Célula Vinculada 10" xfId="13801" xr:uid="{00000000-0005-0000-0000-000091360000}"/>
    <cellStyle name="Célula Vinculada 11" xfId="13802" xr:uid="{00000000-0005-0000-0000-000092360000}"/>
    <cellStyle name="Célula Vinculada 12" xfId="13803" xr:uid="{00000000-0005-0000-0000-000093360000}"/>
    <cellStyle name="Célula Vinculada 13" xfId="13804" xr:uid="{00000000-0005-0000-0000-000094360000}"/>
    <cellStyle name="Célula Vinculada 14" xfId="13805" xr:uid="{00000000-0005-0000-0000-000095360000}"/>
    <cellStyle name="Célula Vinculada 15" xfId="13806" xr:uid="{00000000-0005-0000-0000-000096360000}"/>
    <cellStyle name="Célula Vinculada 16" xfId="13807" xr:uid="{00000000-0005-0000-0000-000097360000}"/>
    <cellStyle name="Célula Vinculada 17" xfId="13808" xr:uid="{00000000-0005-0000-0000-000098360000}"/>
    <cellStyle name="Célula Vinculada 18" xfId="13809" xr:uid="{00000000-0005-0000-0000-000099360000}"/>
    <cellStyle name="Célula Vinculada 19" xfId="13810" xr:uid="{00000000-0005-0000-0000-00009A360000}"/>
    <cellStyle name="Célula Vinculada 19 10" xfId="13811" xr:uid="{00000000-0005-0000-0000-00009B360000}"/>
    <cellStyle name="Célula Vinculada 19 11" xfId="13812" xr:uid="{00000000-0005-0000-0000-00009C360000}"/>
    <cellStyle name="Célula Vinculada 19 12" xfId="13813" xr:uid="{00000000-0005-0000-0000-00009D360000}"/>
    <cellStyle name="Célula Vinculada 19 13" xfId="13814" xr:uid="{00000000-0005-0000-0000-00009E360000}"/>
    <cellStyle name="Célula Vinculada 19 14" xfId="13815" xr:uid="{00000000-0005-0000-0000-00009F360000}"/>
    <cellStyle name="Célula Vinculada 19 15" xfId="13816" xr:uid="{00000000-0005-0000-0000-0000A0360000}"/>
    <cellStyle name="Célula Vinculada 19 16" xfId="13817" xr:uid="{00000000-0005-0000-0000-0000A1360000}"/>
    <cellStyle name="Célula Vinculada 19 17" xfId="13818" xr:uid="{00000000-0005-0000-0000-0000A2360000}"/>
    <cellStyle name="Célula Vinculada 19 18" xfId="13819" xr:uid="{00000000-0005-0000-0000-0000A3360000}"/>
    <cellStyle name="Célula Vinculada 19 2" xfId="13820" xr:uid="{00000000-0005-0000-0000-0000A4360000}"/>
    <cellStyle name="Célula Vinculada 19 2 10" xfId="13821" xr:uid="{00000000-0005-0000-0000-0000A5360000}"/>
    <cellStyle name="Célula Vinculada 19 2 11" xfId="13822" xr:uid="{00000000-0005-0000-0000-0000A6360000}"/>
    <cellStyle name="Célula Vinculada 19 2 12" xfId="13823" xr:uid="{00000000-0005-0000-0000-0000A7360000}"/>
    <cellStyle name="Célula Vinculada 19 2 13" xfId="13824" xr:uid="{00000000-0005-0000-0000-0000A8360000}"/>
    <cellStyle name="Célula Vinculada 19 2 14" xfId="13825" xr:uid="{00000000-0005-0000-0000-0000A9360000}"/>
    <cellStyle name="Célula Vinculada 19 2 15" xfId="13826" xr:uid="{00000000-0005-0000-0000-0000AA360000}"/>
    <cellStyle name="Célula Vinculada 19 2 2" xfId="13827" xr:uid="{00000000-0005-0000-0000-0000AB360000}"/>
    <cellStyle name="Célula Vinculada 19 2 3" xfId="13828" xr:uid="{00000000-0005-0000-0000-0000AC360000}"/>
    <cellStyle name="Célula Vinculada 19 2 4" xfId="13829" xr:uid="{00000000-0005-0000-0000-0000AD360000}"/>
    <cellStyle name="Célula Vinculada 19 2 5" xfId="13830" xr:uid="{00000000-0005-0000-0000-0000AE360000}"/>
    <cellStyle name="Célula Vinculada 19 2 6" xfId="13831" xr:uid="{00000000-0005-0000-0000-0000AF360000}"/>
    <cellStyle name="Célula Vinculada 19 2 7" xfId="13832" xr:uid="{00000000-0005-0000-0000-0000B0360000}"/>
    <cellStyle name="Célula Vinculada 19 2 8" xfId="13833" xr:uid="{00000000-0005-0000-0000-0000B1360000}"/>
    <cellStyle name="Célula Vinculada 19 2 9" xfId="13834" xr:uid="{00000000-0005-0000-0000-0000B2360000}"/>
    <cellStyle name="Célula Vinculada 19 3" xfId="13835" xr:uid="{00000000-0005-0000-0000-0000B3360000}"/>
    <cellStyle name="Célula Vinculada 19 4" xfId="13836" xr:uid="{00000000-0005-0000-0000-0000B4360000}"/>
    <cellStyle name="Célula Vinculada 19 5" xfId="13837" xr:uid="{00000000-0005-0000-0000-0000B5360000}"/>
    <cellStyle name="Célula Vinculada 19 6" xfId="13838" xr:uid="{00000000-0005-0000-0000-0000B6360000}"/>
    <cellStyle name="Célula Vinculada 19 7" xfId="13839" xr:uid="{00000000-0005-0000-0000-0000B7360000}"/>
    <cellStyle name="Célula Vinculada 19 8" xfId="13840" xr:uid="{00000000-0005-0000-0000-0000B8360000}"/>
    <cellStyle name="Célula Vinculada 19 9" xfId="13841" xr:uid="{00000000-0005-0000-0000-0000B9360000}"/>
    <cellStyle name="Célula Vinculada 2" xfId="13842" xr:uid="{00000000-0005-0000-0000-0000BA360000}"/>
    <cellStyle name="Célula Vinculada 2 10" xfId="13843" xr:uid="{00000000-0005-0000-0000-0000BB360000}"/>
    <cellStyle name="Célula Vinculada 2 11" xfId="13844" xr:uid="{00000000-0005-0000-0000-0000BC360000}"/>
    <cellStyle name="Célula Vinculada 2 11 10" xfId="13845" xr:uid="{00000000-0005-0000-0000-0000BD360000}"/>
    <cellStyle name="Célula Vinculada 2 11 11" xfId="13846" xr:uid="{00000000-0005-0000-0000-0000BE360000}"/>
    <cellStyle name="Célula Vinculada 2 11 12" xfId="13847" xr:uid="{00000000-0005-0000-0000-0000BF360000}"/>
    <cellStyle name="Célula Vinculada 2 11 13" xfId="13848" xr:uid="{00000000-0005-0000-0000-0000C0360000}"/>
    <cellStyle name="Célula Vinculada 2 11 14" xfId="13849" xr:uid="{00000000-0005-0000-0000-0000C1360000}"/>
    <cellStyle name="Célula Vinculada 2 11 15" xfId="13850" xr:uid="{00000000-0005-0000-0000-0000C2360000}"/>
    <cellStyle name="Célula Vinculada 2 11 2" xfId="13851" xr:uid="{00000000-0005-0000-0000-0000C3360000}"/>
    <cellStyle name="Célula Vinculada 2 11 3" xfId="13852" xr:uid="{00000000-0005-0000-0000-0000C4360000}"/>
    <cellStyle name="Célula Vinculada 2 11 4" xfId="13853" xr:uid="{00000000-0005-0000-0000-0000C5360000}"/>
    <cellStyle name="Célula Vinculada 2 11 5" xfId="13854" xr:uid="{00000000-0005-0000-0000-0000C6360000}"/>
    <cellStyle name="Célula Vinculada 2 11 6" xfId="13855" xr:uid="{00000000-0005-0000-0000-0000C7360000}"/>
    <cellStyle name="Célula Vinculada 2 11 7" xfId="13856" xr:uid="{00000000-0005-0000-0000-0000C8360000}"/>
    <cellStyle name="Célula Vinculada 2 11 8" xfId="13857" xr:uid="{00000000-0005-0000-0000-0000C9360000}"/>
    <cellStyle name="Célula Vinculada 2 11 9" xfId="13858" xr:uid="{00000000-0005-0000-0000-0000CA360000}"/>
    <cellStyle name="Célula Vinculada 2 12" xfId="13859" xr:uid="{00000000-0005-0000-0000-0000CB360000}"/>
    <cellStyle name="Célula Vinculada 2 13" xfId="13860" xr:uid="{00000000-0005-0000-0000-0000CC360000}"/>
    <cellStyle name="Célula Vinculada 2 14" xfId="13861" xr:uid="{00000000-0005-0000-0000-0000CD360000}"/>
    <cellStyle name="Célula Vinculada 2 15" xfId="13862" xr:uid="{00000000-0005-0000-0000-0000CE360000}"/>
    <cellStyle name="Célula Vinculada 2 16" xfId="13863" xr:uid="{00000000-0005-0000-0000-0000CF360000}"/>
    <cellStyle name="Célula Vinculada 2 17" xfId="13864" xr:uid="{00000000-0005-0000-0000-0000D0360000}"/>
    <cellStyle name="Célula Vinculada 2 18" xfId="13865" xr:uid="{00000000-0005-0000-0000-0000D1360000}"/>
    <cellStyle name="Célula Vinculada 2 19" xfId="13866" xr:uid="{00000000-0005-0000-0000-0000D2360000}"/>
    <cellStyle name="Célula Vinculada 2 2" xfId="13867" xr:uid="{00000000-0005-0000-0000-0000D3360000}"/>
    <cellStyle name="Célula Vinculada 2 2 10" xfId="13868" xr:uid="{00000000-0005-0000-0000-0000D4360000}"/>
    <cellStyle name="Célula Vinculada 2 2 10 10" xfId="13869" xr:uid="{00000000-0005-0000-0000-0000D5360000}"/>
    <cellStyle name="Célula Vinculada 2 2 10 11" xfId="13870" xr:uid="{00000000-0005-0000-0000-0000D6360000}"/>
    <cellStyle name="Célula Vinculada 2 2 10 12" xfId="13871" xr:uid="{00000000-0005-0000-0000-0000D7360000}"/>
    <cellStyle name="Célula Vinculada 2 2 10 13" xfId="13872" xr:uid="{00000000-0005-0000-0000-0000D8360000}"/>
    <cellStyle name="Célula Vinculada 2 2 10 14" xfId="13873" xr:uid="{00000000-0005-0000-0000-0000D9360000}"/>
    <cellStyle name="Célula Vinculada 2 2 10 15" xfId="13874" xr:uid="{00000000-0005-0000-0000-0000DA360000}"/>
    <cellStyle name="Célula Vinculada 2 2 10 2" xfId="13875" xr:uid="{00000000-0005-0000-0000-0000DB360000}"/>
    <cellStyle name="Célula Vinculada 2 2 10 3" xfId="13876" xr:uid="{00000000-0005-0000-0000-0000DC360000}"/>
    <cellStyle name="Célula Vinculada 2 2 10 4" xfId="13877" xr:uid="{00000000-0005-0000-0000-0000DD360000}"/>
    <cellStyle name="Célula Vinculada 2 2 10 5" xfId="13878" xr:uid="{00000000-0005-0000-0000-0000DE360000}"/>
    <cellStyle name="Célula Vinculada 2 2 10 6" xfId="13879" xr:uid="{00000000-0005-0000-0000-0000DF360000}"/>
    <cellStyle name="Célula Vinculada 2 2 10 7" xfId="13880" xr:uid="{00000000-0005-0000-0000-0000E0360000}"/>
    <cellStyle name="Célula Vinculada 2 2 10 8" xfId="13881" xr:uid="{00000000-0005-0000-0000-0000E1360000}"/>
    <cellStyle name="Célula Vinculada 2 2 10 9" xfId="13882" xr:uid="{00000000-0005-0000-0000-0000E2360000}"/>
    <cellStyle name="Célula Vinculada 2 2 11" xfId="13883" xr:uid="{00000000-0005-0000-0000-0000E3360000}"/>
    <cellStyle name="Célula Vinculada 2 2 12" xfId="13884" xr:uid="{00000000-0005-0000-0000-0000E4360000}"/>
    <cellStyle name="Célula Vinculada 2 2 13" xfId="13885" xr:uid="{00000000-0005-0000-0000-0000E5360000}"/>
    <cellStyle name="Célula Vinculada 2 2 14" xfId="13886" xr:uid="{00000000-0005-0000-0000-0000E6360000}"/>
    <cellStyle name="Célula Vinculada 2 2 15" xfId="13887" xr:uid="{00000000-0005-0000-0000-0000E7360000}"/>
    <cellStyle name="Célula Vinculada 2 2 16" xfId="13888" xr:uid="{00000000-0005-0000-0000-0000E8360000}"/>
    <cellStyle name="Célula Vinculada 2 2 17" xfId="13889" xr:uid="{00000000-0005-0000-0000-0000E9360000}"/>
    <cellStyle name="Célula Vinculada 2 2 18" xfId="13890" xr:uid="{00000000-0005-0000-0000-0000EA360000}"/>
    <cellStyle name="Célula Vinculada 2 2 19" xfId="13891" xr:uid="{00000000-0005-0000-0000-0000EB360000}"/>
    <cellStyle name="Célula Vinculada 2 2 2" xfId="13892" xr:uid="{00000000-0005-0000-0000-0000EC360000}"/>
    <cellStyle name="Célula Vinculada 2 2 2 10" xfId="13893" xr:uid="{00000000-0005-0000-0000-0000ED360000}"/>
    <cellStyle name="Célula Vinculada 2 2 2 10 10" xfId="13894" xr:uid="{00000000-0005-0000-0000-0000EE360000}"/>
    <cellStyle name="Célula Vinculada 2 2 2 10 11" xfId="13895" xr:uid="{00000000-0005-0000-0000-0000EF360000}"/>
    <cellStyle name="Célula Vinculada 2 2 2 10 12" xfId="13896" xr:uid="{00000000-0005-0000-0000-0000F0360000}"/>
    <cellStyle name="Célula Vinculada 2 2 2 10 13" xfId="13897" xr:uid="{00000000-0005-0000-0000-0000F1360000}"/>
    <cellStyle name="Célula Vinculada 2 2 2 10 14" xfId="13898" xr:uid="{00000000-0005-0000-0000-0000F2360000}"/>
    <cellStyle name="Célula Vinculada 2 2 2 10 15" xfId="13899" xr:uid="{00000000-0005-0000-0000-0000F3360000}"/>
    <cellStyle name="Célula Vinculada 2 2 2 10 2" xfId="13900" xr:uid="{00000000-0005-0000-0000-0000F4360000}"/>
    <cellStyle name="Célula Vinculada 2 2 2 10 3" xfId="13901" xr:uid="{00000000-0005-0000-0000-0000F5360000}"/>
    <cellStyle name="Célula Vinculada 2 2 2 10 4" xfId="13902" xr:uid="{00000000-0005-0000-0000-0000F6360000}"/>
    <cellStyle name="Célula Vinculada 2 2 2 10 5" xfId="13903" xr:uid="{00000000-0005-0000-0000-0000F7360000}"/>
    <cellStyle name="Célula Vinculada 2 2 2 10 6" xfId="13904" xr:uid="{00000000-0005-0000-0000-0000F8360000}"/>
    <cellStyle name="Célula Vinculada 2 2 2 10 7" xfId="13905" xr:uid="{00000000-0005-0000-0000-0000F9360000}"/>
    <cellStyle name="Célula Vinculada 2 2 2 10 8" xfId="13906" xr:uid="{00000000-0005-0000-0000-0000FA360000}"/>
    <cellStyle name="Célula Vinculada 2 2 2 10 9" xfId="13907" xr:uid="{00000000-0005-0000-0000-0000FB360000}"/>
    <cellStyle name="Célula Vinculada 2 2 2 11" xfId="13908" xr:uid="{00000000-0005-0000-0000-0000FC360000}"/>
    <cellStyle name="Célula Vinculada 2 2 2 12" xfId="13909" xr:uid="{00000000-0005-0000-0000-0000FD360000}"/>
    <cellStyle name="Célula Vinculada 2 2 2 13" xfId="13910" xr:uid="{00000000-0005-0000-0000-0000FE360000}"/>
    <cellStyle name="Célula Vinculada 2 2 2 14" xfId="13911" xr:uid="{00000000-0005-0000-0000-0000FF360000}"/>
    <cellStyle name="Célula Vinculada 2 2 2 15" xfId="13912" xr:uid="{00000000-0005-0000-0000-000000370000}"/>
    <cellStyle name="Célula Vinculada 2 2 2 16" xfId="13913" xr:uid="{00000000-0005-0000-0000-000001370000}"/>
    <cellStyle name="Célula Vinculada 2 2 2 17" xfId="13914" xr:uid="{00000000-0005-0000-0000-000002370000}"/>
    <cellStyle name="Célula Vinculada 2 2 2 18" xfId="13915" xr:uid="{00000000-0005-0000-0000-000003370000}"/>
    <cellStyle name="Célula Vinculada 2 2 2 19" xfId="13916" xr:uid="{00000000-0005-0000-0000-000004370000}"/>
    <cellStyle name="Célula Vinculada 2 2 2 2" xfId="13917" xr:uid="{00000000-0005-0000-0000-000005370000}"/>
    <cellStyle name="Célula Vinculada 2 2 2 2 10" xfId="13918" xr:uid="{00000000-0005-0000-0000-000006370000}"/>
    <cellStyle name="Célula Vinculada 2 2 2 2 11" xfId="13919" xr:uid="{00000000-0005-0000-0000-000007370000}"/>
    <cellStyle name="Célula Vinculada 2 2 2 2 12" xfId="13920" xr:uid="{00000000-0005-0000-0000-000008370000}"/>
    <cellStyle name="Célula Vinculada 2 2 2 2 13" xfId="13921" xr:uid="{00000000-0005-0000-0000-000009370000}"/>
    <cellStyle name="Célula Vinculada 2 2 2 2 14" xfId="13922" xr:uid="{00000000-0005-0000-0000-00000A370000}"/>
    <cellStyle name="Célula Vinculada 2 2 2 2 15" xfId="13923" xr:uid="{00000000-0005-0000-0000-00000B370000}"/>
    <cellStyle name="Célula Vinculada 2 2 2 2 16" xfId="13924" xr:uid="{00000000-0005-0000-0000-00000C370000}"/>
    <cellStyle name="Célula Vinculada 2 2 2 2 17" xfId="13925" xr:uid="{00000000-0005-0000-0000-00000D370000}"/>
    <cellStyle name="Célula Vinculada 2 2 2 2 18" xfId="13926" xr:uid="{00000000-0005-0000-0000-00000E370000}"/>
    <cellStyle name="Célula Vinculada 2 2 2 2 2" xfId="13927" xr:uid="{00000000-0005-0000-0000-00000F370000}"/>
    <cellStyle name="Célula Vinculada 2 2 2 2 2 10" xfId="13928" xr:uid="{00000000-0005-0000-0000-000010370000}"/>
    <cellStyle name="Célula Vinculada 2 2 2 2 2 11" xfId="13929" xr:uid="{00000000-0005-0000-0000-000011370000}"/>
    <cellStyle name="Célula Vinculada 2 2 2 2 2 12" xfId="13930" xr:uid="{00000000-0005-0000-0000-000012370000}"/>
    <cellStyle name="Célula Vinculada 2 2 2 2 2 13" xfId="13931" xr:uid="{00000000-0005-0000-0000-000013370000}"/>
    <cellStyle name="Célula Vinculada 2 2 2 2 2 14" xfId="13932" xr:uid="{00000000-0005-0000-0000-000014370000}"/>
    <cellStyle name="Célula Vinculada 2 2 2 2 2 15" xfId="13933" xr:uid="{00000000-0005-0000-0000-000015370000}"/>
    <cellStyle name="Célula Vinculada 2 2 2 2 2 2" xfId="13934" xr:uid="{00000000-0005-0000-0000-000016370000}"/>
    <cellStyle name="Célula Vinculada 2 2 2 2 2 3" xfId="13935" xr:uid="{00000000-0005-0000-0000-000017370000}"/>
    <cellStyle name="Célula Vinculada 2 2 2 2 2 4" xfId="13936" xr:uid="{00000000-0005-0000-0000-000018370000}"/>
    <cellStyle name="Célula Vinculada 2 2 2 2 2 5" xfId="13937" xr:uid="{00000000-0005-0000-0000-000019370000}"/>
    <cellStyle name="Célula Vinculada 2 2 2 2 2 6" xfId="13938" xr:uid="{00000000-0005-0000-0000-00001A370000}"/>
    <cellStyle name="Célula Vinculada 2 2 2 2 2 7" xfId="13939" xr:uid="{00000000-0005-0000-0000-00001B370000}"/>
    <cellStyle name="Célula Vinculada 2 2 2 2 2 8" xfId="13940" xr:uid="{00000000-0005-0000-0000-00001C370000}"/>
    <cellStyle name="Célula Vinculada 2 2 2 2 2 9" xfId="13941" xr:uid="{00000000-0005-0000-0000-00001D370000}"/>
    <cellStyle name="Célula Vinculada 2 2 2 2 3" xfId="13942" xr:uid="{00000000-0005-0000-0000-00001E370000}"/>
    <cellStyle name="Célula Vinculada 2 2 2 2 4" xfId="13943" xr:uid="{00000000-0005-0000-0000-00001F370000}"/>
    <cellStyle name="Célula Vinculada 2 2 2 2 5" xfId="13944" xr:uid="{00000000-0005-0000-0000-000020370000}"/>
    <cellStyle name="Célula Vinculada 2 2 2 2 6" xfId="13945" xr:uid="{00000000-0005-0000-0000-000021370000}"/>
    <cellStyle name="Célula Vinculada 2 2 2 2 7" xfId="13946" xr:uid="{00000000-0005-0000-0000-000022370000}"/>
    <cellStyle name="Célula Vinculada 2 2 2 2 8" xfId="13947" xr:uid="{00000000-0005-0000-0000-000023370000}"/>
    <cellStyle name="Célula Vinculada 2 2 2 2 9" xfId="13948" xr:uid="{00000000-0005-0000-0000-000024370000}"/>
    <cellStyle name="Célula Vinculada 2 2 2 20" xfId="13949" xr:uid="{00000000-0005-0000-0000-000025370000}"/>
    <cellStyle name="Célula Vinculada 2 2 2 21" xfId="13950" xr:uid="{00000000-0005-0000-0000-000026370000}"/>
    <cellStyle name="Célula Vinculada 2 2 2 22" xfId="13951" xr:uid="{00000000-0005-0000-0000-000027370000}"/>
    <cellStyle name="Célula Vinculada 2 2 2 23" xfId="13952" xr:uid="{00000000-0005-0000-0000-000028370000}"/>
    <cellStyle name="Célula Vinculada 2 2 2 24" xfId="13953" xr:uid="{00000000-0005-0000-0000-000029370000}"/>
    <cellStyle name="Célula Vinculada 2 2 2 25" xfId="13954" xr:uid="{00000000-0005-0000-0000-00002A370000}"/>
    <cellStyle name="Célula Vinculada 2 2 2 3" xfId="13955" xr:uid="{00000000-0005-0000-0000-00002B370000}"/>
    <cellStyle name="Célula Vinculada 2 2 2 4" xfId="13956" xr:uid="{00000000-0005-0000-0000-00002C370000}"/>
    <cellStyle name="Célula Vinculada 2 2 2 5" xfId="13957" xr:uid="{00000000-0005-0000-0000-00002D370000}"/>
    <cellStyle name="Célula Vinculada 2 2 2 6" xfId="13958" xr:uid="{00000000-0005-0000-0000-00002E370000}"/>
    <cellStyle name="Célula Vinculada 2 2 2 7" xfId="13959" xr:uid="{00000000-0005-0000-0000-00002F370000}"/>
    <cellStyle name="Célula Vinculada 2 2 2 8" xfId="13960" xr:uid="{00000000-0005-0000-0000-000030370000}"/>
    <cellStyle name="Célula Vinculada 2 2 2 9" xfId="13961" xr:uid="{00000000-0005-0000-0000-000031370000}"/>
    <cellStyle name="Célula Vinculada 2 2 20" xfId="13962" xr:uid="{00000000-0005-0000-0000-000032370000}"/>
    <cellStyle name="Célula Vinculada 2 2 21" xfId="13963" xr:uid="{00000000-0005-0000-0000-000033370000}"/>
    <cellStyle name="Célula Vinculada 2 2 22" xfId="13964" xr:uid="{00000000-0005-0000-0000-000034370000}"/>
    <cellStyle name="Célula Vinculada 2 2 23" xfId="13965" xr:uid="{00000000-0005-0000-0000-000035370000}"/>
    <cellStyle name="Célula Vinculada 2 2 24" xfId="13966" xr:uid="{00000000-0005-0000-0000-000036370000}"/>
    <cellStyle name="Célula Vinculada 2 2 25" xfId="13967" xr:uid="{00000000-0005-0000-0000-000037370000}"/>
    <cellStyle name="Célula Vinculada 2 2 3" xfId="13968" xr:uid="{00000000-0005-0000-0000-000038370000}"/>
    <cellStyle name="Célula Vinculada 2 2 3 10" xfId="13969" xr:uid="{00000000-0005-0000-0000-000039370000}"/>
    <cellStyle name="Célula Vinculada 2 2 3 11" xfId="13970" xr:uid="{00000000-0005-0000-0000-00003A370000}"/>
    <cellStyle name="Célula Vinculada 2 2 3 12" xfId="13971" xr:uid="{00000000-0005-0000-0000-00003B370000}"/>
    <cellStyle name="Célula Vinculada 2 2 3 13" xfId="13972" xr:uid="{00000000-0005-0000-0000-00003C370000}"/>
    <cellStyle name="Célula Vinculada 2 2 3 14" xfId="13973" xr:uid="{00000000-0005-0000-0000-00003D370000}"/>
    <cellStyle name="Célula Vinculada 2 2 3 15" xfId="13974" xr:uid="{00000000-0005-0000-0000-00003E370000}"/>
    <cellStyle name="Célula Vinculada 2 2 3 16" xfId="13975" xr:uid="{00000000-0005-0000-0000-00003F370000}"/>
    <cellStyle name="Célula Vinculada 2 2 3 17" xfId="13976" xr:uid="{00000000-0005-0000-0000-000040370000}"/>
    <cellStyle name="Célula Vinculada 2 2 3 18" xfId="13977" xr:uid="{00000000-0005-0000-0000-000041370000}"/>
    <cellStyle name="Célula Vinculada 2 2 3 2" xfId="13978" xr:uid="{00000000-0005-0000-0000-000042370000}"/>
    <cellStyle name="Célula Vinculada 2 2 3 2 10" xfId="13979" xr:uid="{00000000-0005-0000-0000-000043370000}"/>
    <cellStyle name="Célula Vinculada 2 2 3 2 11" xfId="13980" xr:uid="{00000000-0005-0000-0000-000044370000}"/>
    <cellStyle name="Célula Vinculada 2 2 3 2 12" xfId="13981" xr:uid="{00000000-0005-0000-0000-000045370000}"/>
    <cellStyle name="Célula Vinculada 2 2 3 2 13" xfId="13982" xr:uid="{00000000-0005-0000-0000-000046370000}"/>
    <cellStyle name="Célula Vinculada 2 2 3 2 14" xfId="13983" xr:uid="{00000000-0005-0000-0000-000047370000}"/>
    <cellStyle name="Célula Vinculada 2 2 3 2 15" xfId="13984" xr:uid="{00000000-0005-0000-0000-000048370000}"/>
    <cellStyle name="Célula Vinculada 2 2 3 2 2" xfId="13985" xr:uid="{00000000-0005-0000-0000-000049370000}"/>
    <cellStyle name="Célula Vinculada 2 2 3 2 3" xfId="13986" xr:uid="{00000000-0005-0000-0000-00004A370000}"/>
    <cellStyle name="Célula Vinculada 2 2 3 2 4" xfId="13987" xr:uid="{00000000-0005-0000-0000-00004B370000}"/>
    <cellStyle name="Célula Vinculada 2 2 3 2 5" xfId="13988" xr:uid="{00000000-0005-0000-0000-00004C370000}"/>
    <cellStyle name="Célula Vinculada 2 2 3 2 6" xfId="13989" xr:uid="{00000000-0005-0000-0000-00004D370000}"/>
    <cellStyle name="Célula Vinculada 2 2 3 2 7" xfId="13990" xr:uid="{00000000-0005-0000-0000-00004E370000}"/>
    <cellStyle name="Célula Vinculada 2 2 3 2 8" xfId="13991" xr:uid="{00000000-0005-0000-0000-00004F370000}"/>
    <cellStyle name="Célula Vinculada 2 2 3 2 9" xfId="13992" xr:uid="{00000000-0005-0000-0000-000050370000}"/>
    <cellStyle name="Célula Vinculada 2 2 3 3" xfId="13993" xr:uid="{00000000-0005-0000-0000-000051370000}"/>
    <cellStyle name="Célula Vinculada 2 2 3 4" xfId="13994" xr:uid="{00000000-0005-0000-0000-000052370000}"/>
    <cellStyle name="Célula Vinculada 2 2 3 5" xfId="13995" xr:uid="{00000000-0005-0000-0000-000053370000}"/>
    <cellStyle name="Célula Vinculada 2 2 3 6" xfId="13996" xr:uid="{00000000-0005-0000-0000-000054370000}"/>
    <cellStyle name="Célula Vinculada 2 2 3 7" xfId="13997" xr:uid="{00000000-0005-0000-0000-000055370000}"/>
    <cellStyle name="Célula Vinculada 2 2 3 8" xfId="13998" xr:uid="{00000000-0005-0000-0000-000056370000}"/>
    <cellStyle name="Célula Vinculada 2 2 3 9" xfId="13999" xr:uid="{00000000-0005-0000-0000-000057370000}"/>
    <cellStyle name="Célula Vinculada 2 2 4" xfId="14000" xr:uid="{00000000-0005-0000-0000-000058370000}"/>
    <cellStyle name="Célula Vinculada 2 2 5" xfId="14001" xr:uid="{00000000-0005-0000-0000-000059370000}"/>
    <cellStyle name="Célula Vinculada 2 2 6" xfId="14002" xr:uid="{00000000-0005-0000-0000-00005A370000}"/>
    <cellStyle name="Célula Vinculada 2 2 7" xfId="14003" xr:uid="{00000000-0005-0000-0000-00005B370000}"/>
    <cellStyle name="Célula Vinculada 2 2 8" xfId="14004" xr:uid="{00000000-0005-0000-0000-00005C370000}"/>
    <cellStyle name="Célula Vinculada 2 2 9" xfId="14005" xr:uid="{00000000-0005-0000-0000-00005D370000}"/>
    <cellStyle name="Célula Vinculada 2 20" xfId="14006" xr:uid="{00000000-0005-0000-0000-00005E370000}"/>
    <cellStyle name="Célula Vinculada 2 21" xfId="14007" xr:uid="{00000000-0005-0000-0000-00005F370000}"/>
    <cellStyle name="Célula Vinculada 2 22" xfId="14008" xr:uid="{00000000-0005-0000-0000-000060370000}"/>
    <cellStyle name="Célula Vinculada 2 23" xfId="14009" xr:uid="{00000000-0005-0000-0000-000061370000}"/>
    <cellStyle name="Célula Vinculada 2 24" xfId="14010" xr:uid="{00000000-0005-0000-0000-000062370000}"/>
    <cellStyle name="Célula Vinculada 2 25" xfId="14011" xr:uid="{00000000-0005-0000-0000-000063370000}"/>
    <cellStyle name="Célula Vinculada 2 26" xfId="14012" xr:uid="{00000000-0005-0000-0000-000064370000}"/>
    <cellStyle name="Célula Vinculada 2 27" xfId="35137" xr:uid="{00000000-0005-0000-0000-000065370000}"/>
    <cellStyle name="Célula Vinculada 2 3" xfId="14013" xr:uid="{00000000-0005-0000-0000-000066370000}"/>
    <cellStyle name="Célula Vinculada 2 3 10" xfId="14014" xr:uid="{00000000-0005-0000-0000-000067370000}"/>
    <cellStyle name="Célula Vinculada 2 3 11" xfId="14015" xr:uid="{00000000-0005-0000-0000-000068370000}"/>
    <cellStyle name="Célula Vinculada 2 3 12" xfId="14016" xr:uid="{00000000-0005-0000-0000-000069370000}"/>
    <cellStyle name="Célula Vinculada 2 3 13" xfId="14017" xr:uid="{00000000-0005-0000-0000-00006A370000}"/>
    <cellStyle name="Célula Vinculada 2 3 14" xfId="14018" xr:uid="{00000000-0005-0000-0000-00006B370000}"/>
    <cellStyle name="Célula Vinculada 2 3 15" xfId="14019" xr:uid="{00000000-0005-0000-0000-00006C370000}"/>
    <cellStyle name="Célula Vinculada 2 3 16" xfId="14020" xr:uid="{00000000-0005-0000-0000-00006D370000}"/>
    <cellStyle name="Célula Vinculada 2 3 17" xfId="14021" xr:uid="{00000000-0005-0000-0000-00006E370000}"/>
    <cellStyle name="Célula Vinculada 2 3 18" xfId="14022" xr:uid="{00000000-0005-0000-0000-00006F370000}"/>
    <cellStyle name="Célula Vinculada 2 3 2" xfId="14023" xr:uid="{00000000-0005-0000-0000-000070370000}"/>
    <cellStyle name="Célula Vinculada 2 3 2 10" xfId="14024" xr:uid="{00000000-0005-0000-0000-000071370000}"/>
    <cellStyle name="Célula Vinculada 2 3 2 11" xfId="14025" xr:uid="{00000000-0005-0000-0000-000072370000}"/>
    <cellStyle name="Célula Vinculada 2 3 2 12" xfId="14026" xr:uid="{00000000-0005-0000-0000-000073370000}"/>
    <cellStyle name="Célula Vinculada 2 3 2 13" xfId="14027" xr:uid="{00000000-0005-0000-0000-000074370000}"/>
    <cellStyle name="Célula Vinculada 2 3 2 14" xfId="14028" xr:uid="{00000000-0005-0000-0000-000075370000}"/>
    <cellStyle name="Célula Vinculada 2 3 2 15" xfId="14029" xr:uid="{00000000-0005-0000-0000-000076370000}"/>
    <cellStyle name="Célula Vinculada 2 3 2 2" xfId="14030" xr:uid="{00000000-0005-0000-0000-000077370000}"/>
    <cellStyle name="Célula Vinculada 2 3 2 3" xfId="14031" xr:uid="{00000000-0005-0000-0000-000078370000}"/>
    <cellStyle name="Célula Vinculada 2 3 2 4" xfId="14032" xr:uid="{00000000-0005-0000-0000-000079370000}"/>
    <cellStyle name="Célula Vinculada 2 3 2 5" xfId="14033" xr:uid="{00000000-0005-0000-0000-00007A370000}"/>
    <cellStyle name="Célula Vinculada 2 3 2 6" xfId="14034" xr:uid="{00000000-0005-0000-0000-00007B370000}"/>
    <cellStyle name="Célula Vinculada 2 3 2 7" xfId="14035" xr:uid="{00000000-0005-0000-0000-00007C370000}"/>
    <cellStyle name="Célula Vinculada 2 3 2 8" xfId="14036" xr:uid="{00000000-0005-0000-0000-00007D370000}"/>
    <cellStyle name="Célula Vinculada 2 3 2 9" xfId="14037" xr:uid="{00000000-0005-0000-0000-00007E370000}"/>
    <cellStyle name="Célula Vinculada 2 3 3" xfId="14038" xr:uid="{00000000-0005-0000-0000-00007F370000}"/>
    <cellStyle name="Célula Vinculada 2 3 4" xfId="14039" xr:uid="{00000000-0005-0000-0000-000080370000}"/>
    <cellStyle name="Célula Vinculada 2 3 5" xfId="14040" xr:uid="{00000000-0005-0000-0000-000081370000}"/>
    <cellStyle name="Célula Vinculada 2 3 6" xfId="14041" xr:uid="{00000000-0005-0000-0000-000082370000}"/>
    <cellStyle name="Célula Vinculada 2 3 7" xfId="14042" xr:uid="{00000000-0005-0000-0000-000083370000}"/>
    <cellStyle name="Célula Vinculada 2 3 8" xfId="14043" xr:uid="{00000000-0005-0000-0000-000084370000}"/>
    <cellStyle name="Célula Vinculada 2 3 9" xfId="14044" xr:uid="{00000000-0005-0000-0000-000085370000}"/>
    <cellStyle name="Célula Vinculada 2 4" xfId="14045" xr:uid="{00000000-0005-0000-0000-000086370000}"/>
    <cellStyle name="Célula Vinculada 2 5" xfId="14046" xr:uid="{00000000-0005-0000-0000-000087370000}"/>
    <cellStyle name="Célula Vinculada 2 6" xfId="14047" xr:uid="{00000000-0005-0000-0000-000088370000}"/>
    <cellStyle name="Célula Vinculada 2 7" xfId="14048" xr:uid="{00000000-0005-0000-0000-000089370000}"/>
    <cellStyle name="Célula Vinculada 2 8" xfId="14049" xr:uid="{00000000-0005-0000-0000-00008A370000}"/>
    <cellStyle name="Célula Vinculada 2 9" xfId="14050" xr:uid="{00000000-0005-0000-0000-00008B370000}"/>
    <cellStyle name="Célula Vinculada 20" xfId="14051" xr:uid="{00000000-0005-0000-0000-00008C370000}"/>
    <cellStyle name="Célula Vinculada 20 10" xfId="14052" xr:uid="{00000000-0005-0000-0000-00008D370000}"/>
    <cellStyle name="Célula Vinculada 20 11" xfId="14053" xr:uid="{00000000-0005-0000-0000-00008E370000}"/>
    <cellStyle name="Célula Vinculada 20 12" xfId="14054" xr:uid="{00000000-0005-0000-0000-00008F370000}"/>
    <cellStyle name="Célula Vinculada 20 13" xfId="14055" xr:uid="{00000000-0005-0000-0000-000090370000}"/>
    <cellStyle name="Célula Vinculada 20 14" xfId="14056" xr:uid="{00000000-0005-0000-0000-000091370000}"/>
    <cellStyle name="Célula Vinculada 20 15" xfId="14057" xr:uid="{00000000-0005-0000-0000-000092370000}"/>
    <cellStyle name="Célula Vinculada 20 2" xfId="14058" xr:uid="{00000000-0005-0000-0000-000093370000}"/>
    <cellStyle name="Célula Vinculada 20 3" xfId="14059" xr:uid="{00000000-0005-0000-0000-000094370000}"/>
    <cellStyle name="Célula Vinculada 20 4" xfId="14060" xr:uid="{00000000-0005-0000-0000-000095370000}"/>
    <cellStyle name="Célula Vinculada 20 5" xfId="14061" xr:uid="{00000000-0005-0000-0000-000096370000}"/>
    <cellStyle name="Célula Vinculada 20 6" xfId="14062" xr:uid="{00000000-0005-0000-0000-000097370000}"/>
    <cellStyle name="Célula Vinculada 20 7" xfId="14063" xr:uid="{00000000-0005-0000-0000-000098370000}"/>
    <cellStyle name="Célula Vinculada 20 8" xfId="14064" xr:uid="{00000000-0005-0000-0000-000099370000}"/>
    <cellStyle name="Célula Vinculada 20 9" xfId="14065" xr:uid="{00000000-0005-0000-0000-00009A370000}"/>
    <cellStyle name="Célula Vinculada 21" xfId="14066" xr:uid="{00000000-0005-0000-0000-00009B370000}"/>
    <cellStyle name="Célula Vinculada 21 10" xfId="14067" xr:uid="{00000000-0005-0000-0000-00009C370000}"/>
    <cellStyle name="Célula Vinculada 21 11" xfId="14068" xr:uid="{00000000-0005-0000-0000-00009D370000}"/>
    <cellStyle name="Célula Vinculada 21 12" xfId="14069" xr:uid="{00000000-0005-0000-0000-00009E370000}"/>
    <cellStyle name="Célula Vinculada 21 13" xfId="14070" xr:uid="{00000000-0005-0000-0000-00009F370000}"/>
    <cellStyle name="Célula Vinculada 21 14" xfId="14071" xr:uid="{00000000-0005-0000-0000-0000A0370000}"/>
    <cellStyle name="Célula Vinculada 21 15" xfId="14072" xr:uid="{00000000-0005-0000-0000-0000A1370000}"/>
    <cellStyle name="Célula Vinculada 21 2" xfId="14073" xr:uid="{00000000-0005-0000-0000-0000A2370000}"/>
    <cellStyle name="Célula Vinculada 21 3" xfId="14074" xr:uid="{00000000-0005-0000-0000-0000A3370000}"/>
    <cellStyle name="Célula Vinculada 21 4" xfId="14075" xr:uid="{00000000-0005-0000-0000-0000A4370000}"/>
    <cellStyle name="Célula Vinculada 21 5" xfId="14076" xr:uid="{00000000-0005-0000-0000-0000A5370000}"/>
    <cellStyle name="Célula Vinculada 21 6" xfId="14077" xr:uid="{00000000-0005-0000-0000-0000A6370000}"/>
    <cellStyle name="Célula Vinculada 21 7" xfId="14078" xr:uid="{00000000-0005-0000-0000-0000A7370000}"/>
    <cellStyle name="Célula Vinculada 21 8" xfId="14079" xr:uid="{00000000-0005-0000-0000-0000A8370000}"/>
    <cellStyle name="Célula Vinculada 21 9" xfId="14080" xr:uid="{00000000-0005-0000-0000-0000A9370000}"/>
    <cellStyle name="Célula Vinculada 22" xfId="14081" xr:uid="{00000000-0005-0000-0000-0000AA370000}"/>
    <cellStyle name="Célula Vinculada 22 10" xfId="14082" xr:uid="{00000000-0005-0000-0000-0000AB370000}"/>
    <cellStyle name="Célula Vinculada 22 11" xfId="14083" xr:uid="{00000000-0005-0000-0000-0000AC370000}"/>
    <cellStyle name="Célula Vinculada 22 12" xfId="14084" xr:uid="{00000000-0005-0000-0000-0000AD370000}"/>
    <cellStyle name="Célula Vinculada 22 13" xfId="14085" xr:uid="{00000000-0005-0000-0000-0000AE370000}"/>
    <cellStyle name="Célula Vinculada 22 14" xfId="14086" xr:uid="{00000000-0005-0000-0000-0000AF370000}"/>
    <cellStyle name="Célula Vinculada 22 15" xfId="14087" xr:uid="{00000000-0005-0000-0000-0000B0370000}"/>
    <cellStyle name="Célula Vinculada 22 2" xfId="14088" xr:uid="{00000000-0005-0000-0000-0000B1370000}"/>
    <cellStyle name="Célula Vinculada 22 3" xfId="14089" xr:uid="{00000000-0005-0000-0000-0000B2370000}"/>
    <cellStyle name="Célula Vinculada 22 4" xfId="14090" xr:uid="{00000000-0005-0000-0000-0000B3370000}"/>
    <cellStyle name="Célula Vinculada 22 5" xfId="14091" xr:uid="{00000000-0005-0000-0000-0000B4370000}"/>
    <cellStyle name="Célula Vinculada 22 6" xfId="14092" xr:uid="{00000000-0005-0000-0000-0000B5370000}"/>
    <cellStyle name="Célula Vinculada 22 7" xfId="14093" xr:uid="{00000000-0005-0000-0000-0000B6370000}"/>
    <cellStyle name="Célula Vinculada 22 8" xfId="14094" xr:uid="{00000000-0005-0000-0000-0000B7370000}"/>
    <cellStyle name="Célula Vinculada 22 9" xfId="14095" xr:uid="{00000000-0005-0000-0000-0000B8370000}"/>
    <cellStyle name="Célula Vinculada 23" xfId="14096" xr:uid="{00000000-0005-0000-0000-0000B9370000}"/>
    <cellStyle name="Célula Vinculada 23 10" xfId="14097" xr:uid="{00000000-0005-0000-0000-0000BA370000}"/>
    <cellStyle name="Célula Vinculada 23 11" xfId="14098" xr:uid="{00000000-0005-0000-0000-0000BB370000}"/>
    <cellStyle name="Célula Vinculada 23 12" xfId="14099" xr:uid="{00000000-0005-0000-0000-0000BC370000}"/>
    <cellStyle name="Célula Vinculada 23 13" xfId="14100" xr:uid="{00000000-0005-0000-0000-0000BD370000}"/>
    <cellStyle name="Célula Vinculada 23 14" xfId="14101" xr:uid="{00000000-0005-0000-0000-0000BE370000}"/>
    <cellStyle name="Célula Vinculada 23 15" xfId="14102" xr:uid="{00000000-0005-0000-0000-0000BF370000}"/>
    <cellStyle name="Célula Vinculada 23 2" xfId="14103" xr:uid="{00000000-0005-0000-0000-0000C0370000}"/>
    <cellStyle name="Célula Vinculada 23 3" xfId="14104" xr:uid="{00000000-0005-0000-0000-0000C1370000}"/>
    <cellStyle name="Célula Vinculada 23 4" xfId="14105" xr:uid="{00000000-0005-0000-0000-0000C2370000}"/>
    <cellStyle name="Célula Vinculada 23 5" xfId="14106" xr:uid="{00000000-0005-0000-0000-0000C3370000}"/>
    <cellStyle name="Célula Vinculada 23 6" xfId="14107" xr:uid="{00000000-0005-0000-0000-0000C4370000}"/>
    <cellStyle name="Célula Vinculada 23 7" xfId="14108" xr:uid="{00000000-0005-0000-0000-0000C5370000}"/>
    <cellStyle name="Célula Vinculada 23 8" xfId="14109" xr:uid="{00000000-0005-0000-0000-0000C6370000}"/>
    <cellStyle name="Célula Vinculada 23 9" xfId="14110" xr:uid="{00000000-0005-0000-0000-0000C7370000}"/>
    <cellStyle name="Célula Vinculada 24" xfId="14111" xr:uid="{00000000-0005-0000-0000-0000C8370000}"/>
    <cellStyle name="Célula Vinculada 24 10" xfId="14112" xr:uid="{00000000-0005-0000-0000-0000C9370000}"/>
    <cellStyle name="Célula Vinculada 24 11" xfId="14113" xr:uid="{00000000-0005-0000-0000-0000CA370000}"/>
    <cellStyle name="Célula Vinculada 24 12" xfId="14114" xr:uid="{00000000-0005-0000-0000-0000CB370000}"/>
    <cellStyle name="Célula Vinculada 24 13" xfId="14115" xr:uid="{00000000-0005-0000-0000-0000CC370000}"/>
    <cellStyle name="Célula Vinculada 24 14" xfId="14116" xr:uid="{00000000-0005-0000-0000-0000CD370000}"/>
    <cellStyle name="Célula Vinculada 24 15" xfId="14117" xr:uid="{00000000-0005-0000-0000-0000CE370000}"/>
    <cellStyle name="Célula Vinculada 24 2" xfId="14118" xr:uid="{00000000-0005-0000-0000-0000CF370000}"/>
    <cellStyle name="Célula Vinculada 24 3" xfId="14119" xr:uid="{00000000-0005-0000-0000-0000D0370000}"/>
    <cellStyle name="Célula Vinculada 24 4" xfId="14120" xr:uid="{00000000-0005-0000-0000-0000D1370000}"/>
    <cellStyle name="Célula Vinculada 24 5" xfId="14121" xr:uid="{00000000-0005-0000-0000-0000D2370000}"/>
    <cellStyle name="Célula Vinculada 24 6" xfId="14122" xr:uid="{00000000-0005-0000-0000-0000D3370000}"/>
    <cellStyle name="Célula Vinculada 24 7" xfId="14123" xr:uid="{00000000-0005-0000-0000-0000D4370000}"/>
    <cellStyle name="Célula Vinculada 24 8" xfId="14124" xr:uid="{00000000-0005-0000-0000-0000D5370000}"/>
    <cellStyle name="Célula Vinculada 24 9" xfId="14125" xr:uid="{00000000-0005-0000-0000-0000D6370000}"/>
    <cellStyle name="Célula Vinculada 25" xfId="14126" xr:uid="{00000000-0005-0000-0000-0000D7370000}"/>
    <cellStyle name="Célula Vinculada 25 10" xfId="14127" xr:uid="{00000000-0005-0000-0000-0000D8370000}"/>
    <cellStyle name="Célula Vinculada 25 11" xfId="14128" xr:uid="{00000000-0005-0000-0000-0000D9370000}"/>
    <cellStyle name="Célula Vinculada 25 12" xfId="14129" xr:uid="{00000000-0005-0000-0000-0000DA370000}"/>
    <cellStyle name="Célula Vinculada 25 13" xfId="14130" xr:uid="{00000000-0005-0000-0000-0000DB370000}"/>
    <cellStyle name="Célula Vinculada 25 14" xfId="14131" xr:uid="{00000000-0005-0000-0000-0000DC370000}"/>
    <cellStyle name="Célula Vinculada 25 15" xfId="14132" xr:uid="{00000000-0005-0000-0000-0000DD370000}"/>
    <cellStyle name="Célula Vinculada 25 2" xfId="14133" xr:uid="{00000000-0005-0000-0000-0000DE370000}"/>
    <cellStyle name="Célula Vinculada 25 3" xfId="14134" xr:uid="{00000000-0005-0000-0000-0000DF370000}"/>
    <cellStyle name="Célula Vinculada 25 4" xfId="14135" xr:uid="{00000000-0005-0000-0000-0000E0370000}"/>
    <cellStyle name="Célula Vinculada 25 5" xfId="14136" xr:uid="{00000000-0005-0000-0000-0000E1370000}"/>
    <cellStyle name="Célula Vinculada 25 6" xfId="14137" xr:uid="{00000000-0005-0000-0000-0000E2370000}"/>
    <cellStyle name="Célula Vinculada 25 7" xfId="14138" xr:uid="{00000000-0005-0000-0000-0000E3370000}"/>
    <cellStyle name="Célula Vinculada 25 8" xfId="14139" xr:uid="{00000000-0005-0000-0000-0000E4370000}"/>
    <cellStyle name="Célula Vinculada 25 9" xfId="14140" xr:uid="{00000000-0005-0000-0000-0000E5370000}"/>
    <cellStyle name="Célula Vinculada 26" xfId="14141" xr:uid="{00000000-0005-0000-0000-0000E6370000}"/>
    <cellStyle name="Célula Vinculada 26 10" xfId="14142" xr:uid="{00000000-0005-0000-0000-0000E7370000}"/>
    <cellStyle name="Célula Vinculada 26 11" xfId="14143" xr:uid="{00000000-0005-0000-0000-0000E8370000}"/>
    <cellStyle name="Célula Vinculada 26 12" xfId="14144" xr:uid="{00000000-0005-0000-0000-0000E9370000}"/>
    <cellStyle name="Célula Vinculada 26 13" xfId="14145" xr:uid="{00000000-0005-0000-0000-0000EA370000}"/>
    <cellStyle name="Célula Vinculada 26 14" xfId="14146" xr:uid="{00000000-0005-0000-0000-0000EB370000}"/>
    <cellStyle name="Célula Vinculada 26 15" xfId="14147" xr:uid="{00000000-0005-0000-0000-0000EC370000}"/>
    <cellStyle name="Célula Vinculada 26 2" xfId="14148" xr:uid="{00000000-0005-0000-0000-0000ED370000}"/>
    <cellStyle name="Célula Vinculada 26 3" xfId="14149" xr:uid="{00000000-0005-0000-0000-0000EE370000}"/>
    <cellStyle name="Célula Vinculada 26 4" xfId="14150" xr:uid="{00000000-0005-0000-0000-0000EF370000}"/>
    <cellStyle name="Célula Vinculada 26 5" xfId="14151" xr:uid="{00000000-0005-0000-0000-0000F0370000}"/>
    <cellStyle name="Célula Vinculada 26 6" xfId="14152" xr:uid="{00000000-0005-0000-0000-0000F1370000}"/>
    <cellStyle name="Célula Vinculada 26 7" xfId="14153" xr:uid="{00000000-0005-0000-0000-0000F2370000}"/>
    <cellStyle name="Célula Vinculada 26 8" xfId="14154" xr:uid="{00000000-0005-0000-0000-0000F3370000}"/>
    <cellStyle name="Célula Vinculada 26 9" xfId="14155" xr:uid="{00000000-0005-0000-0000-0000F4370000}"/>
    <cellStyle name="Célula Vinculada 27" xfId="14156" xr:uid="{00000000-0005-0000-0000-0000F5370000}"/>
    <cellStyle name="Célula Vinculada 27 10" xfId="14157" xr:uid="{00000000-0005-0000-0000-0000F6370000}"/>
    <cellStyle name="Célula Vinculada 27 11" xfId="14158" xr:uid="{00000000-0005-0000-0000-0000F7370000}"/>
    <cellStyle name="Célula Vinculada 27 12" xfId="14159" xr:uid="{00000000-0005-0000-0000-0000F8370000}"/>
    <cellStyle name="Célula Vinculada 27 13" xfId="14160" xr:uid="{00000000-0005-0000-0000-0000F9370000}"/>
    <cellStyle name="Célula Vinculada 27 14" xfId="14161" xr:uid="{00000000-0005-0000-0000-0000FA370000}"/>
    <cellStyle name="Célula Vinculada 27 15" xfId="14162" xr:uid="{00000000-0005-0000-0000-0000FB370000}"/>
    <cellStyle name="Célula Vinculada 27 2" xfId="14163" xr:uid="{00000000-0005-0000-0000-0000FC370000}"/>
    <cellStyle name="Célula Vinculada 27 3" xfId="14164" xr:uid="{00000000-0005-0000-0000-0000FD370000}"/>
    <cellStyle name="Célula Vinculada 27 4" xfId="14165" xr:uid="{00000000-0005-0000-0000-0000FE370000}"/>
    <cellStyle name="Célula Vinculada 27 5" xfId="14166" xr:uid="{00000000-0005-0000-0000-0000FF370000}"/>
    <cellStyle name="Célula Vinculada 27 6" xfId="14167" xr:uid="{00000000-0005-0000-0000-000000380000}"/>
    <cellStyle name="Célula Vinculada 27 7" xfId="14168" xr:uid="{00000000-0005-0000-0000-000001380000}"/>
    <cellStyle name="Célula Vinculada 27 8" xfId="14169" xr:uid="{00000000-0005-0000-0000-000002380000}"/>
    <cellStyle name="Célula Vinculada 27 9" xfId="14170" xr:uid="{00000000-0005-0000-0000-000003380000}"/>
    <cellStyle name="Célula Vinculada 28" xfId="14171" xr:uid="{00000000-0005-0000-0000-000004380000}"/>
    <cellStyle name="Célula Vinculada 29" xfId="14172" xr:uid="{00000000-0005-0000-0000-000005380000}"/>
    <cellStyle name="Célula Vinculada 3" xfId="14173" xr:uid="{00000000-0005-0000-0000-000006380000}"/>
    <cellStyle name="Célula Vinculada 3 2" xfId="35579" xr:uid="{00000000-0005-0000-0000-000007380000}"/>
    <cellStyle name="Célula Vinculada 30" xfId="14174" xr:uid="{00000000-0005-0000-0000-000008380000}"/>
    <cellStyle name="Célula Vinculada 31" xfId="14175" xr:uid="{00000000-0005-0000-0000-000009380000}"/>
    <cellStyle name="Célula Vinculada 32" xfId="14176" xr:uid="{00000000-0005-0000-0000-00000A380000}"/>
    <cellStyle name="Célula Vinculada 33" xfId="14177" xr:uid="{00000000-0005-0000-0000-00000B380000}"/>
    <cellStyle name="Célula Vinculada 34" xfId="14178" xr:uid="{00000000-0005-0000-0000-00000C380000}"/>
    <cellStyle name="Célula Vinculada 35" xfId="14179" xr:uid="{00000000-0005-0000-0000-00000D380000}"/>
    <cellStyle name="Célula Vinculada 36" xfId="14180" xr:uid="{00000000-0005-0000-0000-00000E380000}"/>
    <cellStyle name="Célula Vinculada 37" xfId="14181" xr:uid="{00000000-0005-0000-0000-00000F380000}"/>
    <cellStyle name="Célula Vinculada 38" xfId="14182" xr:uid="{00000000-0005-0000-0000-000010380000}"/>
    <cellStyle name="Célula Vinculada 39" xfId="14183" xr:uid="{00000000-0005-0000-0000-000011380000}"/>
    <cellStyle name="Célula Vinculada 4" xfId="14184" xr:uid="{00000000-0005-0000-0000-000012380000}"/>
    <cellStyle name="Célula Vinculada 40" xfId="14185" xr:uid="{00000000-0005-0000-0000-000013380000}"/>
    <cellStyle name="Célula Vinculada 41" xfId="14186" xr:uid="{00000000-0005-0000-0000-000014380000}"/>
    <cellStyle name="Célula Vinculada 42" xfId="14187" xr:uid="{00000000-0005-0000-0000-000015380000}"/>
    <cellStyle name="Célula Vinculada 5" xfId="14188" xr:uid="{00000000-0005-0000-0000-000016380000}"/>
    <cellStyle name="Célula Vinculada 6" xfId="14189" xr:uid="{00000000-0005-0000-0000-000017380000}"/>
    <cellStyle name="Célula Vinculada 7" xfId="14190" xr:uid="{00000000-0005-0000-0000-000018380000}"/>
    <cellStyle name="Célula Vinculada 8" xfId="14191" xr:uid="{00000000-0005-0000-0000-000019380000}"/>
    <cellStyle name="Célula Vinculada 9" xfId="14192" xr:uid="{00000000-0005-0000-0000-00001A380000}"/>
    <cellStyle name="Célula Vinculada 9 2" xfId="14193" xr:uid="{00000000-0005-0000-0000-00001B380000}"/>
    <cellStyle name="Cents" xfId="14194" xr:uid="{00000000-0005-0000-0000-00001C380000}"/>
    <cellStyle name="Check" xfId="14195" xr:uid="{00000000-0005-0000-0000-00001D380000}"/>
    <cellStyle name="Check Cell" xfId="14196" xr:uid="{00000000-0005-0000-0000-00001E380000}"/>
    <cellStyle name="čiarky [0]_annex9015-VII" xfId="14197" xr:uid="{00000000-0005-0000-0000-00001F380000}"/>
    <cellStyle name="čiarky_annex9015-VII" xfId="14198" xr:uid="{00000000-0005-0000-0000-000020380000}"/>
    <cellStyle name="Colhead_left" xfId="14199" xr:uid="{00000000-0005-0000-0000-000021380000}"/>
    <cellStyle name="ColHeading" xfId="14200" xr:uid="{00000000-0005-0000-0000-000022380000}"/>
    <cellStyle name="Colma [0]_-F-" xfId="14201" xr:uid="{00000000-0005-0000-0000-000023380000}"/>
    <cellStyle name="Column Title" xfId="14202" xr:uid="{00000000-0005-0000-0000-000024380000}"/>
    <cellStyle name="Column_Title" xfId="14203" xr:uid="{00000000-0005-0000-0000-000025380000}"/>
    <cellStyle name="Comma  - Style1" xfId="14204" xr:uid="{00000000-0005-0000-0000-000026380000}"/>
    <cellStyle name="Comma  - Style2" xfId="14205" xr:uid="{00000000-0005-0000-0000-000027380000}"/>
    <cellStyle name="Comma  - Style3" xfId="14206" xr:uid="{00000000-0005-0000-0000-000028380000}"/>
    <cellStyle name="Comma  - Style4" xfId="14207" xr:uid="{00000000-0005-0000-0000-000029380000}"/>
    <cellStyle name="Comma  - Style5" xfId="14208" xr:uid="{00000000-0005-0000-0000-00002A380000}"/>
    <cellStyle name="Comma  - Style6" xfId="14209" xr:uid="{00000000-0005-0000-0000-00002B380000}"/>
    <cellStyle name="Comma  - Style7" xfId="14210" xr:uid="{00000000-0005-0000-0000-00002C380000}"/>
    <cellStyle name="Comma  - Style8" xfId="14211" xr:uid="{00000000-0005-0000-0000-00002D380000}"/>
    <cellStyle name="Comma [0]; --" xfId="14212" xr:uid="{00000000-0005-0000-0000-00002E380000}"/>
    <cellStyle name="Comma [00]" xfId="14213" xr:uid="{00000000-0005-0000-0000-00002F380000}"/>
    <cellStyle name="Comma [1]" xfId="14214" xr:uid="{00000000-0005-0000-0000-000030380000}"/>
    <cellStyle name="Comma [1] 10" xfId="14215" xr:uid="{00000000-0005-0000-0000-000031380000}"/>
    <cellStyle name="Comma [1] 11" xfId="14216" xr:uid="{00000000-0005-0000-0000-000032380000}"/>
    <cellStyle name="Comma [1] 12" xfId="14217" xr:uid="{00000000-0005-0000-0000-000033380000}"/>
    <cellStyle name="Comma [1] 13" xfId="14218" xr:uid="{00000000-0005-0000-0000-000034380000}"/>
    <cellStyle name="Comma [1] 14" xfId="14219" xr:uid="{00000000-0005-0000-0000-000035380000}"/>
    <cellStyle name="Comma [1] 15" xfId="14220" xr:uid="{00000000-0005-0000-0000-000036380000}"/>
    <cellStyle name="Comma [1] 16" xfId="14221" xr:uid="{00000000-0005-0000-0000-000037380000}"/>
    <cellStyle name="Comma [1] 17" xfId="14222" xr:uid="{00000000-0005-0000-0000-000038380000}"/>
    <cellStyle name="Comma [1] 18" xfId="14223" xr:uid="{00000000-0005-0000-0000-000039380000}"/>
    <cellStyle name="Comma [1] 19" xfId="14224" xr:uid="{00000000-0005-0000-0000-00003A380000}"/>
    <cellStyle name="Comma [1] 2" xfId="14225" xr:uid="{00000000-0005-0000-0000-00003B380000}"/>
    <cellStyle name="Comma [1] 20" xfId="14226" xr:uid="{00000000-0005-0000-0000-00003C380000}"/>
    <cellStyle name="Comma [1] 21" xfId="14227" xr:uid="{00000000-0005-0000-0000-00003D380000}"/>
    <cellStyle name="Comma [1] 22" xfId="14228" xr:uid="{00000000-0005-0000-0000-00003E380000}"/>
    <cellStyle name="Comma [1] 23" xfId="14229" xr:uid="{00000000-0005-0000-0000-00003F380000}"/>
    <cellStyle name="Comma [1] 24" xfId="14230" xr:uid="{00000000-0005-0000-0000-000040380000}"/>
    <cellStyle name="Comma [1] 3" xfId="14231" xr:uid="{00000000-0005-0000-0000-000041380000}"/>
    <cellStyle name="Comma [1] 4" xfId="14232" xr:uid="{00000000-0005-0000-0000-000042380000}"/>
    <cellStyle name="Comma [1] 5" xfId="14233" xr:uid="{00000000-0005-0000-0000-000043380000}"/>
    <cellStyle name="Comma [1] 6" xfId="14234" xr:uid="{00000000-0005-0000-0000-000044380000}"/>
    <cellStyle name="Comma [1] 7" xfId="14235" xr:uid="{00000000-0005-0000-0000-000045380000}"/>
    <cellStyle name="Comma [1] 8" xfId="14236" xr:uid="{00000000-0005-0000-0000-000046380000}"/>
    <cellStyle name="Comma [1] 9" xfId="14237" xr:uid="{00000000-0005-0000-0000-000047380000}"/>
    <cellStyle name="Comma [1]_Base Excel_Release 3T08_MASTER" xfId="14238" xr:uid="{00000000-0005-0000-0000-000048380000}"/>
    <cellStyle name="Comma [2]" xfId="14239" xr:uid="{00000000-0005-0000-0000-000049380000}"/>
    <cellStyle name="Comma [2] 10" xfId="14240" xr:uid="{00000000-0005-0000-0000-00004A380000}"/>
    <cellStyle name="Comma [2] 11" xfId="14241" xr:uid="{00000000-0005-0000-0000-00004B380000}"/>
    <cellStyle name="Comma [2] 12" xfId="14242" xr:uid="{00000000-0005-0000-0000-00004C380000}"/>
    <cellStyle name="Comma [2] 13" xfId="14243" xr:uid="{00000000-0005-0000-0000-00004D380000}"/>
    <cellStyle name="Comma [2] 14" xfId="14244" xr:uid="{00000000-0005-0000-0000-00004E380000}"/>
    <cellStyle name="Comma [2] 15" xfId="14245" xr:uid="{00000000-0005-0000-0000-00004F380000}"/>
    <cellStyle name="Comma [2] 16" xfId="14246" xr:uid="{00000000-0005-0000-0000-000050380000}"/>
    <cellStyle name="Comma [2] 17" xfId="14247" xr:uid="{00000000-0005-0000-0000-000051380000}"/>
    <cellStyle name="Comma [2] 18" xfId="14248" xr:uid="{00000000-0005-0000-0000-000052380000}"/>
    <cellStyle name="Comma [2] 19" xfId="14249" xr:uid="{00000000-0005-0000-0000-000053380000}"/>
    <cellStyle name="Comma [2] 2" xfId="14250" xr:uid="{00000000-0005-0000-0000-000054380000}"/>
    <cellStyle name="Comma [2] 20" xfId="14251" xr:uid="{00000000-0005-0000-0000-000055380000}"/>
    <cellStyle name="Comma [2] 21" xfId="14252" xr:uid="{00000000-0005-0000-0000-000056380000}"/>
    <cellStyle name="Comma [2] 22" xfId="14253" xr:uid="{00000000-0005-0000-0000-000057380000}"/>
    <cellStyle name="Comma [2] 23" xfId="14254" xr:uid="{00000000-0005-0000-0000-000058380000}"/>
    <cellStyle name="Comma [2] 24" xfId="14255" xr:uid="{00000000-0005-0000-0000-000059380000}"/>
    <cellStyle name="Comma [2] 3" xfId="14256" xr:uid="{00000000-0005-0000-0000-00005A380000}"/>
    <cellStyle name="Comma [2] 4" xfId="14257" xr:uid="{00000000-0005-0000-0000-00005B380000}"/>
    <cellStyle name="Comma [2] 5" xfId="14258" xr:uid="{00000000-0005-0000-0000-00005C380000}"/>
    <cellStyle name="Comma [2] 6" xfId="14259" xr:uid="{00000000-0005-0000-0000-00005D380000}"/>
    <cellStyle name="Comma [2] 7" xfId="14260" xr:uid="{00000000-0005-0000-0000-00005E380000}"/>
    <cellStyle name="Comma [2] 8" xfId="14261" xr:uid="{00000000-0005-0000-0000-00005F380000}"/>
    <cellStyle name="Comma [2] 9" xfId="14262" xr:uid="{00000000-0005-0000-0000-000060380000}"/>
    <cellStyle name="Comma [2]_Base Excel_Release 3T08_MASTER" xfId="14263" xr:uid="{00000000-0005-0000-0000-000061380000}"/>
    <cellStyle name="Comma [3]" xfId="14264" xr:uid="{00000000-0005-0000-0000-000062380000}"/>
    <cellStyle name="Comma 0" xfId="14265" xr:uid="{00000000-0005-0000-0000-000063380000}"/>
    <cellStyle name="Comma 2" xfId="14266" xr:uid="{00000000-0005-0000-0000-000064380000}"/>
    <cellStyle name="Comma 2 2" xfId="34800" xr:uid="{00000000-0005-0000-0000-000065380000}"/>
    <cellStyle name="Comma 3" xfId="34801" xr:uid="{00000000-0005-0000-0000-000066380000}"/>
    <cellStyle name="Comma 4" xfId="34802" xr:uid="{00000000-0005-0000-0000-000067380000}"/>
    <cellStyle name="Comma 4 2" xfId="34803" xr:uid="{00000000-0005-0000-0000-000068380000}"/>
    <cellStyle name="Comma 5" xfId="34804" xr:uid="{00000000-0005-0000-0000-000069380000}"/>
    <cellStyle name="Comma 5 2" xfId="34805" xr:uid="{00000000-0005-0000-0000-00006A380000}"/>
    <cellStyle name="Comma 6" xfId="34806" xr:uid="{00000000-0005-0000-0000-00006B380000}"/>
    <cellStyle name="Comma Cents" xfId="14267" xr:uid="{00000000-0005-0000-0000-00006C380000}"/>
    <cellStyle name="Comma Input" xfId="14268" xr:uid="{00000000-0005-0000-0000-00006D380000}"/>
    <cellStyle name="Comma Input 10" xfId="14269" xr:uid="{00000000-0005-0000-0000-00006E380000}"/>
    <cellStyle name="Comma Input 11" xfId="14270" xr:uid="{00000000-0005-0000-0000-00006F380000}"/>
    <cellStyle name="Comma Input 12" xfId="14271" xr:uid="{00000000-0005-0000-0000-000070380000}"/>
    <cellStyle name="Comma Input 13" xfId="14272" xr:uid="{00000000-0005-0000-0000-000071380000}"/>
    <cellStyle name="Comma Input 14" xfId="14273" xr:uid="{00000000-0005-0000-0000-000072380000}"/>
    <cellStyle name="Comma Input 15" xfId="14274" xr:uid="{00000000-0005-0000-0000-000073380000}"/>
    <cellStyle name="Comma Input 16" xfId="14275" xr:uid="{00000000-0005-0000-0000-000074380000}"/>
    <cellStyle name="Comma Input 17" xfId="14276" xr:uid="{00000000-0005-0000-0000-000075380000}"/>
    <cellStyle name="Comma Input 18" xfId="14277" xr:uid="{00000000-0005-0000-0000-000076380000}"/>
    <cellStyle name="Comma Input 19" xfId="14278" xr:uid="{00000000-0005-0000-0000-000077380000}"/>
    <cellStyle name="Comma Input 2" xfId="14279" xr:uid="{00000000-0005-0000-0000-000078380000}"/>
    <cellStyle name="Comma Input 20" xfId="14280" xr:uid="{00000000-0005-0000-0000-000079380000}"/>
    <cellStyle name="Comma Input 21" xfId="14281" xr:uid="{00000000-0005-0000-0000-00007A380000}"/>
    <cellStyle name="Comma Input 22" xfId="14282" xr:uid="{00000000-0005-0000-0000-00007B380000}"/>
    <cellStyle name="Comma Input 23" xfId="14283" xr:uid="{00000000-0005-0000-0000-00007C380000}"/>
    <cellStyle name="Comma Input 24" xfId="14284" xr:uid="{00000000-0005-0000-0000-00007D380000}"/>
    <cellStyle name="Comma Input 3" xfId="14285" xr:uid="{00000000-0005-0000-0000-00007E380000}"/>
    <cellStyle name="Comma Input 4" xfId="14286" xr:uid="{00000000-0005-0000-0000-00007F380000}"/>
    <cellStyle name="Comma Input 5" xfId="14287" xr:uid="{00000000-0005-0000-0000-000080380000}"/>
    <cellStyle name="Comma Input 6" xfId="14288" xr:uid="{00000000-0005-0000-0000-000081380000}"/>
    <cellStyle name="Comma Input 7" xfId="14289" xr:uid="{00000000-0005-0000-0000-000082380000}"/>
    <cellStyle name="Comma Input 8" xfId="14290" xr:uid="{00000000-0005-0000-0000-000083380000}"/>
    <cellStyle name="Comma Input 9" xfId="14291" xr:uid="{00000000-0005-0000-0000-000084380000}"/>
    <cellStyle name="Comma Input_Base Excel_Release 3T08_MASTER" xfId="14292" xr:uid="{00000000-0005-0000-0000-000085380000}"/>
    <cellStyle name="Comma_Brazil  PC Forecast Tool Q107" xfId="14293" xr:uid="{00000000-0005-0000-0000-000086380000}"/>
    <cellStyle name="Comma0" xfId="34807" xr:uid="{00000000-0005-0000-0000-000087380000}"/>
    <cellStyle name="Comma0 - Estilo2" xfId="14294" xr:uid="{00000000-0005-0000-0000-000088380000}"/>
    <cellStyle name="Comma0 - Estilo2 2" xfId="34808" xr:uid="{00000000-0005-0000-0000-000089380000}"/>
    <cellStyle name="Comma0 - Estilo2 3" xfId="35234" xr:uid="{00000000-0005-0000-0000-00008A380000}"/>
    <cellStyle name="Commodity" xfId="14295" xr:uid="{00000000-0005-0000-0000-00008B380000}"/>
    <cellStyle name="Company" xfId="14296" xr:uid="{00000000-0005-0000-0000-00008C380000}"/>
    <cellStyle name="COMUN" xfId="14297" xr:uid="{00000000-0005-0000-0000-00008D380000}"/>
    <cellStyle name="contas" xfId="14298" xr:uid="{00000000-0005-0000-0000-00008E380000}"/>
    <cellStyle name="contas 2" xfId="34809" xr:uid="{00000000-0005-0000-0000-00008F380000}"/>
    <cellStyle name="contas 2 2" xfId="35446" xr:uid="{00000000-0005-0000-0000-000090380000}"/>
    <cellStyle name="contas 3" xfId="35235" xr:uid="{00000000-0005-0000-0000-000091380000}"/>
    <cellStyle name="Country" xfId="14299" xr:uid="{00000000-0005-0000-0000-000092380000}"/>
    <cellStyle name="CurRatio" xfId="14300" xr:uid="{00000000-0005-0000-0000-000093380000}"/>
    <cellStyle name="Currency [0]; --" xfId="14301" xr:uid="{00000000-0005-0000-0000-000094380000}"/>
    <cellStyle name="Currency [00]" xfId="14302" xr:uid="{00000000-0005-0000-0000-000095380000}"/>
    <cellStyle name="Currency [1]" xfId="14303" xr:uid="{00000000-0005-0000-0000-000096380000}"/>
    <cellStyle name="Currency [1] 10" xfId="14304" xr:uid="{00000000-0005-0000-0000-000097380000}"/>
    <cellStyle name="Currency [1] 11" xfId="14305" xr:uid="{00000000-0005-0000-0000-000098380000}"/>
    <cellStyle name="Currency [1] 12" xfId="14306" xr:uid="{00000000-0005-0000-0000-000099380000}"/>
    <cellStyle name="Currency [1] 13" xfId="14307" xr:uid="{00000000-0005-0000-0000-00009A380000}"/>
    <cellStyle name="Currency [1] 14" xfId="14308" xr:uid="{00000000-0005-0000-0000-00009B380000}"/>
    <cellStyle name="Currency [1] 15" xfId="14309" xr:uid="{00000000-0005-0000-0000-00009C380000}"/>
    <cellStyle name="Currency [1] 16" xfId="14310" xr:uid="{00000000-0005-0000-0000-00009D380000}"/>
    <cellStyle name="Currency [1] 17" xfId="14311" xr:uid="{00000000-0005-0000-0000-00009E380000}"/>
    <cellStyle name="Currency [1] 18" xfId="14312" xr:uid="{00000000-0005-0000-0000-00009F380000}"/>
    <cellStyle name="Currency [1] 19" xfId="14313" xr:uid="{00000000-0005-0000-0000-0000A0380000}"/>
    <cellStyle name="Currency [1] 2" xfId="14314" xr:uid="{00000000-0005-0000-0000-0000A1380000}"/>
    <cellStyle name="Currency [1] 20" xfId="14315" xr:uid="{00000000-0005-0000-0000-0000A2380000}"/>
    <cellStyle name="Currency [1] 21" xfId="14316" xr:uid="{00000000-0005-0000-0000-0000A3380000}"/>
    <cellStyle name="Currency [1] 22" xfId="14317" xr:uid="{00000000-0005-0000-0000-0000A4380000}"/>
    <cellStyle name="Currency [1] 23" xfId="14318" xr:uid="{00000000-0005-0000-0000-0000A5380000}"/>
    <cellStyle name="Currency [1] 24" xfId="14319" xr:uid="{00000000-0005-0000-0000-0000A6380000}"/>
    <cellStyle name="Currency [1] 3" xfId="14320" xr:uid="{00000000-0005-0000-0000-0000A7380000}"/>
    <cellStyle name="Currency [1] 4" xfId="14321" xr:uid="{00000000-0005-0000-0000-0000A8380000}"/>
    <cellStyle name="Currency [1] 5" xfId="14322" xr:uid="{00000000-0005-0000-0000-0000A9380000}"/>
    <cellStyle name="Currency [1] 6" xfId="14323" xr:uid="{00000000-0005-0000-0000-0000AA380000}"/>
    <cellStyle name="Currency [1] 7" xfId="14324" xr:uid="{00000000-0005-0000-0000-0000AB380000}"/>
    <cellStyle name="Currency [1] 8" xfId="14325" xr:uid="{00000000-0005-0000-0000-0000AC380000}"/>
    <cellStyle name="Currency [1] 9" xfId="14326" xr:uid="{00000000-0005-0000-0000-0000AD380000}"/>
    <cellStyle name="Currency [2]" xfId="14327" xr:uid="{00000000-0005-0000-0000-0000AE380000}"/>
    <cellStyle name="Currency [3]" xfId="14328" xr:uid="{00000000-0005-0000-0000-0000AF380000}"/>
    <cellStyle name="Currency 0" xfId="14329" xr:uid="{00000000-0005-0000-0000-0000B0380000}"/>
    <cellStyle name="Currency 2" xfId="14330" xr:uid="{00000000-0005-0000-0000-0000B1380000}"/>
    <cellStyle name="Currency Input" xfId="14331" xr:uid="{00000000-0005-0000-0000-0000B2380000}"/>
    <cellStyle name="Currency Input 10" xfId="14332" xr:uid="{00000000-0005-0000-0000-0000B3380000}"/>
    <cellStyle name="Currency Input 11" xfId="14333" xr:uid="{00000000-0005-0000-0000-0000B4380000}"/>
    <cellStyle name="Currency Input 12" xfId="14334" xr:uid="{00000000-0005-0000-0000-0000B5380000}"/>
    <cellStyle name="Currency Input 13" xfId="14335" xr:uid="{00000000-0005-0000-0000-0000B6380000}"/>
    <cellStyle name="Currency Input 14" xfId="14336" xr:uid="{00000000-0005-0000-0000-0000B7380000}"/>
    <cellStyle name="Currency Input 15" xfId="14337" xr:uid="{00000000-0005-0000-0000-0000B8380000}"/>
    <cellStyle name="Currency Input 16" xfId="14338" xr:uid="{00000000-0005-0000-0000-0000B9380000}"/>
    <cellStyle name="Currency Input 17" xfId="14339" xr:uid="{00000000-0005-0000-0000-0000BA380000}"/>
    <cellStyle name="Currency Input 18" xfId="14340" xr:uid="{00000000-0005-0000-0000-0000BB380000}"/>
    <cellStyle name="Currency Input 19" xfId="14341" xr:uid="{00000000-0005-0000-0000-0000BC380000}"/>
    <cellStyle name="Currency Input 2" xfId="14342" xr:uid="{00000000-0005-0000-0000-0000BD380000}"/>
    <cellStyle name="Currency Input 20" xfId="14343" xr:uid="{00000000-0005-0000-0000-0000BE380000}"/>
    <cellStyle name="Currency Input 21" xfId="14344" xr:uid="{00000000-0005-0000-0000-0000BF380000}"/>
    <cellStyle name="Currency Input 22" xfId="14345" xr:uid="{00000000-0005-0000-0000-0000C0380000}"/>
    <cellStyle name="Currency Input 23" xfId="14346" xr:uid="{00000000-0005-0000-0000-0000C1380000}"/>
    <cellStyle name="Currency Input 24" xfId="14347" xr:uid="{00000000-0005-0000-0000-0000C2380000}"/>
    <cellStyle name="Currency Input 3" xfId="14348" xr:uid="{00000000-0005-0000-0000-0000C3380000}"/>
    <cellStyle name="Currency Input 4" xfId="14349" xr:uid="{00000000-0005-0000-0000-0000C4380000}"/>
    <cellStyle name="Currency Input 5" xfId="14350" xr:uid="{00000000-0005-0000-0000-0000C5380000}"/>
    <cellStyle name="Currency Input 6" xfId="14351" xr:uid="{00000000-0005-0000-0000-0000C6380000}"/>
    <cellStyle name="Currency Input 7" xfId="14352" xr:uid="{00000000-0005-0000-0000-0000C7380000}"/>
    <cellStyle name="Currency Input 8" xfId="14353" xr:uid="{00000000-0005-0000-0000-0000C8380000}"/>
    <cellStyle name="Currency Input 9" xfId="14354" xr:uid="{00000000-0005-0000-0000-0000C9380000}"/>
    <cellStyle name="Currency Input_Base Excel_Release 3T08_MASTER" xfId="14355" xr:uid="{00000000-0005-0000-0000-0000CA380000}"/>
    <cellStyle name="Currency Per Share" xfId="14356" xr:uid="{00000000-0005-0000-0000-0000CB380000}"/>
    <cellStyle name="Currency0" xfId="14357" xr:uid="{00000000-0005-0000-0000-0000CC380000}"/>
    <cellStyle name="Currency0 2" xfId="35138" xr:uid="{00000000-0005-0000-0000-0000CD380000}"/>
    <cellStyle name="Currency2" xfId="14358" xr:uid="{00000000-0005-0000-0000-0000CE380000}"/>
    <cellStyle name="Currency2 10" xfId="14359" xr:uid="{00000000-0005-0000-0000-0000CF380000}"/>
    <cellStyle name="Currency2 11" xfId="14360" xr:uid="{00000000-0005-0000-0000-0000D0380000}"/>
    <cellStyle name="Currency2 12" xfId="14361" xr:uid="{00000000-0005-0000-0000-0000D1380000}"/>
    <cellStyle name="Currency2 13" xfId="14362" xr:uid="{00000000-0005-0000-0000-0000D2380000}"/>
    <cellStyle name="Currency2 14" xfId="14363" xr:uid="{00000000-0005-0000-0000-0000D3380000}"/>
    <cellStyle name="Currency2 15" xfId="14364" xr:uid="{00000000-0005-0000-0000-0000D4380000}"/>
    <cellStyle name="Currency2 16" xfId="14365" xr:uid="{00000000-0005-0000-0000-0000D5380000}"/>
    <cellStyle name="Currency2 17" xfId="14366" xr:uid="{00000000-0005-0000-0000-0000D6380000}"/>
    <cellStyle name="Currency2 18" xfId="14367" xr:uid="{00000000-0005-0000-0000-0000D7380000}"/>
    <cellStyle name="Currency2 19" xfId="14368" xr:uid="{00000000-0005-0000-0000-0000D8380000}"/>
    <cellStyle name="Currency2 2" xfId="14369" xr:uid="{00000000-0005-0000-0000-0000D9380000}"/>
    <cellStyle name="Currency2 20" xfId="14370" xr:uid="{00000000-0005-0000-0000-0000DA380000}"/>
    <cellStyle name="Currency2 21" xfId="14371" xr:uid="{00000000-0005-0000-0000-0000DB380000}"/>
    <cellStyle name="Currency2 22" xfId="14372" xr:uid="{00000000-0005-0000-0000-0000DC380000}"/>
    <cellStyle name="Currency2 23" xfId="14373" xr:uid="{00000000-0005-0000-0000-0000DD380000}"/>
    <cellStyle name="Currency2 24" xfId="14374" xr:uid="{00000000-0005-0000-0000-0000DE380000}"/>
    <cellStyle name="Currency2 3" xfId="14375" xr:uid="{00000000-0005-0000-0000-0000DF380000}"/>
    <cellStyle name="Currency2 4" xfId="14376" xr:uid="{00000000-0005-0000-0000-0000E0380000}"/>
    <cellStyle name="Currency2 5" xfId="14377" xr:uid="{00000000-0005-0000-0000-0000E1380000}"/>
    <cellStyle name="Currency2 6" xfId="14378" xr:uid="{00000000-0005-0000-0000-0000E2380000}"/>
    <cellStyle name="Currency2 7" xfId="14379" xr:uid="{00000000-0005-0000-0000-0000E3380000}"/>
    <cellStyle name="Currency2 8" xfId="14380" xr:uid="{00000000-0005-0000-0000-0000E4380000}"/>
    <cellStyle name="Currency2 9" xfId="14381" xr:uid="{00000000-0005-0000-0000-0000E5380000}"/>
    <cellStyle name="Currency2_Base Excel_Release 3T08_MASTER" xfId="14382" xr:uid="{00000000-0005-0000-0000-0000E6380000}"/>
    <cellStyle name="Dados Fixos" xfId="14383" xr:uid="{00000000-0005-0000-0000-0000E7380000}"/>
    <cellStyle name="Dados Pre" xfId="14384" xr:uid="{00000000-0005-0000-0000-0000E8380000}"/>
    <cellStyle name="Dan" xfId="34810" xr:uid="{00000000-0005-0000-0000-0000E9380000}"/>
    <cellStyle name="Dash" xfId="14385" xr:uid="{00000000-0005-0000-0000-0000EA380000}"/>
    <cellStyle name="Dash 10" xfId="14386" xr:uid="{00000000-0005-0000-0000-0000EB380000}"/>
    <cellStyle name="Dash 11" xfId="14387" xr:uid="{00000000-0005-0000-0000-0000EC380000}"/>
    <cellStyle name="Dash 12" xfId="14388" xr:uid="{00000000-0005-0000-0000-0000ED380000}"/>
    <cellStyle name="Dash 13" xfId="14389" xr:uid="{00000000-0005-0000-0000-0000EE380000}"/>
    <cellStyle name="Dash 14" xfId="14390" xr:uid="{00000000-0005-0000-0000-0000EF380000}"/>
    <cellStyle name="Dash 15" xfId="14391" xr:uid="{00000000-0005-0000-0000-0000F0380000}"/>
    <cellStyle name="Dash 16" xfId="14392" xr:uid="{00000000-0005-0000-0000-0000F1380000}"/>
    <cellStyle name="Dash 17" xfId="14393" xr:uid="{00000000-0005-0000-0000-0000F2380000}"/>
    <cellStyle name="Dash 18" xfId="14394" xr:uid="{00000000-0005-0000-0000-0000F3380000}"/>
    <cellStyle name="Dash 19" xfId="14395" xr:uid="{00000000-0005-0000-0000-0000F4380000}"/>
    <cellStyle name="Dash 2" xfId="14396" xr:uid="{00000000-0005-0000-0000-0000F5380000}"/>
    <cellStyle name="Dash 20" xfId="14397" xr:uid="{00000000-0005-0000-0000-0000F6380000}"/>
    <cellStyle name="Dash 21" xfId="14398" xr:uid="{00000000-0005-0000-0000-0000F7380000}"/>
    <cellStyle name="Dash 22" xfId="14399" xr:uid="{00000000-0005-0000-0000-0000F8380000}"/>
    <cellStyle name="Dash 23" xfId="14400" xr:uid="{00000000-0005-0000-0000-0000F9380000}"/>
    <cellStyle name="Dash 24" xfId="14401" xr:uid="{00000000-0005-0000-0000-0000FA380000}"/>
    <cellStyle name="Dash 3" xfId="14402" xr:uid="{00000000-0005-0000-0000-0000FB380000}"/>
    <cellStyle name="Dash 4" xfId="14403" xr:uid="{00000000-0005-0000-0000-0000FC380000}"/>
    <cellStyle name="Dash 5" xfId="14404" xr:uid="{00000000-0005-0000-0000-0000FD380000}"/>
    <cellStyle name="Dash 6" xfId="14405" xr:uid="{00000000-0005-0000-0000-0000FE380000}"/>
    <cellStyle name="Dash 7" xfId="14406" xr:uid="{00000000-0005-0000-0000-0000FF380000}"/>
    <cellStyle name="Dash 8" xfId="14407" xr:uid="{00000000-0005-0000-0000-000000390000}"/>
    <cellStyle name="Dash 9" xfId="14408" xr:uid="{00000000-0005-0000-0000-000001390000}"/>
    <cellStyle name="Data" xfId="14409" xr:uid="{00000000-0005-0000-0000-000002390000}"/>
    <cellStyle name="Date" xfId="14410" xr:uid="{00000000-0005-0000-0000-000003390000}"/>
    <cellStyle name="Date - Estilo1" xfId="14411" xr:uid="{00000000-0005-0000-0000-000004390000}"/>
    <cellStyle name="Date - Estilo1 2" xfId="34811" xr:uid="{00000000-0005-0000-0000-000005390000}"/>
    <cellStyle name="Date - Estilo1 3" xfId="35238" xr:uid="{00000000-0005-0000-0000-000006390000}"/>
    <cellStyle name="Date [d-mmm-yy]" xfId="14412" xr:uid="{00000000-0005-0000-0000-000007390000}"/>
    <cellStyle name="Date [mm-d-yy]" xfId="14413" xr:uid="{00000000-0005-0000-0000-000008390000}"/>
    <cellStyle name="Date [mm-d-yyyy]" xfId="14414" xr:uid="{00000000-0005-0000-0000-000009390000}"/>
    <cellStyle name="Date [mmm-d-yyyy]" xfId="14415" xr:uid="{00000000-0005-0000-0000-00000A390000}"/>
    <cellStyle name="Date [mmm-yy]" xfId="14416" xr:uid="{00000000-0005-0000-0000-00000B390000}"/>
    <cellStyle name="Date [mmm-yyyy]" xfId="14417" xr:uid="{00000000-0005-0000-0000-00000C390000}"/>
    <cellStyle name="Date [mmm-yyyy] 2" xfId="14418" xr:uid="{00000000-0005-0000-0000-00000D390000}"/>
    <cellStyle name="Date [mmm-yyyy] 3" xfId="14419" xr:uid="{00000000-0005-0000-0000-00000E390000}"/>
    <cellStyle name="Date [mmm-yyyy] 4" xfId="14420" xr:uid="{00000000-0005-0000-0000-00000F390000}"/>
    <cellStyle name="Date [mmm-yyyy] 5" xfId="14421" xr:uid="{00000000-0005-0000-0000-000010390000}"/>
    <cellStyle name="Date [mmm-yyyy] 6" xfId="14422" xr:uid="{00000000-0005-0000-0000-000011390000}"/>
    <cellStyle name="Date [mmm-yyyy] 7" xfId="14423" xr:uid="{00000000-0005-0000-0000-000012390000}"/>
    <cellStyle name="Date 2" xfId="14424" xr:uid="{00000000-0005-0000-0000-000013390000}"/>
    <cellStyle name="Date 3" xfId="35139" xr:uid="{00000000-0005-0000-0000-000014390000}"/>
    <cellStyle name="Date 4" xfId="35189" xr:uid="{00000000-0005-0000-0000-000015390000}"/>
    <cellStyle name="Date Aligned" xfId="14425" xr:uid="{00000000-0005-0000-0000-000016390000}"/>
    <cellStyle name="Date Short" xfId="14426" xr:uid="{00000000-0005-0000-0000-000017390000}"/>
    <cellStyle name="Date, Long" xfId="14427" xr:uid="{00000000-0005-0000-0000-000018390000}"/>
    <cellStyle name="Date, Short" xfId="14428" xr:uid="{00000000-0005-0000-0000-000019390000}"/>
    <cellStyle name="Date_ABN MODEL_April3" xfId="14429" xr:uid="{00000000-0005-0000-0000-00001A390000}"/>
    <cellStyle name="Date2" xfId="14430" xr:uid="{00000000-0005-0000-0000-00001B390000}"/>
    <cellStyle name="Date2h" xfId="14431" xr:uid="{00000000-0005-0000-0000-00001C390000}"/>
    <cellStyle name="dates" xfId="14432" xr:uid="{00000000-0005-0000-0000-00001D390000}"/>
    <cellStyle name="Datum" xfId="14433" xr:uid="{00000000-0005-0000-0000-00001E390000}"/>
    <cellStyle name="Datum 10" xfId="14434" xr:uid="{00000000-0005-0000-0000-00001F390000}"/>
    <cellStyle name="Datum 11" xfId="14435" xr:uid="{00000000-0005-0000-0000-000020390000}"/>
    <cellStyle name="Datum 12" xfId="14436" xr:uid="{00000000-0005-0000-0000-000021390000}"/>
    <cellStyle name="Datum 13" xfId="14437" xr:uid="{00000000-0005-0000-0000-000022390000}"/>
    <cellStyle name="Datum 14" xfId="14438" xr:uid="{00000000-0005-0000-0000-000023390000}"/>
    <cellStyle name="Datum 15" xfId="14439" xr:uid="{00000000-0005-0000-0000-000024390000}"/>
    <cellStyle name="Datum 16" xfId="14440" xr:uid="{00000000-0005-0000-0000-000025390000}"/>
    <cellStyle name="Datum 17" xfId="14441" xr:uid="{00000000-0005-0000-0000-000026390000}"/>
    <cellStyle name="Datum 18" xfId="14442" xr:uid="{00000000-0005-0000-0000-000027390000}"/>
    <cellStyle name="Datum 19" xfId="14443" xr:uid="{00000000-0005-0000-0000-000028390000}"/>
    <cellStyle name="Datum 2" xfId="14444" xr:uid="{00000000-0005-0000-0000-000029390000}"/>
    <cellStyle name="Datum 20" xfId="14445" xr:uid="{00000000-0005-0000-0000-00002A390000}"/>
    <cellStyle name="Datum 21" xfId="14446" xr:uid="{00000000-0005-0000-0000-00002B390000}"/>
    <cellStyle name="Datum 22" xfId="14447" xr:uid="{00000000-0005-0000-0000-00002C390000}"/>
    <cellStyle name="Datum 23" xfId="14448" xr:uid="{00000000-0005-0000-0000-00002D390000}"/>
    <cellStyle name="Datum 24" xfId="14449" xr:uid="{00000000-0005-0000-0000-00002E390000}"/>
    <cellStyle name="Datum 3" xfId="14450" xr:uid="{00000000-0005-0000-0000-00002F390000}"/>
    <cellStyle name="Datum 4" xfId="14451" xr:uid="{00000000-0005-0000-0000-000030390000}"/>
    <cellStyle name="Datum 5" xfId="14452" xr:uid="{00000000-0005-0000-0000-000031390000}"/>
    <cellStyle name="Datum 6" xfId="14453" xr:uid="{00000000-0005-0000-0000-000032390000}"/>
    <cellStyle name="Datum 7" xfId="14454" xr:uid="{00000000-0005-0000-0000-000033390000}"/>
    <cellStyle name="Datum 8" xfId="14455" xr:uid="{00000000-0005-0000-0000-000034390000}"/>
    <cellStyle name="Datum 9" xfId="14456" xr:uid="{00000000-0005-0000-0000-000035390000}"/>
    <cellStyle name="Datum_Base Excel_Release 3T08_MASTER" xfId="14457" xr:uid="{00000000-0005-0000-0000-000036390000}"/>
    <cellStyle name="DblLineDollarAcct" xfId="14458" xr:uid="{00000000-0005-0000-0000-000037390000}"/>
    <cellStyle name="DblLinePercent" xfId="14459" xr:uid="{00000000-0005-0000-0000-000038390000}"/>
    <cellStyle name="DELTA" xfId="14460" xr:uid="{00000000-0005-0000-0000-000039390000}"/>
    <cellStyle name="DELTA 10" xfId="14461" xr:uid="{00000000-0005-0000-0000-00003A390000}"/>
    <cellStyle name="DELTA 11" xfId="14462" xr:uid="{00000000-0005-0000-0000-00003B390000}"/>
    <cellStyle name="DELTA 12" xfId="14463" xr:uid="{00000000-0005-0000-0000-00003C390000}"/>
    <cellStyle name="DELTA 13" xfId="14464" xr:uid="{00000000-0005-0000-0000-00003D390000}"/>
    <cellStyle name="DELTA 14" xfId="14465" xr:uid="{00000000-0005-0000-0000-00003E390000}"/>
    <cellStyle name="DELTA 15" xfId="14466" xr:uid="{00000000-0005-0000-0000-00003F390000}"/>
    <cellStyle name="DELTA 16" xfId="14467" xr:uid="{00000000-0005-0000-0000-000040390000}"/>
    <cellStyle name="DELTA 17" xfId="14468" xr:uid="{00000000-0005-0000-0000-000041390000}"/>
    <cellStyle name="DELTA 18" xfId="14469" xr:uid="{00000000-0005-0000-0000-000042390000}"/>
    <cellStyle name="DELTA 19" xfId="14470" xr:uid="{00000000-0005-0000-0000-000043390000}"/>
    <cellStyle name="DELTA 2" xfId="14471" xr:uid="{00000000-0005-0000-0000-000044390000}"/>
    <cellStyle name="DELTA 20" xfId="14472" xr:uid="{00000000-0005-0000-0000-000045390000}"/>
    <cellStyle name="DELTA 21" xfId="14473" xr:uid="{00000000-0005-0000-0000-000046390000}"/>
    <cellStyle name="DELTA 22" xfId="14474" xr:uid="{00000000-0005-0000-0000-000047390000}"/>
    <cellStyle name="DELTA 23" xfId="14475" xr:uid="{00000000-0005-0000-0000-000048390000}"/>
    <cellStyle name="DELTA 24" xfId="14476" xr:uid="{00000000-0005-0000-0000-000049390000}"/>
    <cellStyle name="DELTA 3" xfId="14477" xr:uid="{00000000-0005-0000-0000-00004A390000}"/>
    <cellStyle name="DELTA 4" xfId="14478" xr:uid="{00000000-0005-0000-0000-00004B390000}"/>
    <cellStyle name="DELTA 5" xfId="14479" xr:uid="{00000000-0005-0000-0000-00004C390000}"/>
    <cellStyle name="DELTA 6" xfId="14480" xr:uid="{00000000-0005-0000-0000-00004D390000}"/>
    <cellStyle name="DELTA 7" xfId="14481" xr:uid="{00000000-0005-0000-0000-00004E390000}"/>
    <cellStyle name="DELTA 8" xfId="14482" xr:uid="{00000000-0005-0000-0000-00004F390000}"/>
    <cellStyle name="DELTA 9" xfId="14483" xr:uid="{00000000-0005-0000-0000-000050390000}"/>
    <cellStyle name="DELTA_Base Excel_Release 3T08_MASTER" xfId="14484" xr:uid="{00000000-0005-0000-0000-000051390000}"/>
    <cellStyle name="DESCRIÇÃO" xfId="34812" xr:uid="{00000000-0005-0000-0000-000052390000}"/>
    <cellStyle name="Despesas" xfId="14485" xr:uid="{00000000-0005-0000-0000-000053390000}"/>
    <cellStyle name="desppag" xfId="14486" xr:uid="{00000000-0005-0000-0000-000054390000}"/>
    <cellStyle name="desppag 10" xfId="14487" xr:uid="{00000000-0005-0000-0000-000055390000}"/>
    <cellStyle name="desppag 11" xfId="14488" xr:uid="{00000000-0005-0000-0000-000056390000}"/>
    <cellStyle name="desppag 12" xfId="14489" xr:uid="{00000000-0005-0000-0000-000057390000}"/>
    <cellStyle name="desppag 13" xfId="14490" xr:uid="{00000000-0005-0000-0000-000058390000}"/>
    <cellStyle name="desppag 14" xfId="14491" xr:uid="{00000000-0005-0000-0000-000059390000}"/>
    <cellStyle name="desppag 15" xfId="14492" xr:uid="{00000000-0005-0000-0000-00005A390000}"/>
    <cellStyle name="desppag 16" xfId="14493" xr:uid="{00000000-0005-0000-0000-00005B390000}"/>
    <cellStyle name="desppag 17" xfId="14494" xr:uid="{00000000-0005-0000-0000-00005C390000}"/>
    <cellStyle name="desppag 18" xfId="14495" xr:uid="{00000000-0005-0000-0000-00005D390000}"/>
    <cellStyle name="desppag 19" xfId="14496" xr:uid="{00000000-0005-0000-0000-00005E390000}"/>
    <cellStyle name="desppag 2" xfId="14497" xr:uid="{00000000-0005-0000-0000-00005F390000}"/>
    <cellStyle name="desppag 20" xfId="14498" xr:uid="{00000000-0005-0000-0000-000060390000}"/>
    <cellStyle name="desppag 21" xfId="14499" xr:uid="{00000000-0005-0000-0000-000061390000}"/>
    <cellStyle name="desppag 22" xfId="14500" xr:uid="{00000000-0005-0000-0000-000062390000}"/>
    <cellStyle name="desppag 23" xfId="14501" xr:uid="{00000000-0005-0000-0000-000063390000}"/>
    <cellStyle name="desppag 24" xfId="14502" xr:uid="{00000000-0005-0000-0000-000064390000}"/>
    <cellStyle name="desppag 3" xfId="14503" xr:uid="{00000000-0005-0000-0000-000065390000}"/>
    <cellStyle name="desppag 4" xfId="14504" xr:uid="{00000000-0005-0000-0000-000066390000}"/>
    <cellStyle name="desppag 5" xfId="14505" xr:uid="{00000000-0005-0000-0000-000067390000}"/>
    <cellStyle name="desppag 6" xfId="14506" xr:uid="{00000000-0005-0000-0000-000068390000}"/>
    <cellStyle name="desppag 7" xfId="14507" xr:uid="{00000000-0005-0000-0000-000069390000}"/>
    <cellStyle name="desppag 8" xfId="14508" xr:uid="{00000000-0005-0000-0000-00006A390000}"/>
    <cellStyle name="desppag 9" xfId="14509" xr:uid="{00000000-0005-0000-0000-00006B390000}"/>
    <cellStyle name="Dezimal [0]_AR Display Challenge Germany " xfId="14510" xr:uid="{00000000-0005-0000-0000-00006C390000}"/>
    <cellStyle name="Dezimal_250g Bundlepack" xfId="14511" xr:uid="{00000000-0005-0000-0000-00006D390000}"/>
    <cellStyle name="Dia" xfId="14512" xr:uid="{00000000-0005-0000-0000-00006E390000}"/>
    <cellStyle name="divisao" xfId="14513" xr:uid="{00000000-0005-0000-0000-00006F390000}"/>
    <cellStyle name="Divisão" xfId="14514" xr:uid="{00000000-0005-0000-0000-000070390000}"/>
    <cellStyle name="Divisão 1" xfId="14515" xr:uid="{00000000-0005-0000-0000-000071390000}"/>
    <cellStyle name="Divisão 1 2" xfId="34813" xr:uid="{00000000-0005-0000-0000-000072390000}"/>
    <cellStyle name="Divisão 1 2 10" xfId="36609" xr:uid="{00000000-0005-0000-0000-000073390000}"/>
    <cellStyle name="Divisão 1 2 11" xfId="36888" xr:uid="{00000000-0005-0000-0000-000074390000}"/>
    <cellStyle name="Divisão 1 2 12" xfId="37165" xr:uid="{00000000-0005-0000-0000-000075390000}"/>
    <cellStyle name="Divisão 1 2 13" xfId="38366" xr:uid="{00000000-0005-0000-0000-000076390000}"/>
    <cellStyle name="Divisão 1 2 14" xfId="38241" xr:uid="{00000000-0005-0000-0000-000077390000}"/>
    <cellStyle name="Divisão 1 2 2" xfId="34814" xr:uid="{00000000-0005-0000-0000-000078390000}"/>
    <cellStyle name="Divisão 1 2 2 10" xfId="38092" xr:uid="{00000000-0005-0000-0000-000079390000}"/>
    <cellStyle name="Divisão 1 2 2 11" xfId="38446" xr:uid="{00000000-0005-0000-0000-00007A390000}"/>
    <cellStyle name="Divisão 1 2 2 2" xfId="35870" xr:uid="{00000000-0005-0000-0000-00007B390000}"/>
    <cellStyle name="Divisão 1 2 2 3" xfId="36152" xr:uid="{00000000-0005-0000-0000-00007C390000}"/>
    <cellStyle name="Divisão 1 2 2 4" xfId="36432" xr:uid="{00000000-0005-0000-0000-00007D390000}"/>
    <cellStyle name="Divisão 1 2 2 5" xfId="36713" xr:uid="{00000000-0005-0000-0000-00007E390000}"/>
    <cellStyle name="Divisão 1 2 2 6" xfId="36991" xr:uid="{00000000-0005-0000-0000-00007F390000}"/>
    <cellStyle name="Divisão 1 2 2 7" xfId="37270" xr:uid="{00000000-0005-0000-0000-000080390000}"/>
    <cellStyle name="Divisão 1 2 2 8" xfId="37545" xr:uid="{00000000-0005-0000-0000-000081390000}"/>
    <cellStyle name="Divisão 1 2 2 9" xfId="37819" xr:uid="{00000000-0005-0000-0000-000082390000}"/>
    <cellStyle name="Divisão 1 2 3" xfId="35700" xr:uid="{00000000-0005-0000-0000-000083390000}"/>
    <cellStyle name="Divisão 1 2 4" xfId="35329" xr:uid="{00000000-0005-0000-0000-000084390000}"/>
    <cellStyle name="Divisão 1 2 5" xfId="35623" xr:uid="{00000000-0005-0000-0000-000085390000}"/>
    <cellStyle name="Divisão 1 2 6" xfId="35617" xr:uid="{00000000-0005-0000-0000-000086390000}"/>
    <cellStyle name="Divisão 1 2 7" xfId="35618" xr:uid="{00000000-0005-0000-0000-000087390000}"/>
    <cellStyle name="Divisão 1 2 8" xfId="36047" xr:uid="{00000000-0005-0000-0000-000088390000}"/>
    <cellStyle name="Divisão 1 2 9" xfId="36327" xr:uid="{00000000-0005-0000-0000-000089390000}"/>
    <cellStyle name="Divisão 1 3" xfId="34815" xr:uid="{00000000-0005-0000-0000-00008A390000}"/>
    <cellStyle name="Divisão 1 3 10" xfId="38091" xr:uid="{00000000-0005-0000-0000-00008B390000}"/>
    <cellStyle name="Divisão 1 3 11" xfId="37977" xr:uid="{00000000-0005-0000-0000-00008C390000}"/>
    <cellStyle name="Divisão 1 3 2" xfId="35869" xr:uid="{00000000-0005-0000-0000-00008D390000}"/>
    <cellStyle name="Divisão 1 3 3" xfId="36151" xr:uid="{00000000-0005-0000-0000-00008E390000}"/>
    <cellStyle name="Divisão 1 3 4" xfId="36431" xr:uid="{00000000-0005-0000-0000-00008F390000}"/>
    <cellStyle name="Divisão 1 3 5" xfId="36712" xr:uid="{00000000-0005-0000-0000-000090390000}"/>
    <cellStyle name="Divisão 1 3 6" xfId="36990" xr:uid="{00000000-0005-0000-0000-000091390000}"/>
    <cellStyle name="Divisão 1 3 7" xfId="37269" xr:uid="{00000000-0005-0000-0000-000092390000}"/>
    <cellStyle name="Divisão 1 3 8" xfId="37544" xr:uid="{00000000-0005-0000-0000-000093390000}"/>
    <cellStyle name="Divisão 1 3 9" xfId="37818" xr:uid="{00000000-0005-0000-0000-000094390000}"/>
    <cellStyle name="divisao 10" xfId="35306" xr:uid="{00000000-0005-0000-0000-000095390000}"/>
    <cellStyle name="Divisão 10" xfId="35629" xr:uid="{00000000-0005-0000-0000-000096390000}"/>
    <cellStyle name="divisao 11" xfId="36021" xr:uid="{00000000-0005-0000-0000-000097390000}"/>
    <cellStyle name="Divisão 11" xfId="35640" xr:uid="{00000000-0005-0000-0000-000098390000}"/>
    <cellStyle name="divisao 12" xfId="36302" xr:uid="{00000000-0005-0000-0000-000099390000}"/>
    <cellStyle name="Divisão 12" xfId="35307" xr:uid="{00000000-0005-0000-0000-00009A390000}"/>
    <cellStyle name="divisao 13" xfId="36583" xr:uid="{00000000-0005-0000-0000-00009B390000}"/>
    <cellStyle name="Divisão 13" xfId="35236" xr:uid="{00000000-0005-0000-0000-00009C390000}"/>
    <cellStyle name="divisao 14" xfId="36864" xr:uid="{00000000-0005-0000-0000-00009D390000}"/>
    <cellStyle name="Divisão 14" xfId="35299" xr:uid="{00000000-0005-0000-0000-00009E390000}"/>
    <cellStyle name="divisao 15" xfId="37140" xr:uid="{00000000-0005-0000-0000-00009F390000}"/>
    <cellStyle name="Divisão 15" xfId="35857" xr:uid="{00000000-0005-0000-0000-0000A0390000}"/>
    <cellStyle name="divisao 16" xfId="37420" xr:uid="{00000000-0005-0000-0000-0000A1390000}"/>
    <cellStyle name="Divisão 16" xfId="36139" xr:uid="{00000000-0005-0000-0000-0000A2390000}"/>
    <cellStyle name="divisao 17" xfId="37693" xr:uid="{00000000-0005-0000-0000-0000A3390000}"/>
    <cellStyle name="Divisão 17" xfId="36419" xr:uid="{00000000-0005-0000-0000-0000A4390000}"/>
    <cellStyle name="divisao 18" xfId="37967" xr:uid="{00000000-0005-0000-0000-0000A5390000}"/>
    <cellStyle name="Divisão 18" xfId="36700" xr:uid="{00000000-0005-0000-0000-0000A6390000}"/>
    <cellStyle name="divisao 19" xfId="38389" xr:uid="{00000000-0005-0000-0000-0000A7390000}"/>
    <cellStyle name="Divisão 19" xfId="38429" xr:uid="{00000000-0005-0000-0000-0000A8390000}"/>
    <cellStyle name="divisao 2" xfId="34816" xr:uid="{00000000-0005-0000-0000-0000A9390000}"/>
    <cellStyle name="Divisão 2" xfId="34817" xr:uid="{00000000-0005-0000-0000-0000AA390000}"/>
    <cellStyle name="divisao 2 10" xfId="36980" xr:uid="{00000000-0005-0000-0000-0000AB390000}"/>
    <cellStyle name="Divisão 2 10" xfId="37395" xr:uid="{00000000-0005-0000-0000-0000AC390000}"/>
    <cellStyle name="divisao 2 11" xfId="37259" xr:uid="{00000000-0005-0000-0000-0000AD390000}"/>
    <cellStyle name="Divisão 2 11" xfId="37668" xr:uid="{00000000-0005-0000-0000-0000AE390000}"/>
    <cellStyle name="divisao 2 12" xfId="38449" xr:uid="{00000000-0005-0000-0000-0000AF390000}"/>
    <cellStyle name="Divisão 2 12" xfId="37942" xr:uid="{00000000-0005-0000-0000-0000B0390000}"/>
    <cellStyle name="divisao 2 13" xfId="35822" xr:uid="{00000000-0005-0000-0000-0000B1390000}"/>
    <cellStyle name="Divisão 2 13" xfId="38368" xr:uid="{00000000-0005-0000-0000-0000B2390000}"/>
    <cellStyle name="Divisão 2 14" xfId="38320" xr:uid="{00000000-0005-0000-0000-0000B3390000}"/>
    <cellStyle name="divisao 2 2" xfId="35698" xr:uid="{00000000-0005-0000-0000-0000B4390000}"/>
    <cellStyle name="Divisão 2 2" xfId="34818" xr:uid="{00000000-0005-0000-0000-0000B5390000}"/>
    <cellStyle name="Divisão 2 2 10" xfId="38093" xr:uid="{00000000-0005-0000-0000-0000B6390000}"/>
    <cellStyle name="Divisão 2 2 11" xfId="38445" xr:uid="{00000000-0005-0000-0000-0000B7390000}"/>
    <cellStyle name="Divisão 2 2 2" xfId="35871" xr:uid="{00000000-0005-0000-0000-0000B8390000}"/>
    <cellStyle name="Divisão 2 2 3" xfId="36153" xr:uid="{00000000-0005-0000-0000-0000B9390000}"/>
    <cellStyle name="Divisão 2 2 4" xfId="36433" xr:uid="{00000000-0005-0000-0000-0000BA390000}"/>
    <cellStyle name="Divisão 2 2 5" xfId="36714" xr:uid="{00000000-0005-0000-0000-0000BB390000}"/>
    <cellStyle name="Divisão 2 2 6" xfId="36992" xr:uid="{00000000-0005-0000-0000-0000BC390000}"/>
    <cellStyle name="Divisão 2 2 7" xfId="37271" xr:uid="{00000000-0005-0000-0000-0000BD390000}"/>
    <cellStyle name="Divisão 2 2 8" xfId="37546" xr:uid="{00000000-0005-0000-0000-0000BE390000}"/>
    <cellStyle name="Divisão 2 2 9" xfId="37820" xr:uid="{00000000-0005-0000-0000-0000BF390000}"/>
    <cellStyle name="divisao 2 3" xfId="35375" xr:uid="{00000000-0005-0000-0000-0000C0390000}"/>
    <cellStyle name="Divisão 2 3" xfId="35699" xr:uid="{00000000-0005-0000-0000-0000C1390000}"/>
    <cellStyle name="divisao 2 4" xfId="35232" xr:uid="{00000000-0005-0000-0000-0000C2390000}"/>
    <cellStyle name="Divisão 2 4" xfId="35776" xr:uid="{00000000-0005-0000-0000-0000C3390000}"/>
    <cellStyle name="divisao 2 5" xfId="35319" xr:uid="{00000000-0005-0000-0000-0000C4390000}"/>
    <cellStyle name="Divisão 2 5" xfId="35996" xr:uid="{00000000-0005-0000-0000-0000C5390000}"/>
    <cellStyle name="divisao 2 6" xfId="35859" xr:uid="{00000000-0005-0000-0000-0000C6390000}"/>
    <cellStyle name="Divisão 2 6" xfId="36277" xr:uid="{00000000-0005-0000-0000-0000C7390000}"/>
    <cellStyle name="divisao 2 7" xfId="36141" xr:uid="{00000000-0005-0000-0000-0000C8390000}"/>
    <cellStyle name="Divisão 2 7" xfId="36558" xr:uid="{00000000-0005-0000-0000-0000C9390000}"/>
    <cellStyle name="divisao 2 8" xfId="36421" xr:uid="{00000000-0005-0000-0000-0000CA390000}"/>
    <cellStyle name="Divisão 2 8" xfId="36839" xr:uid="{00000000-0005-0000-0000-0000CB390000}"/>
    <cellStyle name="divisao 2 9" xfId="36702" xr:uid="{00000000-0005-0000-0000-0000CC390000}"/>
    <cellStyle name="Divisão 2 9" xfId="37115" xr:uid="{00000000-0005-0000-0000-0000CD390000}"/>
    <cellStyle name="divisao 20" xfId="35370" xr:uid="{00000000-0005-0000-0000-0000CE390000}"/>
    <cellStyle name="Divisão 20" xfId="38387" xr:uid="{00000000-0005-0000-0000-0000CF390000}"/>
    <cellStyle name="divisao 3" xfId="34819" xr:uid="{00000000-0005-0000-0000-0000D0390000}"/>
    <cellStyle name="Divisão 3" xfId="34820" xr:uid="{00000000-0005-0000-0000-0000D1390000}"/>
    <cellStyle name="divisao 3 10" xfId="37944" xr:uid="{00000000-0005-0000-0000-0000D2390000}"/>
    <cellStyle name="Divisão 3 10" xfId="36320" xr:uid="{00000000-0005-0000-0000-0000D3390000}"/>
    <cellStyle name="divisao 3 11" xfId="38217" xr:uid="{00000000-0005-0000-0000-0000D4390000}"/>
    <cellStyle name="Divisão 3 11" xfId="36602" xr:uid="{00000000-0005-0000-0000-0000D5390000}"/>
    <cellStyle name="divisao 3 12" xfId="38341" xr:uid="{00000000-0005-0000-0000-0000D6390000}"/>
    <cellStyle name="Divisão 3 12" xfId="36881" xr:uid="{00000000-0005-0000-0000-0000D7390000}"/>
    <cellStyle name="divisao 3 13" xfId="38489" xr:uid="{00000000-0005-0000-0000-0000D8390000}"/>
    <cellStyle name="Divisão 3 13" xfId="37257" xr:uid="{00000000-0005-0000-0000-0000D9390000}"/>
    <cellStyle name="Divisão 3 14" xfId="38058" xr:uid="{00000000-0005-0000-0000-0000DA390000}"/>
    <cellStyle name="divisao 3 2" xfId="35772" xr:uid="{00000000-0005-0000-0000-0000DB390000}"/>
    <cellStyle name="Divisão 3 2" xfId="34821" xr:uid="{00000000-0005-0000-0000-0000DC390000}"/>
    <cellStyle name="Divisão 3 2 10" xfId="38257" xr:uid="{00000000-0005-0000-0000-0000DD390000}"/>
    <cellStyle name="Divisão 3 2 11" xfId="38506" xr:uid="{00000000-0005-0000-0000-0000DE390000}"/>
    <cellStyle name="Divisão 3 2 2" xfId="36052" xr:uid="{00000000-0005-0000-0000-0000DF390000}"/>
    <cellStyle name="Divisão 3 2 3" xfId="36332" xr:uid="{00000000-0005-0000-0000-0000E0390000}"/>
    <cellStyle name="Divisão 3 2 4" xfId="36614" xr:uid="{00000000-0005-0000-0000-0000E1390000}"/>
    <cellStyle name="Divisão 3 2 5" xfId="36893" xr:uid="{00000000-0005-0000-0000-0000E2390000}"/>
    <cellStyle name="Divisão 3 2 6" xfId="37170" xr:uid="{00000000-0005-0000-0000-0000E3390000}"/>
    <cellStyle name="Divisão 3 2 7" xfId="37448" xr:uid="{00000000-0005-0000-0000-0000E4390000}"/>
    <cellStyle name="Divisão 3 2 8" xfId="37722" xr:uid="{00000000-0005-0000-0000-0000E5390000}"/>
    <cellStyle name="Divisão 3 2 9" xfId="37992" xr:uid="{00000000-0005-0000-0000-0000E6390000}"/>
    <cellStyle name="divisao 3 3" xfId="35998" xr:uid="{00000000-0005-0000-0000-0000E7390000}"/>
    <cellStyle name="Divisão 3 3" xfId="35773" xr:uid="{00000000-0005-0000-0000-0000E8390000}"/>
    <cellStyle name="divisao 3 4" xfId="36279" xr:uid="{00000000-0005-0000-0000-0000E9390000}"/>
    <cellStyle name="Divisão 3 4" xfId="35660" xr:uid="{00000000-0005-0000-0000-0000EA390000}"/>
    <cellStyle name="divisao 3 5" xfId="36560" xr:uid="{00000000-0005-0000-0000-0000EB390000}"/>
    <cellStyle name="Divisão 3 5" xfId="35328" xr:uid="{00000000-0005-0000-0000-0000EC390000}"/>
    <cellStyle name="divisao 3 6" xfId="36841" xr:uid="{00000000-0005-0000-0000-0000ED390000}"/>
    <cellStyle name="Divisão 3 6" xfId="35302" xr:uid="{00000000-0005-0000-0000-0000EE390000}"/>
    <cellStyle name="divisao 3 7" xfId="37117" xr:uid="{00000000-0005-0000-0000-0000EF390000}"/>
    <cellStyle name="Divisão 3 7" xfId="35394" xr:uid="{00000000-0005-0000-0000-0000F0390000}"/>
    <cellStyle name="divisao 3 8" xfId="37397" xr:uid="{00000000-0005-0000-0000-0000F1390000}"/>
    <cellStyle name="Divisão 3 8" xfId="35263" xr:uid="{00000000-0005-0000-0000-0000F2390000}"/>
    <cellStyle name="divisao 3 9" xfId="37670" xr:uid="{00000000-0005-0000-0000-0000F3390000}"/>
    <cellStyle name="Divisão 3 9" xfId="36040" xr:uid="{00000000-0005-0000-0000-0000F4390000}"/>
    <cellStyle name="divisao 4" xfId="34822" xr:uid="{00000000-0005-0000-0000-0000F5390000}"/>
    <cellStyle name="Divisão 4" xfId="34823" xr:uid="{00000000-0005-0000-0000-0000F6390000}"/>
    <cellStyle name="divisao 4 10" xfId="38046" xr:uid="{00000000-0005-0000-0000-0000F7390000}"/>
    <cellStyle name="Divisão 4 10" xfId="37775" xr:uid="{00000000-0005-0000-0000-0000F8390000}"/>
    <cellStyle name="divisao 4 11" xfId="38311" xr:uid="{00000000-0005-0000-0000-0000F9390000}"/>
    <cellStyle name="Divisão 4 11" xfId="38045" xr:uid="{00000000-0005-0000-0000-0000FA390000}"/>
    <cellStyle name="divisao 4 12" xfId="38335" xr:uid="{00000000-0005-0000-0000-0000FB390000}"/>
    <cellStyle name="Divisão 4 12" xfId="38310" xr:uid="{00000000-0005-0000-0000-0000FC390000}"/>
    <cellStyle name="divisao 4 13" xfId="38548" xr:uid="{00000000-0005-0000-0000-0000FD390000}"/>
    <cellStyle name="Divisão 4 13" xfId="38071" xr:uid="{00000000-0005-0000-0000-0000FE390000}"/>
    <cellStyle name="Divisão 4 14" xfId="38547" xr:uid="{00000000-0005-0000-0000-0000FF390000}"/>
    <cellStyle name="divisao 4 2" xfId="35824" xr:uid="{00000000-0005-0000-0000-0000003A0000}"/>
    <cellStyle name="Divisão 4 2" xfId="34824" xr:uid="{00000000-0005-0000-0000-0000013A0000}"/>
    <cellStyle name="Divisão 4 2 10" xfId="38258" xr:uid="{00000000-0005-0000-0000-0000023A0000}"/>
    <cellStyle name="Divisão 4 2 11" xfId="38507" xr:uid="{00000000-0005-0000-0000-0000033A0000}"/>
    <cellStyle name="Divisão 4 2 2" xfId="36053" xr:uid="{00000000-0005-0000-0000-0000043A0000}"/>
    <cellStyle name="Divisão 4 2 3" xfId="36333" xr:uid="{00000000-0005-0000-0000-0000053A0000}"/>
    <cellStyle name="Divisão 4 2 4" xfId="36615" xr:uid="{00000000-0005-0000-0000-0000063A0000}"/>
    <cellStyle name="Divisão 4 2 5" xfId="36894" xr:uid="{00000000-0005-0000-0000-0000073A0000}"/>
    <cellStyle name="Divisão 4 2 6" xfId="37171" xr:uid="{00000000-0005-0000-0000-0000083A0000}"/>
    <cellStyle name="Divisão 4 2 7" xfId="37449" xr:uid="{00000000-0005-0000-0000-0000093A0000}"/>
    <cellStyle name="Divisão 4 2 8" xfId="37723" xr:uid="{00000000-0005-0000-0000-00000A3A0000}"/>
    <cellStyle name="Divisão 4 2 9" xfId="37993" xr:uid="{00000000-0005-0000-0000-00000B3A0000}"/>
    <cellStyle name="divisao 4 3" xfId="36106" xr:uid="{00000000-0005-0000-0000-00000C3A0000}"/>
    <cellStyle name="Divisão 4 3" xfId="35823" xr:uid="{00000000-0005-0000-0000-00000D3A0000}"/>
    <cellStyle name="divisao 4 4" xfId="36386" xr:uid="{00000000-0005-0000-0000-00000E3A0000}"/>
    <cellStyle name="Divisão 4 4" xfId="36105" xr:uid="{00000000-0005-0000-0000-00000F3A0000}"/>
    <cellStyle name="divisao 4 5" xfId="36668" xr:uid="{00000000-0005-0000-0000-0000103A0000}"/>
    <cellStyle name="Divisão 4 5" xfId="36385" xr:uid="{00000000-0005-0000-0000-0000113A0000}"/>
    <cellStyle name="divisao 4 6" xfId="36947" xr:uid="{00000000-0005-0000-0000-0000123A0000}"/>
    <cellStyle name="Divisão 4 6" xfId="36667" xr:uid="{00000000-0005-0000-0000-0000133A0000}"/>
    <cellStyle name="divisao 4 7" xfId="37224" xr:uid="{00000000-0005-0000-0000-0000143A0000}"/>
    <cellStyle name="Divisão 4 7" xfId="36946" xr:uid="{00000000-0005-0000-0000-0000153A0000}"/>
    <cellStyle name="divisao 4 8" xfId="37502" xr:uid="{00000000-0005-0000-0000-0000163A0000}"/>
    <cellStyle name="Divisão 4 8" xfId="37223" xr:uid="{00000000-0005-0000-0000-0000173A0000}"/>
    <cellStyle name="divisao 4 9" xfId="37776" xr:uid="{00000000-0005-0000-0000-0000183A0000}"/>
    <cellStyle name="Divisão 4 9" xfId="37501" xr:uid="{00000000-0005-0000-0000-0000193A0000}"/>
    <cellStyle name="divisao 5" xfId="34825" xr:uid="{00000000-0005-0000-0000-00001A3A0000}"/>
    <cellStyle name="Divisão 5" xfId="34826" xr:uid="{00000000-0005-0000-0000-00001B3A0000}"/>
    <cellStyle name="divisao 5 10" xfId="38049" xr:uid="{00000000-0005-0000-0000-00001C3A0000}"/>
    <cellStyle name="Divisão 5 10" xfId="37780" xr:uid="{00000000-0005-0000-0000-00001D3A0000}"/>
    <cellStyle name="divisao 5 11" xfId="38314" xr:uid="{00000000-0005-0000-0000-00001E3A0000}"/>
    <cellStyle name="Divisão 5 11" xfId="38050" xr:uid="{00000000-0005-0000-0000-00001F3A0000}"/>
    <cellStyle name="divisao 5 12" xfId="38334" xr:uid="{00000000-0005-0000-0000-0000203A0000}"/>
    <cellStyle name="Divisão 5 12" xfId="38315" xr:uid="{00000000-0005-0000-0000-0000213A0000}"/>
    <cellStyle name="divisao 5 13" xfId="38549" xr:uid="{00000000-0005-0000-0000-0000223A0000}"/>
    <cellStyle name="Divisão 5 13" xfId="37529" xr:uid="{00000000-0005-0000-0000-0000233A0000}"/>
    <cellStyle name="Divisão 5 14" xfId="38550" xr:uid="{00000000-0005-0000-0000-0000243A0000}"/>
    <cellStyle name="divisao 5 2" xfId="35827" xr:uid="{00000000-0005-0000-0000-0000253A0000}"/>
    <cellStyle name="Divisão 5 2" xfId="34827" xr:uid="{00000000-0005-0000-0000-0000263A0000}"/>
    <cellStyle name="Divisão 5 2 10" xfId="38259" xr:uid="{00000000-0005-0000-0000-0000273A0000}"/>
    <cellStyle name="Divisão 5 2 11" xfId="38508" xr:uid="{00000000-0005-0000-0000-0000283A0000}"/>
    <cellStyle name="Divisão 5 2 2" xfId="36054" xr:uid="{00000000-0005-0000-0000-0000293A0000}"/>
    <cellStyle name="Divisão 5 2 3" xfId="36334" xr:uid="{00000000-0005-0000-0000-00002A3A0000}"/>
    <cellStyle name="Divisão 5 2 4" xfId="36616" xr:uid="{00000000-0005-0000-0000-00002B3A0000}"/>
    <cellStyle name="Divisão 5 2 5" xfId="36895" xr:uid="{00000000-0005-0000-0000-00002C3A0000}"/>
    <cellStyle name="Divisão 5 2 6" xfId="37172" xr:uid="{00000000-0005-0000-0000-00002D3A0000}"/>
    <cellStyle name="Divisão 5 2 7" xfId="37450" xr:uid="{00000000-0005-0000-0000-00002E3A0000}"/>
    <cellStyle name="Divisão 5 2 8" xfId="37724" xr:uid="{00000000-0005-0000-0000-00002F3A0000}"/>
    <cellStyle name="Divisão 5 2 9" xfId="37994" xr:uid="{00000000-0005-0000-0000-0000303A0000}"/>
    <cellStyle name="divisao 5 3" xfId="36109" xr:uid="{00000000-0005-0000-0000-0000313A0000}"/>
    <cellStyle name="Divisão 5 3" xfId="35828" xr:uid="{00000000-0005-0000-0000-0000323A0000}"/>
    <cellStyle name="divisao 5 4" xfId="36389" xr:uid="{00000000-0005-0000-0000-0000333A0000}"/>
    <cellStyle name="Divisão 5 4" xfId="36110" xr:uid="{00000000-0005-0000-0000-0000343A0000}"/>
    <cellStyle name="divisao 5 5" xfId="36671" xr:uid="{00000000-0005-0000-0000-0000353A0000}"/>
    <cellStyle name="Divisão 5 5" xfId="36390" xr:uid="{00000000-0005-0000-0000-0000363A0000}"/>
    <cellStyle name="divisao 5 6" xfId="36950" xr:uid="{00000000-0005-0000-0000-0000373A0000}"/>
    <cellStyle name="Divisão 5 6" xfId="36672" xr:uid="{00000000-0005-0000-0000-0000383A0000}"/>
    <cellStyle name="divisao 5 7" xfId="37227" xr:uid="{00000000-0005-0000-0000-0000393A0000}"/>
    <cellStyle name="Divisão 5 7" xfId="36951" xr:uid="{00000000-0005-0000-0000-00003A3A0000}"/>
    <cellStyle name="divisao 5 8" xfId="37505" xr:uid="{00000000-0005-0000-0000-00003B3A0000}"/>
    <cellStyle name="Divisão 5 8" xfId="37228" xr:uid="{00000000-0005-0000-0000-00003C3A0000}"/>
    <cellStyle name="divisao 5 9" xfId="37779" xr:uid="{00000000-0005-0000-0000-00003D3A0000}"/>
    <cellStyle name="Divisão 5 9" xfId="37506" xr:uid="{00000000-0005-0000-0000-00003E3A0000}"/>
    <cellStyle name="divisao 6" xfId="34828" xr:uid="{00000000-0005-0000-0000-00003F3A0000}"/>
    <cellStyle name="Divisão 6" xfId="34829" xr:uid="{00000000-0005-0000-0000-0000403A0000}"/>
    <cellStyle name="divisao 6 10" xfId="38051" xr:uid="{00000000-0005-0000-0000-0000413A0000}"/>
    <cellStyle name="Divisão 6 10" xfId="37782" xr:uid="{00000000-0005-0000-0000-0000423A0000}"/>
    <cellStyle name="divisao 6 11" xfId="38316" xr:uid="{00000000-0005-0000-0000-0000433A0000}"/>
    <cellStyle name="Divisão 6 11" xfId="38052" xr:uid="{00000000-0005-0000-0000-0000443A0000}"/>
    <cellStyle name="divisao 6 12" xfId="37938" xr:uid="{00000000-0005-0000-0000-0000453A0000}"/>
    <cellStyle name="Divisão 6 12" xfId="38317" xr:uid="{00000000-0005-0000-0000-0000463A0000}"/>
    <cellStyle name="divisao 6 13" xfId="38551" xr:uid="{00000000-0005-0000-0000-0000473A0000}"/>
    <cellStyle name="Divisão 6 13" xfId="38333" xr:uid="{00000000-0005-0000-0000-0000483A0000}"/>
    <cellStyle name="Divisão 6 14" xfId="38552" xr:uid="{00000000-0005-0000-0000-0000493A0000}"/>
    <cellStyle name="divisao 6 2" xfId="35829" xr:uid="{00000000-0005-0000-0000-00004A3A0000}"/>
    <cellStyle name="Divisão 6 2" xfId="34830" xr:uid="{00000000-0005-0000-0000-00004B3A0000}"/>
    <cellStyle name="Divisão 6 2 10" xfId="38260" xr:uid="{00000000-0005-0000-0000-00004C3A0000}"/>
    <cellStyle name="Divisão 6 2 11" xfId="38509" xr:uid="{00000000-0005-0000-0000-00004D3A0000}"/>
    <cellStyle name="Divisão 6 2 2" xfId="36055" xr:uid="{00000000-0005-0000-0000-00004E3A0000}"/>
    <cellStyle name="Divisão 6 2 3" xfId="36335" xr:uid="{00000000-0005-0000-0000-00004F3A0000}"/>
    <cellStyle name="Divisão 6 2 4" xfId="36617" xr:uid="{00000000-0005-0000-0000-0000503A0000}"/>
    <cellStyle name="Divisão 6 2 5" xfId="36896" xr:uid="{00000000-0005-0000-0000-0000513A0000}"/>
    <cellStyle name="Divisão 6 2 6" xfId="37173" xr:uid="{00000000-0005-0000-0000-0000523A0000}"/>
    <cellStyle name="Divisão 6 2 7" xfId="37451" xr:uid="{00000000-0005-0000-0000-0000533A0000}"/>
    <cellStyle name="Divisão 6 2 8" xfId="37725" xr:uid="{00000000-0005-0000-0000-0000543A0000}"/>
    <cellStyle name="Divisão 6 2 9" xfId="37995" xr:uid="{00000000-0005-0000-0000-0000553A0000}"/>
    <cellStyle name="divisao 6 3" xfId="36111" xr:uid="{00000000-0005-0000-0000-0000563A0000}"/>
    <cellStyle name="Divisão 6 3" xfId="35830" xr:uid="{00000000-0005-0000-0000-0000573A0000}"/>
    <cellStyle name="divisao 6 4" xfId="36391" xr:uid="{00000000-0005-0000-0000-0000583A0000}"/>
    <cellStyle name="Divisão 6 4" xfId="36112" xr:uid="{00000000-0005-0000-0000-0000593A0000}"/>
    <cellStyle name="divisao 6 5" xfId="36673" xr:uid="{00000000-0005-0000-0000-00005A3A0000}"/>
    <cellStyle name="Divisão 6 5" xfId="36392" xr:uid="{00000000-0005-0000-0000-00005B3A0000}"/>
    <cellStyle name="divisao 6 6" xfId="36952" xr:uid="{00000000-0005-0000-0000-00005C3A0000}"/>
    <cellStyle name="Divisão 6 6" xfId="36674" xr:uid="{00000000-0005-0000-0000-00005D3A0000}"/>
    <cellStyle name="divisao 6 7" xfId="37229" xr:uid="{00000000-0005-0000-0000-00005E3A0000}"/>
    <cellStyle name="Divisão 6 7" xfId="36953" xr:uid="{00000000-0005-0000-0000-00005F3A0000}"/>
    <cellStyle name="divisao 6 8" xfId="37507" xr:uid="{00000000-0005-0000-0000-0000603A0000}"/>
    <cellStyle name="Divisão 6 8" xfId="37230" xr:uid="{00000000-0005-0000-0000-0000613A0000}"/>
    <cellStyle name="divisao 6 9" xfId="37781" xr:uid="{00000000-0005-0000-0000-0000623A0000}"/>
    <cellStyle name="Divisão 6 9" xfId="37508" xr:uid="{00000000-0005-0000-0000-0000633A0000}"/>
    <cellStyle name="divisao 7" xfId="34831" xr:uid="{00000000-0005-0000-0000-0000643A0000}"/>
    <cellStyle name="Divisão 7" xfId="34832" xr:uid="{00000000-0005-0000-0000-0000653A0000}"/>
    <cellStyle name="divisao 7 10" xfId="38089" xr:uid="{00000000-0005-0000-0000-0000663A0000}"/>
    <cellStyle name="Divisão 7 10" xfId="38090" xr:uid="{00000000-0005-0000-0000-0000673A0000}"/>
    <cellStyle name="divisao 7 11" xfId="38347" xr:uid="{00000000-0005-0000-0000-0000683A0000}"/>
    <cellStyle name="Divisão 7 11" xfId="38348" xr:uid="{00000000-0005-0000-0000-0000693A0000}"/>
    <cellStyle name="divisao 7 12" xfId="37707" xr:uid="{00000000-0005-0000-0000-00006A3A0000}"/>
    <cellStyle name="Divisão 7 12" xfId="38419" xr:uid="{00000000-0005-0000-0000-00006B3A0000}"/>
    <cellStyle name="divisao 7 13" xfId="38553" xr:uid="{00000000-0005-0000-0000-00006C3A0000}"/>
    <cellStyle name="Divisão 7 13" xfId="38554" xr:uid="{00000000-0005-0000-0000-00006D3A0000}"/>
    <cellStyle name="divisao 7 2" xfId="35867" xr:uid="{00000000-0005-0000-0000-00006E3A0000}"/>
    <cellStyle name="Divisão 7 2" xfId="35868" xr:uid="{00000000-0005-0000-0000-00006F3A0000}"/>
    <cellStyle name="divisao 7 3" xfId="36149" xr:uid="{00000000-0005-0000-0000-0000703A0000}"/>
    <cellStyle name="Divisão 7 3" xfId="36150" xr:uid="{00000000-0005-0000-0000-0000713A0000}"/>
    <cellStyle name="divisao 7 4" xfId="36429" xr:uid="{00000000-0005-0000-0000-0000723A0000}"/>
    <cellStyle name="Divisão 7 4" xfId="36430" xr:uid="{00000000-0005-0000-0000-0000733A0000}"/>
    <cellStyle name="divisao 7 5" xfId="36710" xr:uid="{00000000-0005-0000-0000-0000743A0000}"/>
    <cellStyle name="Divisão 7 5" xfId="36711" xr:uid="{00000000-0005-0000-0000-0000753A0000}"/>
    <cellStyle name="divisao 7 6" xfId="36988" xr:uid="{00000000-0005-0000-0000-0000763A0000}"/>
    <cellStyle name="Divisão 7 6" xfId="36989" xr:uid="{00000000-0005-0000-0000-0000773A0000}"/>
    <cellStyle name="divisao 7 7" xfId="37267" xr:uid="{00000000-0005-0000-0000-0000783A0000}"/>
    <cellStyle name="Divisão 7 7" xfId="37268" xr:uid="{00000000-0005-0000-0000-0000793A0000}"/>
    <cellStyle name="divisao 7 8" xfId="37542" xr:uid="{00000000-0005-0000-0000-00007A3A0000}"/>
    <cellStyle name="Divisão 7 8" xfId="37543" xr:uid="{00000000-0005-0000-0000-00007B3A0000}"/>
    <cellStyle name="divisao 7 9" xfId="37816" xr:uid="{00000000-0005-0000-0000-00007C3A0000}"/>
    <cellStyle name="Divisão 7 9" xfId="37817" xr:uid="{00000000-0005-0000-0000-00007D3A0000}"/>
    <cellStyle name="divisao 8" xfId="34833" xr:uid="{00000000-0005-0000-0000-00007E3A0000}"/>
    <cellStyle name="Divisão 8" xfId="34834" xr:uid="{00000000-0005-0000-0000-00007F3A0000}"/>
    <cellStyle name="divisao 8 10" xfId="38255" xr:uid="{00000000-0005-0000-0000-0000803A0000}"/>
    <cellStyle name="Divisão 8 10" xfId="38256" xr:uid="{00000000-0005-0000-0000-0000813A0000}"/>
    <cellStyle name="divisao 8 11" xfId="38441" xr:uid="{00000000-0005-0000-0000-0000823A0000}"/>
    <cellStyle name="Divisão 8 11" xfId="38442" xr:uid="{00000000-0005-0000-0000-0000833A0000}"/>
    <cellStyle name="divisao 8 12" xfId="38504" xr:uid="{00000000-0005-0000-0000-0000843A0000}"/>
    <cellStyle name="Divisão 8 12" xfId="38505" xr:uid="{00000000-0005-0000-0000-0000853A0000}"/>
    <cellStyle name="divisao 8 13" xfId="38555" xr:uid="{00000000-0005-0000-0000-0000863A0000}"/>
    <cellStyle name="Divisão 8 13" xfId="38556" xr:uid="{00000000-0005-0000-0000-0000873A0000}"/>
    <cellStyle name="divisao 8 2" xfId="36050" xr:uid="{00000000-0005-0000-0000-0000883A0000}"/>
    <cellStyle name="Divisão 8 2" xfId="36051" xr:uid="{00000000-0005-0000-0000-0000893A0000}"/>
    <cellStyle name="divisao 8 3" xfId="36330" xr:uid="{00000000-0005-0000-0000-00008A3A0000}"/>
    <cellStyle name="Divisão 8 3" xfId="36331" xr:uid="{00000000-0005-0000-0000-00008B3A0000}"/>
    <cellStyle name="divisao 8 4" xfId="36612" xr:uid="{00000000-0005-0000-0000-00008C3A0000}"/>
    <cellStyle name="Divisão 8 4" xfId="36613" xr:uid="{00000000-0005-0000-0000-00008D3A0000}"/>
    <cellStyle name="divisao 8 5" xfId="36891" xr:uid="{00000000-0005-0000-0000-00008E3A0000}"/>
    <cellStyle name="Divisão 8 5" xfId="36892" xr:uid="{00000000-0005-0000-0000-00008F3A0000}"/>
    <cellStyle name="divisao 8 6" xfId="37168" xr:uid="{00000000-0005-0000-0000-0000903A0000}"/>
    <cellStyle name="Divisão 8 6" xfId="37169" xr:uid="{00000000-0005-0000-0000-0000913A0000}"/>
    <cellStyle name="divisao 8 7" xfId="37446" xr:uid="{00000000-0005-0000-0000-0000923A0000}"/>
    <cellStyle name="Divisão 8 7" xfId="37447" xr:uid="{00000000-0005-0000-0000-0000933A0000}"/>
    <cellStyle name="divisao 8 8" xfId="37720" xr:uid="{00000000-0005-0000-0000-0000943A0000}"/>
    <cellStyle name="Divisão 8 8" xfId="37721" xr:uid="{00000000-0005-0000-0000-0000953A0000}"/>
    <cellStyle name="divisao 8 9" xfId="37990" xr:uid="{00000000-0005-0000-0000-0000963A0000}"/>
    <cellStyle name="Divisão 8 9" xfId="37991" xr:uid="{00000000-0005-0000-0000-0000973A0000}"/>
    <cellStyle name="divisao 9" xfId="35376" xr:uid="{00000000-0005-0000-0000-0000983A0000}"/>
    <cellStyle name="Divisão 9" xfId="35406" xr:uid="{00000000-0005-0000-0000-0000993A0000}"/>
    <cellStyle name="Divisão_VCB - BASE DF - 30.06.2008" xfId="14516" xr:uid="{00000000-0005-0000-0000-00009A3A0000}"/>
    <cellStyle name="Dollar_ Pies " xfId="14517" xr:uid="{00000000-0005-0000-0000-00009B3A0000}"/>
    <cellStyle name="DollarAccounting" xfId="14518" xr:uid="{00000000-0005-0000-0000-00009C3A0000}"/>
    <cellStyle name="Dollars" xfId="14519" xr:uid="{00000000-0005-0000-0000-00009D3A0000}"/>
    <cellStyle name="Dotted Line" xfId="14520" xr:uid="{00000000-0005-0000-0000-00009E3A0000}"/>
    <cellStyle name="Double Accounting" xfId="14521" xr:uid="{00000000-0005-0000-0000-00009F3A0000}"/>
    <cellStyle name="Dziesiętny [0]_15A-Raws OB'99 vs TRF'98" xfId="14522" xr:uid="{00000000-0005-0000-0000-0000A03A0000}"/>
    <cellStyle name="Dziesietny [0]_4th shift1999 Capacity  " xfId="14523" xr:uid="{00000000-0005-0000-0000-0000A13A0000}"/>
    <cellStyle name="Dziesiętny_15A-Raws OB'99 vs TRF'98" xfId="14524" xr:uid="{00000000-0005-0000-0000-0000A23A0000}"/>
    <cellStyle name="Dziesietny_4th shift1999 Capacity  " xfId="14525" xr:uid="{00000000-0005-0000-0000-0000A33A0000}"/>
    <cellStyle name="Dziesiętny_PPK40gSWAK48x2" xfId="14526" xr:uid="{00000000-0005-0000-0000-0000A43A0000}"/>
    <cellStyle name="Encabez1" xfId="14527" xr:uid="{00000000-0005-0000-0000-0000A53A0000}"/>
    <cellStyle name="Encabez2" xfId="14528" xr:uid="{00000000-0005-0000-0000-0000A63A0000}"/>
    <cellStyle name="Ênfase1 10" xfId="14529" xr:uid="{00000000-0005-0000-0000-0000A73A0000}"/>
    <cellStyle name="Ênfase1 11" xfId="14530" xr:uid="{00000000-0005-0000-0000-0000A83A0000}"/>
    <cellStyle name="Ênfase1 12" xfId="14531" xr:uid="{00000000-0005-0000-0000-0000A93A0000}"/>
    <cellStyle name="Ênfase1 13" xfId="14532" xr:uid="{00000000-0005-0000-0000-0000AA3A0000}"/>
    <cellStyle name="Ênfase1 14" xfId="14533" xr:uid="{00000000-0005-0000-0000-0000AB3A0000}"/>
    <cellStyle name="Ênfase1 15" xfId="14534" xr:uid="{00000000-0005-0000-0000-0000AC3A0000}"/>
    <cellStyle name="Ênfase1 16" xfId="14535" xr:uid="{00000000-0005-0000-0000-0000AD3A0000}"/>
    <cellStyle name="Ênfase1 17" xfId="14536" xr:uid="{00000000-0005-0000-0000-0000AE3A0000}"/>
    <cellStyle name="Ênfase1 18" xfId="14537" xr:uid="{00000000-0005-0000-0000-0000AF3A0000}"/>
    <cellStyle name="Ênfase1 19" xfId="14538" xr:uid="{00000000-0005-0000-0000-0000B03A0000}"/>
    <cellStyle name="Ênfase1 19 10" xfId="14539" xr:uid="{00000000-0005-0000-0000-0000B13A0000}"/>
    <cellStyle name="Ênfase1 19 11" xfId="14540" xr:uid="{00000000-0005-0000-0000-0000B23A0000}"/>
    <cellStyle name="Ênfase1 19 12" xfId="14541" xr:uid="{00000000-0005-0000-0000-0000B33A0000}"/>
    <cellStyle name="Ênfase1 19 13" xfId="14542" xr:uid="{00000000-0005-0000-0000-0000B43A0000}"/>
    <cellStyle name="Ênfase1 19 14" xfId="14543" xr:uid="{00000000-0005-0000-0000-0000B53A0000}"/>
    <cellStyle name="Ênfase1 19 15" xfId="14544" xr:uid="{00000000-0005-0000-0000-0000B63A0000}"/>
    <cellStyle name="Ênfase1 19 16" xfId="14545" xr:uid="{00000000-0005-0000-0000-0000B73A0000}"/>
    <cellStyle name="Ênfase1 19 17" xfId="14546" xr:uid="{00000000-0005-0000-0000-0000B83A0000}"/>
    <cellStyle name="Ênfase1 19 18" xfId="14547" xr:uid="{00000000-0005-0000-0000-0000B93A0000}"/>
    <cellStyle name="Ênfase1 19 2" xfId="14548" xr:uid="{00000000-0005-0000-0000-0000BA3A0000}"/>
    <cellStyle name="Ênfase1 19 2 10" xfId="14549" xr:uid="{00000000-0005-0000-0000-0000BB3A0000}"/>
    <cellStyle name="Ênfase1 19 2 11" xfId="14550" xr:uid="{00000000-0005-0000-0000-0000BC3A0000}"/>
    <cellStyle name="Ênfase1 19 2 12" xfId="14551" xr:uid="{00000000-0005-0000-0000-0000BD3A0000}"/>
    <cellStyle name="Ênfase1 19 2 13" xfId="14552" xr:uid="{00000000-0005-0000-0000-0000BE3A0000}"/>
    <cellStyle name="Ênfase1 19 2 14" xfId="14553" xr:uid="{00000000-0005-0000-0000-0000BF3A0000}"/>
    <cellStyle name="Ênfase1 19 2 15" xfId="14554" xr:uid="{00000000-0005-0000-0000-0000C03A0000}"/>
    <cellStyle name="Ênfase1 19 2 2" xfId="14555" xr:uid="{00000000-0005-0000-0000-0000C13A0000}"/>
    <cellStyle name="Ênfase1 19 2 3" xfId="14556" xr:uid="{00000000-0005-0000-0000-0000C23A0000}"/>
    <cellStyle name="Ênfase1 19 2 4" xfId="14557" xr:uid="{00000000-0005-0000-0000-0000C33A0000}"/>
    <cellStyle name="Ênfase1 19 2 5" xfId="14558" xr:uid="{00000000-0005-0000-0000-0000C43A0000}"/>
    <cellStyle name="Ênfase1 19 2 6" xfId="14559" xr:uid="{00000000-0005-0000-0000-0000C53A0000}"/>
    <cellStyle name="Ênfase1 19 2 7" xfId="14560" xr:uid="{00000000-0005-0000-0000-0000C63A0000}"/>
    <cellStyle name="Ênfase1 19 2 8" xfId="14561" xr:uid="{00000000-0005-0000-0000-0000C73A0000}"/>
    <cellStyle name="Ênfase1 19 2 9" xfId="14562" xr:uid="{00000000-0005-0000-0000-0000C83A0000}"/>
    <cellStyle name="Ênfase1 19 3" xfId="14563" xr:uid="{00000000-0005-0000-0000-0000C93A0000}"/>
    <cellStyle name="Ênfase1 19 4" xfId="14564" xr:uid="{00000000-0005-0000-0000-0000CA3A0000}"/>
    <cellStyle name="Ênfase1 19 5" xfId="14565" xr:uid="{00000000-0005-0000-0000-0000CB3A0000}"/>
    <cellStyle name="Ênfase1 19 6" xfId="14566" xr:uid="{00000000-0005-0000-0000-0000CC3A0000}"/>
    <cellStyle name="Ênfase1 19 7" xfId="14567" xr:uid="{00000000-0005-0000-0000-0000CD3A0000}"/>
    <cellStyle name="Ênfase1 19 8" xfId="14568" xr:uid="{00000000-0005-0000-0000-0000CE3A0000}"/>
    <cellStyle name="Ênfase1 19 9" xfId="14569" xr:uid="{00000000-0005-0000-0000-0000CF3A0000}"/>
    <cellStyle name="Ênfase1 2" xfId="14570" xr:uid="{00000000-0005-0000-0000-0000D03A0000}"/>
    <cellStyle name="Ênfase1 2 10" xfId="14571" xr:uid="{00000000-0005-0000-0000-0000D13A0000}"/>
    <cellStyle name="Ênfase1 2 11" xfId="14572" xr:uid="{00000000-0005-0000-0000-0000D23A0000}"/>
    <cellStyle name="Ênfase1 2 11 10" xfId="14573" xr:uid="{00000000-0005-0000-0000-0000D33A0000}"/>
    <cellStyle name="Ênfase1 2 11 11" xfId="14574" xr:uid="{00000000-0005-0000-0000-0000D43A0000}"/>
    <cellStyle name="Ênfase1 2 11 12" xfId="14575" xr:uid="{00000000-0005-0000-0000-0000D53A0000}"/>
    <cellStyle name="Ênfase1 2 11 13" xfId="14576" xr:uid="{00000000-0005-0000-0000-0000D63A0000}"/>
    <cellStyle name="Ênfase1 2 11 14" xfId="14577" xr:uid="{00000000-0005-0000-0000-0000D73A0000}"/>
    <cellStyle name="Ênfase1 2 11 15" xfId="14578" xr:uid="{00000000-0005-0000-0000-0000D83A0000}"/>
    <cellStyle name="Ênfase1 2 11 2" xfId="14579" xr:uid="{00000000-0005-0000-0000-0000D93A0000}"/>
    <cellStyle name="Ênfase1 2 11 3" xfId="14580" xr:uid="{00000000-0005-0000-0000-0000DA3A0000}"/>
    <cellStyle name="Ênfase1 2 11 4" xfId="14581" xr:uid="{00000000-0005-0000-0000-0000DB3A0000}"/>
    <cellStyle name="Ênfase1 2 11 5" xfId="14582" xr:uid="{00000000-0005-0000-0000-0000DC3A0000}"/>
    <cellStyle name="Ênfase1 2 11 6" xfId="14583" xr:uid="{00000000-0005-0000-0000-0000DD3A0000}"/>
    <cellStyle name="Ênfase1 2 11 7" xfId="14584" xr:uid="{00000000-0005-0000-0000-0000DE3A0000}"/>
    <cellStyle name="Ênfase1 2 11 8" xfId="14585" xr:uid="{00000000-0005-0000-0000-0000DF3A0000}"/>
    <cellStyle name="Ênfase1 2 11 9" xfId="14586" xr:uid="{00000000-0005-0000-0000-0000E03A0000}"/>
    <cellStyle name="Ênfase1 2 12" xfId="14587" xr:uid="{00000000-0005-0000-0000-0000E13A0000}"/>
    <cellStyle name="Ênfase1 2 13" xfId="14588" xr:uid="{00000000-0005-0000-0000-0000E23A0000}"/>
    <cellStyle name="Ênfase1 2 14" xfId="14589" xr:uid="{00000000-0005-0000-0000-0000E33A0000}"/>
    <cellStyle name="Ênfase1 2 15" xfId="14590" xr:uid="{00000000-0005-0000-0000-0000E43A0000}"/>
    <cellStyle name="Ênfase1 2 16" xfId="14591" xr:uid="{00000000-0005-0000-0000-0000E53A0000}"/>
    <cellStyle name="Ênfase1 2 17" xfId="14592" xr:uid="{00000000-0005-0000-0000-0000E63A0000}"/>
    <cellStyle name="Ênfase1 2 18" xfId="14593" xr:uid="{00000000-0005-0000-0000-0000E73A0000}"/>
    <cellStyle name="Ênfase1 2 19" xfId="14594" xr:uid="{00000000-0005-0000-0000-0000E83A0000}"/>
    <cellStyle name="Ênfase1 2 2" xfId="14595" xr:uid="{00000000-0005-0000-0000-0000E93A0000}"/>
    <cellStyle name="Ênfase1 2 2 10" xfId="14596" xr:uid="{00000000-0005-0000-0000-0000EA3A0000}"/>
    <cellStyle name="Ênfase1 2 2 10 10" xfId="14597" xr:uid="{00000000-0005-0000-0000-0000EB3A0000}"/>
    <cellStyle name="Ênfase1 2 2 10 11" xfId="14598" xr:uid="{00000000-0005-0000-0000-0000EC3A0000}"/>
    <cellStyle name="Ênfase1 2 2 10 12" xfId="14599" xr:uid="{00000000-0005-0000-0000-0000ED3A0000}"/>
    <cellStyle name="Ênfase1 2 2 10 13" xfId="14600" xr:uid="{00000000-0005-0000-0000-0000EE3A0000}"/>
    <cellStyle name="Ênfase1 2 2 10 14" xfId="14601" xr:uid="{00000000-0005-0000-0000-0000EF3A0000}"/>
    <cellStyle name="Ênfase1 2 2 10 15" xfId="14602" xr:uid="{00000000-0005-0000-0000-0000F03A0000}"/>
    <cellStyle name="Ênfase1 2 2 10 2" xfId="14603" xr:uid="{00000000-0005-0000-0000-0000F13A0000}"/>
    <cellStyle name="Ênfase1 2 2 10 3" xfId="14604" xr:uid="{00000000-0005-0000-0000-0000F23A0000}"/>
    <cellStyle name="Ênfase1 2 2 10 4" xfId="14605" xr:uid="{00000000-0005-0000-0000-0000F33A0000}"/>
    <cellStyle name="Ênfase1 2 2 10 5" xfId="14606" xr:uid="{00000000-0005-0000-0000-0000F43A0000}"/>
    <cellStyle name="Ênfase1 2 2 10 6" xfId="14607" xr:uid="{00000000-0005-0000-0000-0000F53A0000}"/>
    <cellStyle name="Ênfase1 2 2 10 7" xfId="14608" xr:uid="{00000000-0005-0000-0000-0000F63A0000}"/>
    <cellStyle name="Ênfase1 2 2 10 8" xfId="14609" xr:uid="{00000000-0005-0000-0000-0000F73A0000}"/>
    <cellStyle name="Ênfase1 2 2 10 9" xfId="14610" xr:uid="{00000000-0005-0000-0000-0000F83A0000}"/>
    <cellStyle name="Ênfase1 2 2 11" xfId="14611" xr:uid="{00000000-0005-0000-0000-0000F93A0000}"/>
    <cellStyle name="Ênfase1 2 2 12" xfId="14612" xr:uid="{00000000-0005-0000-0000-0000FA3A0000}"/>
    <cellStyle name="Ênfase1 2 2 13" xfId="14613" xr:uid="{00000000-0005-0000-0000-0000FB3A0000}"/>
    <cellStyle name="Ênfase1 2 2 14" xfId="14614" xr:uid="{00000000-0005-0000-0000-0000FC3A0000}"/>
    <cellStyle name="Ênfase1 2 2 15" xfId="14615" xr:uid="{00000000-0005-0000-0000-0000FD3A0000}"/>
    <cellStyle name="Ênfase1 2 2 16" xfId="14616" xr:uid="{00000000-0005-0000-0000-0000FE3A0000}"/>
    <cellStyle name="Ênfase1 2 2 17" xfId="14617" xr:uid="{00000000-0005-0000-0000-0000FF3A0000}"/>
    <cellStyle name="Ênfase1 2 2 18" xfId="14618" xr:uid="{00000000-0005-0000-0000-0000003B0000}"/>
    <cellStyle name="Ênfase1 2 2 19" xfId="14619" xr:uid="{00000000-0005-0000-0000-0000013B0000}"/>
    <cellStyle name="Ênfase1 2 2 2" xfId="14620" xr:uid="{00000000-0005-0000-0000-0000023B0000}"/>
    <cellStyle name="Ênfase1 2 2 2 10" xfId="14621" xr:uid="{00000000-0005-0000-0000-0000033B0000}"/>
    <cellStyle name="Ênfase1 2 2 2 10 10" xfId="14622" xr:uid="{00000000-0005-0000-0000-0000043B0000}"/>
    <cellStyle name="Ênfase1 2 2 2 10 11" xfId="14623" xr:uid="{00000000-0005-0000-0000-0000053B0000}"/>
    <cellStyle name="Ênfase1 2 2 2 10 12" xfId="14624" xr:uid="{00000000-0005-0000-0000-0000063B0000}"/>
    <cellStyle name="Ênfase1 2 2 2 10 13" xfId="14625" xr:uid="{00000000-0005-0000-0000-0000073B0000}"/>
    <cellStyle name="Ênfase1 2 2 2 10 14" xfId="14626" xr:uid="{00000000-0005-0000-0000-0000083B0000}"/>
    <cellStyle name="Ênfase1 2 2 2 10 15" xfId="14627" xr:uid="{00000000-0005-0000-0000-0000093B0000}"/>
    <cellStyle name="Ênfase1 2 2 2 10 2" xfId="14628" xr:uid="{00000000-0005-0000-0000-00000A3B0000}"/>
    <cellStyle name="Ênfase1 2 2 2 10 3" xfId="14629" xr:uid="{00000000-0005-0000-0000-00000B3B0000}"/>
    <cellStyle name="Ênfase1 2 2 2 10 4" xfId="14630" xr:uid="{00000000-0005-0000-0000-00000C3B0000}"/>
    <cellStyle name="Ênfase1 2 2 2 10 5" xfId="14631" xr:uid="{00000000-0005-0000-0000-00000D3B0000}"/>
    <cellStyle name="Ênfase1 2 2 2 10 6" xfId="14632" xr:uid="{00000000-0005-0000-0000-00000E3B0000}"/>
    <cellStyle name="Ênfase1 2 2 2 10 7" xfId="14633" xr:uid="{00000000-0005-0000-0000-00000F3B0000}"/>
    <cellStyle name="Ênfase1 2 2 2 10 8" xfId="14634" xr:uid="{00000000-0005-0000-0000-0000103B0000}"/>
    <cellStyle name="Ênfase1 2 2 2 10 9" xfId="14635" xr:uid="{00000000-0005-0000-0000-0000113B0000}"/>
    <cellStyle name="Ênfase1 2 2 2 11" xfId="14636" xr:uid="{00000000-0005-0000-0000-0000123B0000}"/>
    <cellStyle name="Ênfase1 2 2 2 12" xfId="14637" xr:uid="{00000000-0005-0000-0000-0000133B0000}"/>
    <cellStyle name="Ênfase1 2 2 2 13" xfId="14638" xr:uid="{00000000-0005-0000-0000-0000143B0000}"/>
    <cellStyle name="Ênfase1 2 2 2 14" xfId="14639" xr:uid="{00000000-0005-0000-0000-0000153B0000}"/>
    <cellStyle name="Ênfase1 2 2 2 15" xfId="14640" xr:uid="{00000000-0005-0000-0000-0000163B0000}"/>
    <cellStyle name="Ênfase1 2 2 2 16" xfId="14641" xr:uid="{00000000-0005-0000-0000-0000173B0000}"/>
    <cellStyle name="Ênfase1 2 2 2 17" xfId="14642" xr:uid="{00000000-0005-0000-0000-0000183B0000}"/>
    <cellStyle name="Ênfase1 2 2 2 18" xfId="14643" xr:uid="{00000000-0005-0000-0000-0000193B0000}"/>
    <cellStyle name="Ênfase1 2 2 2 19" xfId="14644" xr:uid="{00000000-0005-0000-0000-00001A3B0000}"/>
    <cellStyle name="Ênfase1 2 2 2 2" xfId="14645" xr:uid="{00000000-0005-0000-0000-00001B3B0000}"/>
    <cellStyle name="Ênfase1 2 2 2 2 10" xfId="14646" xr:uid="{00000000-0005-0000-0000-00001C3B0000}"/>
    <cellStyle name="Ênfase1 2 2 2 2 11" xfId="14647" xr:uid="{00000000-0005-0000-0000-00001D3B0000}"/>
    <cellStyle name="Ênfase1 2 2 2 2 12" xfId="14648" xr:uid="{00000000-0005-0000-0000-00001E3B0000}"/>
    <cellStyle name="Ênfase1 2 2 2 2 13" xfId="14649" xr:uid="{00000000-0005-0000-0000-00001F3B0000}"/>
    <cellStyle name="Ênfase1 2 2 2 2 14" xfId="14650" xr:uid="{00000000-0005-0000-0000-0000203B0000}"/>
    <cellStyle name="Ênfase1 2 2 2 2 15" xfId="14651" xr:uid="{00000000-0005-0000-0000-0000213B0000}"/>
    <cellStyle name="Ênfase1 2 2 2 2 16" xfId="14652" xr:uid="{00000000-0005-0000-0000-0000223B0000}"/>
    <cellStyle name="Ênfase1 2 2 2 2 17" xfId="14653" xr:uid="{00000000-0005-0000-0000-0000233B0000}"/>
    <cellStyle name="Ênfase1 2 2 2 2 18" xfId="14654" xr:uid="{00000000-0005-0000-0000-0000243B0000}"/>
    <cellStyle name="Ênfase1 2 2 2 2 2" xfId="14655" xr:uid="{00000000-0005-0000-0000-0000253B0000}"/>
    <cellStyle name="Ênfase1 2 2 2 2 2 10" xfId="14656" xr:uid="{00000000-0005-0000-0000-0000263B0000}"/>
    <cellStyle name="Ênfase1 2 2 2 2 2 11" xfId="14657" xr:uid="{00000000-0005-0000-0000-0000273B0000}"/>
    <cellStyle name="Ênfase1 2 2 2 2 2 12" xfId="14658" xr:uid="{00000000-0005-0000-0000-0000283B0000}"/>
    <cellStyle name="Ênfase1 2 2 2 2 2 13" xfId="14659" xr:uid="{00000000-0005-0000-0000-0000293B0000}"/>
    <cellStyle name="Ênfase1 2 2 2 2 2 14" xfId="14660" xr:uid="{00000000-0005-0000-0000-00002A3B0000}"/>
    <cellStyle name="Ênfase1 2 2 2 2 2 15" xfId="14661" xr:uid="{00000000-0005-0000-0000-00002B3B0000}"/>
    <cellStyle name="Ênfase1 2 2 2 2 2 2" xfId="14662" xr:uid="{00000000-0005-0000-0000-00002C3B0000}"/>
    <cellStyle name="Ênfase1 2 2 2 2 2 3" xfId="14663" xr:uid="{00000000-0005-0000-0000-00002D3B0000}"/>
    <cellStyle name="Ênfase1 2 2 2 2 2 4" xfId="14664" xr:uid="{00000000-0005-0000-0000-00002E3B0000}"/>
    <cellStyle name="Ênfase1 2 2 2 2 2 5" xfId="14665" xr:uid="{00000000-0005-0000-0000-00002F3B0000}"/>
    <cellStyle name="Ênfase1 2 2 2 2 2 6" xfId="14666" xr:uid="{00000000-0005-0000-0000-0000303B0000}"/>
    <cellStyle name="Ênfase1 2 2 2 2 2 7" xfId="14667" xr:uid="{00000000-0005-0000-0000-0000313B0000}"/>
    <cellStyle name="Ênfase1 2 2 2 2 2 8" xfId="14668" xr:uid="{00000000-0005-0000-0000-0000323B0000}"/>
    <cellStyle name="Ênfase1 2 2 2 2 2 9" xfId="14669" xr:uid="{00000000-0005-0000-0000-0000333B0000}"/>
    <cellStyle name="Ênfase1 2 2 2 2 3" xfId="14670" xr:uid="{00000000-0005-0000-0000-0000343B0000}"/>
    <cellStyle name="Ênfase1 2 2 2 2 4" xfId="14671" xr:uid="{00000000-0005-0000-0000-0000353B0000}"/>
    <cellStyle name="Ênfase1 2 2 2 2 5" xfId="14672" xr:uid="{00000000-0005-0000-0000-0000363B0000}"/>
    <cellStyle name="Ênfase1 2 2 2 2 6" xfId="14673" xr:uid="{00000000-0005-0000-0000-0000373B0000}"/>
    <cellStyle name="Ênfase1 2 2 2 2 7" xfId="14674" xr:uid="{00000000-0005-0000-0000-0000383B0000}"/>
    <cellStyle name="Ênfase1 2 2 2 2 8" xfId="14675" xr:uid="{00000000-0005-0000-0000-0000393B0000}"/>
    <cellStyle name="Ênfase1 2 2 2 2 9" xfId="14676" xr:uid="{00000000-0005-0000-0000-00003A3B0000}"/>
    <cellStyle name="Ênfase1 2 2 2 20" xfId="14677" xr:uid="{00000000-0005-0000-0000-00003B3B0000}"/>
    <cellStyle name="Ênfase1 2 2 2 21" xfId="14678" xr:uid="{00000000-0005-0000-0000-00003C3B0000}"/>
    <cellStyle name="Ênfase1 2 2 2 22" xfId="14679" xr:uid="{00000000-0005-0000-0000-00003D3B0000}"/>
    <cellStyle name="Ênfase1 2 2 2 23" xfId="14680" xr:uid="{00000000-0005-0000-0000-00003E3B0000}"/>
    <cellStyle name="Ênfase1 2 2 2 24" xfId="14681" xr:uid="{00000000-0005-0000-0000-00003F3B0000}"/>
    <cellStyle name="Ênfase1 2 2 2 25" xfId="14682" xr:uid="{00000000-0005-0000-0000-0000403B0000}"/>
    <cellStyle name="Ênfase1 2 2 2 3" xfId="14683" xr:uid="{00000000-0005-0000-0000-0000413B0000}"/>
    <cellStyle name="Ênfase1 2 2 2 4" xfId="14684" xr:uid="{00000000-0005-0000-0000-0000423B0000}"/>
    <cellStyle name="Ênfase1 2 2 2 5" xfId="14685" xr:uid="{00000000-0005-0000-0000-0000433B0000}"/>
    <cellStyle name="Ênfase1 2 2 2 6" xfId="14686" xr:uid="{00000000-0005-0000-0000-0000443B0000}"/>
    <cellStyle name="Ênfase1 2 2 2 7" xfId="14687" xr:uid="{00000000-0005-0000-0000-0000453B0000}"/>
    <cellStyle name="Ênfase1 2 2 2 8" xfId="14688" xr:uid="{00000000-0005-0000-0000-0000463B0000}"/>
    <cellStyle name="Ênfase1 2 2 2 9" xfId="14689" xr:uid="{00000000-0005-0000-0000-0000473B0000}"/>
    <cellStyle name="Ênfase1 2 2 20" xfId="14690" xr:uid="{00000000-0005-0000-0000-0000483B0000}"/>
    <cellStyle name="Ênfase1 2 2 21" xfId="14691" xr:uid="{00000000-0005-0000-0000-0000493B0000}"/>
    <cellStyle name="Ênfase1 2 2 22" xfId="14692" xr:uid="{00000000-0005-0000-0000-00004A3B0000}"/>
    <cellStyle name="Ênfase1 2 2 23" xfId="14693" xr:uid="{00000000-0005-0000-0000-00004B3B0000}"/>
    <cellStyle name="Ênfase1 2 2 24" xfId="14694" xr:uid="{00000000-0005-0000-0000-00004C3B0000}"/>
    <cellStyle name="Ênfase1 2 2 25" xfId="14695" xr:uid="{00000000-0005-0000-0000-00004D3B0000}"/>
    <cellStyle name="Ênfase1 2 2 3" xfId="14696" xr:uid="{00000000-0005-0000-0000-00004E3B0000}"/>
    <cellStyle name="Ênfase1 2 2 3 10" xfId="14697" xr:uid="{00000000-0005-0000-0000-00004F3B0000}"/>
    <cellStyle name="Ênfase1 2 2 3 11" xfId="14698" xr:uid="{00000000-0005-0000-0000-0000503B0000}"/>
    <cellStyle name="Ênfase1 2 2 3 12" xfId="14699" xr:uid="{00000000-0005-0000-0000-0000513B0000}"/>
    <cellStyle name="Ênfase1 2 2 3 13" xfId="14700" xr:uid="{00000000-0005-0000-0000-0000523B0000}"/>
    <cellStyle name="Ênfase1 2 2 3 14" xfId="14701" xr:uid="{00000000-0005-0000-0000-0000533B0000}"/>
    <cellStyle name="Ênfase1 2 2 3 15" xfId="14702" xr:uid="{00000000-0005-0000-0000-0000543B0000}"/>
    <cellStyle name="Ênfase1 2 2 3 16" xfId="14703" xr:uid="{00000000-0005-0000-0000-0000553B0000}"/>
    <cellStyle name="Ênfase1 2 2 3 17" xfId="14704" xr:uid="{00000000-0005-0000-0000-0000563B0000}"/>
    <cellStyle name="Ênfase1 2 2 3 18" xfId="14705" xr:uid="{00000000-0005-0000-0000-0000573B0000}"/>
    <cellStyle name="Ênfase1 2 2 3 2" xfId="14706" xr:uid="{00000000-0005-0000-0000-0000583B0000}"/>
    <cellStyle name="Ênfase1 2 2 3 2 10" xfId="14707" xr:uid="{00000000-0005-0000-0000-0000593B0000}"/>
    <cellStyle name="Ênfase1 2 2 3 2 11" xfId="14708" xr:uid="{00000000-0005-0000-0000-00005A3B0000}"/>
    <cellStyle name="Ênfase1 2 2 3 2 12" xfId="14709" xr:uid="{00000000-0005-0000-0000-00005B3B0000}"/>
    <cellStyle name="Ênfase1 2 2 3 2 13" xfId="14710" xr:uid="{00000000-0005-0000-0000-00005C3B0000}"/>
    <cellStyle name="Ênfase1 2 2 3 2 14" xfId="14711" xr:uid="{00000000-0005-0000-0000-00005D3B0000}"/>
    <cellStyle name="Ênfase1 2 2 3 2 15" xfId="14712" xr:uid="{00000000-0005-0000-0000-00005E3B0000}"/>
    <cellStyle name="Ênfase1 2 2 3 2 2" xfId="14713" xr:uid="{00000000-0005-0000-0000-00005F3B0000}"/>
    <cellStyle name="Ênfase1 2 2 3 2 3" xfId="14714" xr:uid="{00000000-0005-0000-0000-0000603B0000}"/>
    <cellStyle name="Ênfase1 2 2 3 2 4" xfId="14715" xr:uid="{00000000-0005-0000-0000-0000613B0000}"/>
    <cellStyle name="Ênfase1 2 2 3 2 5" xfId="14716" xr:uid="{00000000-0005-0000-0000-0000623B0000}"/>
    <cellStyle name="Ênfase1 2 2 3 2 6" xfId="14717" xr:uid="{00000000-0005-0000-0000-0000633B0000}"/>
    <cellStyle name="Ênfase1 2 2 3 2 7" xfId="14718" xr:uid="{00000000-0005-0000-0000-0000643B0000}"/>
    <cellStyle name="Ênfase1 2 2 3 2 8" xfId="14719" xr:uid="{00000000-0005-0000-0000-0000653B0000}"/>
    <cellStyle name="Ênfase1 2 2 3 2 9" xfId="14720" xr:uid="{00000000-0005-0000-0000-0000663B0000}"/>
    <cellStyle name="Ênfase1 2 2 3 3" xfId="14721" xr:uid="{00000000-0005-0000-0000-0000673B0000}"/>
    <cellStyle name="Ênfase1 2 2 3 4" xfId="14722" xr:uid="{00000000-0005-0000-0000-0000683B0000}"/>
    <cellStyle name="Ênfase1 2 2 3 5" xfId="14723" xr:uid="{00000000-0005-0000-0000-0000693B0000}"/>
    <cellStyle name="Ênfase1 2 2 3 6" xfId="14724" xr:uid="{00000000-0005-0000-0000-00006A3B0000}"/>
    <cellStyle name="Ênfase1 2 2 3 7" xfId="14725" xr:uid="{00000000-0005-0000-0000-00006B3B0000}"/>
    <cellStyle name="Ênfase1 2 2 3 8" xfId="14726" xr:uid="{00000000-0005-0000-0000-00006C3B0000}"/>
    <cellStyle name="Ênfase1 2 2 3 9" xfId="14727" xr:uid="{00000000-0005-0000-0000-00006D3B0000}"/>
    <cellStyle name="Ênfase1 2 2 4" xfId="14728" xr:uid="{00000000-0005-0000-0000-00006E3B0000}"/>
    <cellStyle name="Ênfase1 2 2 5" xfId="14729" xr:uid="{00000000-0005-0000-0000-00006F3B0000}"/>
    <cellStyle name="Ênfase1 2 2 6" xfId="14730" xr:uid="{00000000-0005-0000-0000-0000703B0000}"/>
    <cellStyle name="Ênfase1 2 2 7" xfId="14731" xr:uid="{00000000-0005-0000-0000-0000713B0000}"/>
    <cellStyle name="Ênfase1 2 2 8" xfId="14732" xr:uid="{00000000-0005-0000-0000-0000723B0000}"/>
    <cellStyle name="Ênfase1 2 2 9" xfId="14733" xr:uid="{00000000-0005-0000-0000-0000733B0000}"/>
    <cellStyle name="Ênfase1 2 20" xfId="14734" xr:uid="{00000000-0005-0000-0000-0000743B0000}"/>
    <cellStyle name="Ênfase1 2 21" xfId="14735" xr:uid="{00000000-0005-0000-0000-0000753B0000}"/>
    <cellStyle name="Ênfase1 2 22" xfId="14736" xr:uid="{00000000-0005-0000-0000-0000763B0000}"/>
    <cellStyle name="Ênfase1 2 23" xfId="14737" xr:uid="{00000000-0005-0000-0000-0000773B0000}"/>
    <cellStyle name="Ênfase1 2 24" xfId="14738" xr:uid="{00000000-0005-0000-0000-0000783B0000}"/>
    <cellStyle name="Ênfase1 2 25" xfId="14739" xr:uid="{00000000-0005-0000-0000-0000793B0000}"/>
    <cellStyle name="Ênfase1 2 26" xfId="14740" xr:uid="{00000000-0005-0000-0000-00007A3B0000}"/>
    <cellStyle name="Ênfase1 2 27" xfId="35140" xr:uid="{00000000-0005-0000-0000-00007B3B0000}"/>
    <cellStyle name="Ênfase1 2 3" xfId="14741" xr:uid="{00000000-0005-0000-0000-00007C3B0000}"/>
    <cellStyle name="Ênfase1 2 3 10" xfId="14742" xr:uid="{00000000-0005-0000-0000-00007D3B0000}"/>
    <cellStyle name="Ênfase1 2 3 11" xfId="14743" xr:uid="{00000000-0005-0000-0000-00007E3B0000}"/>
    <cellStyle name="Ênfase1 2 3 12" xfId="14744" xr:uid="{00000000-0005-0000-0000-00007F3B0000}"/>
    <cellStyle name="Ênfase1 2 3 13" xfId="14745" xr:uid="{00000000-0005-0000-0000-0000803B0000}"/>
    <cellStyle name="Ênfase1 2 3 14" xfId="14746" xr:uid="{00000000-0005-0000-0000-0000813B0000}"/>
    <cellStyle name="Ênfase1 2 3 15" xfId="14747" xr:uid="{00000000-0005-0000-0000-0000823B0000}"/>
    <cellStyle name="Ênfase1 2 3 16" xfId="14748" xr:uid="{00000000-0005-0000-0000-0000833B0000}"/>
    <cellStyle name="Ênfase1 2 3 17" xfId="14749" xr:uid="{00000000-0005-0000-0000-0000843B0000}"/>
    <cellStyle name="Ênfase1 2 3 18" xfId="14750" xr:uid="{00000000-0005-0000-0000-0000853B0000}"/>
    <cellStyle name="Ênfase1 2 3 2" xfId="14751" xr:uid="{00000000-0005-0000-0000-0000863B0000}"/>
    <cellStyle name="Ênfase1 2 3 2 10" xfId="14752" xr:uid="{00000000-0005-0000-0000-0000873B0000}"/>
    <cellStyle name="Ênfase1 2 3 2 11" xfId="14753" xr:uid="{00000000-0005-0000-0000-0000883B0000}"/>
    <cellStyle name="Ênfase1 2 3 2 12" xfId="14754" xr:uid="{00000000-0005-0000-0000-0000893B0000}"/>
    <cellStyle name="Ênfase1 2 3 2 13" xfId="14755" xr:uid="{00000000-0005-0000-0000-00008A3B0000}"/>
    <cellStyle name="Ênfase1 2 3 2 14" xfId="14756" xr:uid="{00000000-0005-0000-0000-00008B3B0000}"/>
    <cellStyle name="Ênfase1 2 3 2 15" xfId="14757" xr:uid="{00000000-0005-0000-0000-00008C3B0000}"/>
    <cellStyle name="Ênfase1 2 3 2 2" xfId="14758" xr:uid="{00000000-0005-0000-0000-00008D3B0000}"/>
    <cellStyle name="Ênfase1 2 3 2 3" xfId="14759" xr:uid="{00000000-0005-0000-0000-00008E3B0000}"/>
    <cellStyle name="Ênfase1 2 3 2 4" xfId="14760" xr:uid="{00000000-0005-0000-0000-00008F3B0000}"/>
    <cellStyle name="Ênfase1 2 3 2 5" xfId="14761" xr:uid="{00000000-0005-0000-0000-0000903B0000}"/>
    <cellStyle name="Ênfase1 2 3 2 6" xfId="14762" xr:uid="{00000000-0005-0000-0000-0000913B0000}"/>
    <cellStyle name="Ênfase1 2 3 2 7" xfId="14763" xr:uid="{00000000-0005-0000-0000-0000923B0000}"/>
    <cellStyle name="Ênfase1 2 3 2 8" xfId="14764" xr:uid="{00000000-0005-0000-0000-0000933B0000}"/>
    <cellStyle name="Ênfase1 2 3 2 9" xfId="14765" xr:uid="{00000000-0005-0000-0000-0000943B0000}"/>
    <cellStyle name="Ênfase1 2 3 3" xfId="14766" xr:uid="{00000000-0005-0000-0000-0000953B0000}"/>
    <cellStyle name="Ênfase1 2 3 4" xfId="14767" xr:uid="{00000000-0005-0000-0000-0000963B0000}"/>
    <cellStyle name="Ênfase1 2 3 5" xfId="14768" xr:uid="{00000000-0005-0000-0000-0000973B0000}"/>
    <cellStyle name="Ênfase1 2 3 6" xfId="14769" xr:uid="{00000000-0005-0000-0000-0000983B0000}"/>
    <cellStyle name="Ênfase1 2 3 7" xfId="14770" xr:uid="{00000000-0005-0000-0000-0000993B0000}"/>
    <cellStyle name="Ênfase1 2 3 8" xfId="14771" xr:uid="{00000000-0005-0000-0000-00009A3B0000}"/>
    <cellStyle name="Ênfase1 2 3 9" xfId="14772" xr:uid="{00000000-0005-0000-0000-00009B3B0000}"/>
    <cellStyle name="Ênfase1 2 4" xfId="14773" xr:uid="{00000000-0005-0000-0000-00009C3B0000}"/>
    <cellStyle name="Ênfase1 2 5" xfId="14774" xr:uid="{00000000-0005-0000-0000-00009D3B0000}"/>
    <cellStyle name="Ênfase1 2 6" xfId="14775" xr:uid="{00000000-0005-0000-0000-00009E3B0000}"/>
    <cellStyle name="Ênfase1 2 7" xfId="14776" xr:uid="{00000000-0005-0000-0000-00009F3B0000}"/>
    <cellStyle name="Ênfase1 2 8" xfId="14777" xr:uid="{00000000-0005-0000-0000-0000A03B0000}"/>
    <cellStyle name="Ênfase1 2 9" xfId="14778" xr:uid="{00000000-0005-0000-0000-0000A13B0000}"/>
    <cellStyle name="Ênfase1 20" xfId="14779" xr:uid="{00000000-0005-0000-0000-0000A23B0000}"/>
    <cellStyle name="Ênfase1 20 10" xfId="14780" xr:uid="{00000000-0005-0000-0000-0000A33B0000}"/>
    <cellStyle name="Ênfase1 20 11" xfId="14781" xr:uid="{00000000-0005-0000-0000-0000A43B0000}"/>
    <cellStyle name="Ênfase1 20 12" xfId="14782" xr:uid="{00000000-0005-0000-0000-0000A53B0000}"/>
    <cellStyle name="Ênfase1 20 13" xfId="14783" xr:uid="{00000000-0005-0000-0000-0000A63B0000}"/>
    <cellStyle name="Ênfase1 20 14" xfId="14784" xr:uid="{00000000-0005-0000-0000-0000A73B0000}"/>
    <cellStyle name="Ênfase1 20 15" xfId="14785" xr:uid="{00000000-0005-0000-0000-0000A83B0000}"/>
    <cellStyle name="Ênfase1 20 2" xfId="14786" xr:uid="{00000000-0005-0000-0000-0000A93B0000}"/>
    <cellStyle name="Ênfase1 20 3" xfId="14787" xr:uid="{00000000-0005-0000-0000-0000AA3B0000}"/>
    <cellStyle name="Ênfase1 20 4" xfId="14788" xr:uid="{00000000-0005-0000-0000-0000AB3B0000}"/>
    <cellStyle name="Ênfase1 20 5" xfId="14789" xr:uid="{00000000-0005-0000-0000-0000AC3B0000}"/>
    <cellStyle name="Ênfase1 20 6" xfId="14790" xr:uid="{00000000-0005-0000-0000-0000AD3B0000}"/>
    <cellStyle name="Ênfase1 20 7" xfId="14791" xr:uid="{00000000-0005-0000-0000-0000AE3B0000}"/>
    <cellStyle name="Ênfase1 20 8" xfId="14792" xr:uid="{00000000-0005-0000-0000-0000AF3B0000}"/>
    <cellStyle name="Ênfase1 20 9" xfId="14793" xr:uid="{00000000-0005-0000-0000-0000B03B0000}"/>
    <cellStyle name="Ênfase1 21" xfId="14794" xr:uid="{00000000-0005-0000-0000-0000B13B0000}"/>
    <cellStyle name="Ênfase1 21 10" xfId="14795" xr:uid="{00000000-0005-0000-0000-0000B23B0000}"/>
    <cellStyle name="Ênfase1 21 11" xfId="14796" xr:uid="{00000000-0005-0000-0000-0000B33B0000}"/>
    <cellStyle name="Ênfase1 21 12" xfId="14797" xr:uid="{00000000-0005-0000-0000-0000B43B0000}"/>
    <cellStyle name="Ênfase1 21 13" xfId="14798" xr:uid="{00000000-0005-0000-0000-0000B53B0000}"/>
    <cellStyle name="Ênfase1 21 14" xfId="14799" xr:uid="{00000000-0005-0000-0000-0000B63B0000}"/>
    <cellStyle name="Ênfase1 21 15" xfId="14800" xr:uid="{00000000-0005-0000-0000-0000B73B0000}"/>
    <cellStyle name="Ênfase1 21 2" xfId="14801" xr:uid="{00000000-0005-0000-0000-0000B83B0000}"/>
    <cellStyle name="Ênfase1 21 3" xfId="14802" xr:uid="{00000000-0005-0000-0000-0000B93B0000}"/>
    <cellStyle name="Ênfase1 21 4" xfId="14803" xr:uid="{00000000-0005-0000-0000-0000BA3B0000}"/>
    <cellStyle name="Ênfase1 21 5" xfId="14804" xr:uid="{00000000-0005-0000-0000-0000BB3B0000}"/>
    <cellStyle name="Ênfase1 21 6" xfId="14805" xr:uid="{00000000-0005-0000-0000-0000BC3B0000}"/>
    <cellStyle name="Ênfase1 21 7" xfId="14806" xr:uid="{00000000-0005-0000-0000-0000BD3B0000}"/>
    <cellStyle name="Ênfase1 21 8" xfId="14807" xr:uid="{00000000-0005-0000-0000-0000BE3B0000}"/>
    <cellStyle name="Ênfase1 21 9" xfId="14808" xr:uid="{00000000-0005-0000-0000-0000BF3B0000}"/>
    <cellStyle name="Ênfase1 22" xfId="14809" xr:uid="{00000000-0005-0000-0000-0000C03B0000}"/>
    <cellStyle name="Ênfase1 22 10" xfId="14810" xr:uid="{00000000-0005-0000-0000-0000C13B0000}"/>
    <cellStyle name="Ênfase1 22 11" xfId="14811" xr:uid="{00000000-0005-0000-0000-0000C23B0000}"/>
    <cellStyle name="Ênfase1 22 12" xfId="14812" xr:uid="{00000000-0005-0000-0000-0000C33B0000}"/>
    <cellStyle name="Ênfase1 22 13" xfId="14813" xr:uid="{00000000-0005-0000-0000-0000C43B0000}"/>
    <cellStyle name="Ênfase1 22 14" xfId="14814" xr:uid="{00000000-0005-0000-0000-0000C53B0000}"/>
    <cellStyle name="Ênfase1 22 15" xfId="14815" xr:uid="{00000000-0005-0000-0000-0000C63B0000}"/>
    <cellStyle name="Ênfase1 22 2" xfId="14816" xr:uid="{00000000-0005-0000-0000-0000C73B0000}"/>
    <cellStyle name="Ênfase1 22 3" xfId="14817" xr:uid="{00000000-0005-0000-0000-0000C83B0000}"/>
    <cellStyle name="Ênfase1 22 4" xfId="14818" xr:uid="{00000000-0005-0000-0000-0000C93B0000}"/>
    <cellStyle name="Ênfase1 22 5" xfId="14819" xr:uid="{00000000-0005-0000-0000-0000CA3B0000}"/>
    <cellStyle name="Ênfase1 22 6" xfId="14820" xr:uid="{00000000-0005-0000-0000-0000CB3B0000}"/>
    <cellStyle name="Ênfase1 22 7" xfId="14821" xr:uid="{00000000-0005-0000-0000-0000CC3B0000}"/>
    <cellStyle name="Ênfase1 22 8" xfId="14822" xr:uid="{00000000-0005-0000-0000-0000CD3B0000}"/>
    <cellStyle name="Ênfase1 22 9" xfId="14823" xr:uid="{00000000-0005-0000-0000-0000CE3B0000}"/>
    <cellStyle name="Ênfase1 23" xfId="14824" xr:uid="{00000000-0005-0000-0000-0000CF3B0000}"/>
    <cellStyle name="Ênfase1 23 10" xfId="14825" xr:uid="{00000000-0005-0000-0000-0000D03B0000}"/>
    <cellStyle name="Ênfase1 23 11" xfId="14826" xr:uid="{00000000-0005-0000-0000-0000D13B0000}"/>
    <cellStyle name="Ênfase1 23 12" xfId="14827" xr:uid="{00000000-0005-0000-0000-0000D23B0000}"/>
    <cellStyle name="Ênfase1 23 13" xfId="14828" xr:uid="{00000000-0005-0000-0000-0000D33B0000}"/>
    <cellStyle name="Ênfase1 23 14" xfId="14829" xr:uid="{00000000-0005-0000-0000-0000D43B0000}"/>
    <cellStyle name="Ênfase1 23 15" xfId="14830" xr:uid="{00000000-0005-0000-0000-0000D53B0000}"/>
    <cellStyle name="Ênfase1 23 2" xfId="14831" xr:uid="{00000000-0005-0000-0000-0000D63B0000}"/>
    <cellStyle name="Ênfase1 23 3" xfId="14832" xr:uid="{00000000-0005-0000-0000-0000D73B0000}"/>
    <cellStyle name="Ênfase1 23 4" xfId="14833" xr:uid="{00000000-0005-0000-0000-0000D83B0000}"/>
    <cellStyle name="Ênfase1 23 5" xfId="14834" xr:uid="{00000000-0005-0000-0000-0000D93B0000}"/>
    <cellStyle name="Ênfase1 23 6" xfId="14835" xr:uid="{00000000-0005-0000-0000-0000DA3B0000}"/>
    <cellStyle name="Ênfase1 23 7" xfId="14836" xr:uid="{00000000-0005-0000-0000-0000DB3B0000}"/>
    <cellStyle name="Ênfase1 23 8" xfId="14837" xr:uid="{00000000-0005-0000-0000-0000DC3B0000}"/>
    <cellStyle name="Ênfase1 23 9" xfId="14838" xr:uid="{00000000-0005-0000-0000-0000DD3B0000}"/>
    <cellStyle name="Ênfase1 24" xfId="14839" xr:uid="{00000000-0005-0000-0000-0000DE3B0000}"/>
    <cellStyle name="Ênfase1 24 10" xfId="14840" xr:uid="{00000000-0005-0000-0000-0000DF3B0000}"/>
    <cellStyle name="Ênfase1 24 11" xfId="14841" xr:uid="{00000000-0005-0000-0000-0000E03B0000}"/>
    <cellStyle name="Ênfase1 24 12" xfId="14842" xr:uid="{00000000-0005-0000-0000-0000E13B0000}"/>
    <cellStyle name="Ênfase1 24 13" xfId="14843" xr:uid="{00000000-0005-0000-0000-0000E23B0000}"/>
    <cellStyle name="Ênfase1 24 14" xfId="14844" xr:uid="{00000000-0005-0000-0000-0000E33B0000}"/>
    <cellStyle name="Ênfase1 24 15" xfId="14845" xr:uid="{00000000-0005-0000-0000-0000E43B0000}"/>
    <cellStyle name="Ênfase1 24 2" xfId="14846" xr:uid="{00000000-0005-0000-0000-0000E53B0000}"/>
    <cellStyle name="Ênfase1 24 3" xfId="14847" xr:uid="{00000000-0005-0000-0000-0000E63B0000}"/>
    <cellStyle name="Ênfase1 24 4" xfId="14848" xr:uid="{00000000-0005-0000-0000-0000E73B0000}"/>
    <cellStyle name="Ênfase1 24 5" xfId="14849" xr:uid="{00000000-0005-0000-0000-0000E83B0000}"/>
    <cellStyle name="Ênfase1 24 6" xfId="14850" xr:uid="{00000000-0005-0000-0000-0000E93B0000}"/>
    <cellStyle name="Ênfase1 24 7" xfId="14851" xr:uid="{00000000-0005-0000-0000-0000EA3B0000}"/>
    <cellStyle name="Ênfase1 24 8" xfId="14852" xr:uid="{00000000-0005-0000-0000-0000EB3B0000}"/>
    <cellStyle name="Ênfase1 24 9" xfId="14853" xr:uid="{00000000-0005-0000-0000-0000EC3B0000}"/>
    <cellStyle name="Ênfase1 25" xfId="14854" xr:uid="{00000000-0005-0000-0000-0000ED3B0000}"/>
    <cellStyle name="Ênfase1 25 10" xfId="14855" xr:uid="{00000000-0005-0000-0000-0000EE3B0000}"/>
    <cellStyle name="Ênfase1 25 11" xfId="14856" xr:uid="{00000000-0005-0000-0000-0000EF3B0000}"/>
    <cellStyle name="Ênfase1 25 12" xfId="14857" xr:uid="{00000000-0005-0000-0000-0000F03B0000}"/>
    <cellStyle name="Ênfase1 25 13" xfId="14858" xr:uid="{00000000-0005-0000-0000-0000F13B0000}"/>
    <cellStyle name="Ênfase1 25 14" xfId="14859" xr:uid="{00000000-0005-0000-0000-0000F23B0000}"/>
    <cellStyle name="Ênfase1 25 15" xfId="14860" xr:uid="{00000000-0005-0000-0000-0000F33B0000}"/>
    <cellStyle name="Ênfase1 25 2" xfId="14861" xr:uid="{00000000-0005-0000-0000-0000F43B0000}"/>
    <cellStyle name="Ênfase1 25 3" xfId="14862" xr:uid="{00000000-0005-0000-0000-0000F53B0000}"/>
    <cellStyle name="Ênfase1 25 4" xfId="14863" xr:uid="{00000000-0005-0000-0000-0000F63B0000}"/>
    <cellStyle name="Ênfase1 25 5" xfId="14864" xr:uid="{00000000-0005-0000-0000-0000F73B0000}"/>
    <cellStyle name="Ênfase1 25 6" xfId="14865" xr:uid="{00000000-0005-0000-0000-0000F83B0000}"/>
    <cellStyle name="Ênfase1 25 7" xfId="14866" xr:uid="{00000000-0005-0000-0000-0000F93B0000}"/>
    <cellStyle name="Ênfase1 25 8" xfId="14867" xr:uid="{00000000-0005-0000-0000-0000FA3B0000}"/>
    <cellStyle name="Ênfase1 25 9" xfId="14868" xr:uid="{00000000-0005-0000-0000-0000FB3B0000}"/>
    <cellStyle name="Ênfase1 26" xfId="14869" xr:uid="{00000000-0005-0000-0000-0000FC3B0000}"/>
    <cellStyle name="Ênfase1 26 10" xfId="14870" xr:uid="{00000000-0005-0000-0000-0000FD3B0000}"/>
    <cellStyle name="Ênfase1 26 11" xfId="14871" xr:uid="{00000000-0005-0000-0000-0000FE3B0000}"/>
    <cellStyle name="Ênfase1 26 12" xfId="14872" xr:uid="{00000000-0005-0000-0000-0000FF3B0000}"/>
    <cellStyle name="Ênfase1 26 13" xfId="14873" xr:uid="{00000000-0005-0000-0000-0000003C0000}"/>
    <cellStyle name="Ênfase1 26 14" xfId="14874" xr:uid="{00000000-0005-0000-0000-0000013C0000}"/>
    <cellStyle name="Ênfase1 26 15" xfId="14875" xr:uid="{00000000-0005-0000-0000-0000023C0000}"/>
    <cellStyle name="Ênfase1 26 2" xfId="14876" xr:uid="{00000000-0005-0000-0000-0000033C0000}"/>
    <cellStyle name="Ênfase1 26 3" xfId="14877" xr:uid="{00000000-0005-0000-0000-0000043C0000}"/>
    <cellStyle name="Ênfase1 26 4" xfId="14878" xr:uid="{00000000-0005-0000-0000-0000053C0000}"/>
    <cellStyle name="Ênfase1 26 5" xfId="14879" xr:uid="{00000000-0005-0000-0000-0000063C0000}"/>
    <cellStyle name="Ênfase1 26 6" xfId="14880" xr:uid="{00000000-0005-0000-0000-0000073C0000}"/>
    <cellStyle name="Ênfase1 26 7" xfId="14881" xr:uid="{00000000-0005-0000-0000-0000083C0000}"/>
    <cellStyle name="Ênfase1 26 8" xfId="14882" xr:uid="{00000000-0005-0000-0000-0000093C0000}"/>
    <cellStyle name="Ênfase1 26 9" xfId="14883" xr:uid="{00000000-0005-0000-0000-00000A3C0000}"/>
    <cellStyle name="Ênfase1 27" xfId="14884" xr:uid="{00000000-0005-0000-0000-00000B3C0000}"/>
    <cellStyle name="Ênfase1 27 10" xfId="14885" xr:uid="{00000000-0005-0000-0000-00000C3C0000}"/>
    <cellStyle name="Ênfase1 27 11" xfId="14886" xr:uid="{00000000-0005-0000-0000-00000D3C0000}"/>
    <cellStyle name="Ênfase1 27 12" xfId="14887" xr:uid="{00000000-0005-0000-0000-00000E3C0000}"/>
    <cellStyle name="Ênfase1 27 13" xfId="14888" xr:uid="{00000000-0005-0000-0000-00000F3C0000}"/>
    <cellStyle name="Ênfase1 27 14" xfId="14889" xr:uid="{00000000-0005-0000-0000-0000103C0000}"/>
    <cellStyle name="Ênfase1 27 15" xfId="14890" xr:uid="{00000000-0005-0000-0000-0000113C0000}"/>
    <cellStyle name="Ênfase1 27 2" xfId="14891" xr:uid="{00000000-0005-0000-0000-0000123C0000}"/>
    <cellStyle name="Ênfase1 27 3" xfId="14892" xr:uid="{00000000-0005-0000-0000-0000133C0000}"/>
    <cellStyle name="Ênfase1 27 4" xfId="14893" xr:uid="{00000000-0005-0000-0000-0000143C0000}"/>
    <cellStyle name="Ênfase1 27 5" xfId="14894" xr:uid="{00000000-0005-0000-0000-0000153C0000}"/>
    <cellStyle name="Ênfase1 27 6" xfId="14895" xr:uid="{00000000-0005-0000-0000-0000163C0000}"/>
    <cellStyle name="Ênfase1 27 7" xfId="14896" xr:uid="{00000000-0005-0000-0000-0000173C0000}"/>
    <cellStyle name="Ênfase1 27 8" xfId="14897" xr:uid="{00000000-0005-0000-0000-0000183C0000}"/>
    <cellStyle name="Ênfase1 27 9" xfId="14898" xr:uid="{00000000-0005-0000-0000-0000193C0000}"/>
    <cellStyle name="Ênfase1 28" xfId="14899" xr:uid="{00000000-0005-0000-0000-00001A3C0000}"/>
    <cellStyle name="Ênfase1 29" xfId="14900" xr:uid="{00000000-0005-0000-0000-00001B3C0000}"/>
    <cellStyle name="Ênfase1 3" xfId="14901" xr:uid="{00000000-0005-0000-0000-00001C3C0000}"/>
    <cellStyle name="Ênfase1 3 2" xfId="35580" xr:uid="{00000000-0005-0000-0000-00001D3C0000}"/>
    <cellStyle name="Ênfase1 30" xfId="14902" xr:uid="{00000000-0005-0000-0000-00001E3C0000}"/>
    <cellStyle name="Ênfase1 31" xfId="14903" xr:uid="{00000000-0005-0000-0000-00001F3C0000}"/>
    <cellStyle name="Ênfase1 32" xfId="14904" xr:uid="{00000000-0005-0000-0000-0000203C0000}"/>
    <cellStyle name="Ênfase1 33" xfId="14905" xr:uid="{00000000-0005-0000-0000-0000213C0000}"/>
    <cellStyle name="Ênfase1 34" xfId="14906" xr:uid="{00000000-0005-0000-0000-0000223C0000}"/>
    <cellStyle name="Ênfase1 35" xfId="14907" xr:uid="{00000000-0005-0000-0000-0000233C0000}"/>
    <cellStyle name="Ênfase1 36" xfId="14908" xr:uid="{00000000-0005-0000-0000-0000243C0000}"/>
    <cellStyle name="Ênfase1 37" xfId="14909" xr:uid="{00000000-0005-0000-0000-0000253C0000}"/>
    <cellStyle name="Ênfase1 38" xfId="14910" xr:uid="{00000000-0005-0000-0000-0000263C0000}"/>
    <cellStyle name="Ênfase1 39" xfId="14911" xr:uid="{00000000-0005-0000-0000-0000273C0000}"/>
    <cellStyle name="Ênfase1 4" xfId="14912" xr:uid="{00000000-0005-0000-0000-0000283C0000}"/>
    <cellStyle name="Ênfase1 40" xfId="14913" xr:uid="{00000000-0005-0000-0000-0000293C0000}"/>
    <cellStyle name="Ênfase1 41" xfId="14914" xr:uid="{00000000-0005-0000-0000-00002A3C0000}"/>
    <cellStyle name="Ênfase1 42" xfId="14915" xr:uid="{00000000-0005-0000-0000-00002B3C0000}"/>
    <cellStyle name="Ênfase1 5" xfId="14916" xr:uid="{00000000-0005-0000-0000-00002C3C0000}"/>
    <cellStyle name="Ênfase1 6" xfId="14917" xr:uid="{00000000-0005-0000-0000-00002D3C0000}"/>
    <cellStyle name="Ênfase1 7" xfId="14918" xr:uid="{00000000-0005-0000-0000-00002E3C0000}"/>
    <cellStyle name="Ênfase1 8" xfId="14919" xr:uid="{00000000-0005-0000-0000-00002F3C0000}"/>
    <cellStyle name="Ênfase1 9" xfId="14920" xr:uid="{00000000-0005-0000-0000-0000303C0000}"/>
    <cellStyle name="Ênfase1 9 2" xfId="14921" xr:uid="{00000000-0005-0000-0000-0000313C0000}"/>
    <cellStyle name="Ênfase2 10" xfId="14922" xr:uid="{00000000-0005-0000-0000-0000323C0000}"/>
    <cellStyle name="Ênfase2 11" xfId="14923" xr:uid="{00000000-0005-0000-0000-0000333C0000}"/>
    <cellStyle name="Ênfase2 12" xfId="14924" xr:uid="{00000000-0005-0000-0000-0000343C0000}"/>
    <cellStyle name="Ênfase2 13" xfId="14925" xr:uid="{00000000-0005-0000-0000-0000353C0000}"/>
    <cellStyle name="Ênfase2 14" xfId="14926" xr:uid="{00000000-0005-0000-0000-0000363C0000}"/>
    <cellStyle name="Ênfase2 15" xfId="14927" xr:uid="{00000000-0005-0000-0000-0000373C0000}"/>
    <cellStyle name="Ênfase2 16" xfId="14928" xr:uid="{00000000-0005-0000-0000-0000383C0000}"/>
    <cellStyle name="Ênfase2 17" xfId="14929" xr:uid="{00000000-0005-0000-0000-0000393C0000}"/>
    <cellStyle name="Ênfase2 18" xfId="14930" xr:uid="{00000000-0005-0000-0000-00003A3C0000}"/>
    <cellStyle name="Ênfase2 19" xfId="14931" xr:uid="{00000000-0005-0000-0000-00003B3C0000}"/>
    <cellStyle name="Ênfase2 19 10" xfId="14932" xr:uid="{00000000-0005-0000-0000-00003C3C0000}"/>
    <cellStyle name="Ênfase2 19 11" xfId="14933" xr:uid="{00000000-0005-0000-0000-00003D3C0000}"/>
    <cellStyle name="Ênfase2 19 12" xfId="14934" xr:uid="{00000000-0005-0000-0000-00003E3C0000}"/>
    <cellStyle name="Ênfase2 19 13" xfId="14935" xr:uid="{00000000-0005-0000-0000-00003F3C0000}"/>
    <cellStyle name="Ênfase2 19 14" xfId="14936" xr:uid="{00000000-0005-0000-0000-0000403C0000}"/>
    <cellStyle name="Ênfase2 19 15" xfId="14937" xr:uid="{00000000-0005-0000-0000-0000413C0000}"/>
    <cellStyle name="Ênfase2 19 16" xfId="14938" xr:uid="{00000000-0005-0000-0000-0000423C0000}"/>
    <cellStyle name="Ênfase2 19 17" xfId="14939" xr:uid="{00000000-0005-0000-0000-0000433C0000}"/>
    <cellStyle name="Ênfase2 19 18" xfId="14940" xr:uid="{00000000-0005-0000-0000-0000443C0000}"/>
    <cellStyle name="Ênfase2 19 2" xfId="14941" xr:uid="{00000000-0005-0000-0000-0000453C0000}"/>
    <cellStyle name="Ênfase2 19 2 10" xfId="14942" xr:uid="{00000000-0005-0000-0000-0000463C0000}"/>
    <cellStyle name="Ênfase2 19 2 11" xfId="14943" xr:uid="{00000000-0005-0000-0000-0000473C0000}"/>
    <cellStyle name="Ênfase2 19 2 12" xfId="14944" xr:uid="{00000000-0005-0000-0000-0000483C0000}"/>
    <cellStyle name="Ênfase2 19 2 13" xfId="14945" xr:uid="{00000000-0005-0000-0000-0000493C0000}"/>
    <cellStyle name="Ênfase2 19 2 14" xfId="14946" xr:uid="{00000000-0005-0000-0000-00004A3C0000}"/>
    <cellStyle name="Ênfase2 19 2 15" xfId="14947" xr:uid="{00000000-0005-0000-0000-00004B3C0000}"/>
    <cellStyle name="Ênfase2 19 2 2" xfId="14948" xr:uid="{00000000-0005-0000-0000-00004C3C0000}"/>
    <cellStyle name="Ênfase2 19 2 3" xfId="14949" xr:uid="{00000000-0005-0000-0000-00004D3C0000}"/>
    <cellStyle name="Ênfase2 19 2 4" xfId="14950" xr:uid="{00000000-0005-0000-0000-00004E3C0000}"/>
    <cellStyle name="Ênfase2 19 2 5" xfId="14951" xr:uid="{00000000-0005-0000-0000-00004F3C0000}"/>
    <cellStyle name="Ênfase2 19 2 6" xfId="14952" xr:uid="{00000000-0005-0000-0000-0000503C0000}"/>
    <cellStyle name="Ênfase2 19 2 7" xfId="14953" xr:uid="{00000000-0005-0000-0000-0000513C0000}"/>
    <cellStyle name="Ênfase2 19 2 8" xfId="14954" xr:uid="{00000000-0005-0000-0000-0000523C0000}"/>
    <cellStyle name="Ênfase2 19 2 9" xfId="14955" xr:uid="{00000000-0005-0000-0000-0000533C0000}"/>
    <cellStyle name="Ênfase2 19 3" xfId="14956" xr:uid="{00000000-0005-0000-0000-0000543C0000}"/>
    <cellStyle name="Ênfase2 19 4" xfId="14957" xr:uid="{00000000-0005-0000-0000-0000553C0000}"/>
    <cellStyle name="Ênfase2 19 5" xfId="14958" xr:uid="{00000000-0005-0000-0000-0000563C0000}"/>
    <cellStyle name="Ênfase2 19 6" xfId="14959" xr:uid="{00000000-0005-0000-0000-0000573C0000}"/>
    <cellStyle name="Ênfase2 19 7" xfId="14960" xr:uid="{00000000-0005-0000-0000-0000583C0000}"/>
    <cellStyle name="Ênfase2 19 8" xfId="14961" xr:uid="{00000000-0005-0000-0000-0000593C0000}"/>
    <cellStyle name="Ênfase2 19 9" xfId="14962" xr:uid="{00000000-0005-0000-0000-00005A3C0000}"/>
    <cellStyle name="Ênfase2 2" xfId="14963" xr:uid="{00000000-0005-0000-0000-00005B3C0000}"/>
    <cellStyle name="Ênfase2 2 10" xfId="14964" xr:uid="{00000000-0005-0000-0000-00005C3C0000}"/>
    <cellStyle name="Ênfase2 2 11" xfId="14965" xr:uid="{00000000-0005-0000-0000-00005D3C0000}"/>
    <cellStyle name="Ênfase2 2 11 10" xfId="14966" xr:uid="{00000000-0005-0000-0000-00005E3C0000}"/>
    <cellStyle name="Ênfase2 2 11 11" xfId="14967" xr:uid="{00000000-0005-0000-0000-00005F3C0000}"/>
    <cellStyle name="Ênfase2 2 11 12" xfId="14968" xr:uid="{00000000-0005-0000-0000-0000603C0000}"/>
    <cellStyle name="Ênfase2 2 11 13" xfId="14969" xr:uid="{00000000-0005-0000-0000-0000613C0000}"/>
    <cellStyle name="Ênfase2 2 11 14" xfId="14970" xr:uid="{00000000-0005-0000-0000-0000623C0000}"/>
    <cellStyle name="Ênfase2 2 11 15" xfId="14971" xr:uid="{00000000-0005-0000-0000-0000633C0000}"/>
    <cellStyle name="Ênfase2 2 11 2" xfId="14972" xr:uid="{00000000-0005-0000-0000-0000643C0000}"/>
    <cellStyle name="Ênfase2 2 11 3" xfId="14973" xr:uid="{00000000-0005-0000-0000-0000653C0000}"/>
    <cellStyle name="Ênfase2 2 11 4" xfId="14974" xr:uid="{00000000-0005-0000-0000-0000663C0000}"/>
    <cellStyle name="Ênfase2 2 11 5" xfId="14975" xr:uid="{00000000-0005-0000-0000-0000673C0000}"/>
    <cellStyle name="Ênfase2 2 11 6" xfId="14976" xr:uid="{00000000-0005-0000-0000-0000683C0000}"/>
    <cellStyle name="Ênfase2 2 11 7" xfId="14977" xr:uid="{00000000-0005-0000-0000-0000693C0000}"/>
    <cellStyle name="Ênfase2 2 11 8" xfId="14978" xr:uid="{00000000-0005-0000-0000-00006A3C0000}"/>
    <cellStyle name="Ênfase2 2 11 9" xfId="14979" xr:uid="{00000000-0005-0000-0000-00006B3C0000}"/>
    <cellStyle name="Ênfase2 2 12" xfId="14980" xr:uid="{00000000-0005-0000-0000-00006C3C0000}"/>
    <cellStyle name="Ênfase2 2 13" xfId="14981" xr:uid="{00000000-0005-0000-0000-00006D3C0000}"/>
    <cellStyle name="Ênfase2 2 14" xfId="14982" xr:uid="{00000000-0005-0000-0000-00006E3C0000}"/>
    <cellStyle name="Ênfase2 2 15" xfId="14983" xr:uid="{00000000-0005-0000-0000-00006F3C0000}"/>
    <cellStyle name="Ênfase2 2 16" xfId="14984" xr:uid="{00000000-0005-0000-0000-0000703C0000}"/>
    <cellStyle name="Ênfase2 2 17" xfId="14985" xr:uid="{00000000-0005-0000-0000-0000713C0000}"/>
    <cellStyle name="Ênfase2 2 18" xfId="14986" xr:uid="{00000000-0005-0000-0000-0000723C0000}"/>
    <cellStyle name="Ênfase2 2 19" xfId="14987" xr:uid="{00000000-0005-0000-0000-0000733C0000}"/>
    <cellStyle name="Ênfase2 2 2" xfId="14988" xr:uid="{00000000-0005-0000-0000-0000743C0000}"/>
    <cellStyle name="Ênfase2 2 2 10" xfId="14989" xr:uid="{00000000-0005-0000-0000-0000753C0000}"/>
    <cellStyle name="Ênfase2 2 2 10 10" xfId="14990" xr:uid="{00000000-0005-0000-0000-0000763C0000}"/>
    <cellStyle name="Ênfase2 2 2 10 11" xfId="14991" xr:uid="{00000000-0005-0000-0000-0000773C0000}"/>
    <cellStyle name="Ênfase2 2 2 10 12" xfId="14992" xr:uid="{00000000-0005-0000-0000-0000783C0000}"/>
    <cellStyle name="Ênfase2 2 2 10 13" xfId="14993" xr:uid="{00000000-0005-0000-0000-0000793C0000}"/>
    <cellStyle name="Ênfase2 2 2 10 14" xfId="14994" xr:uid="{00000000-0005-0000-0000-00007A3C0000}"/>
    <cellStyle name="Ênfase2 2 2 10 15" xfId="14995" xr:uid="{00000000-0005-0000-0000-00007B3C0000}"/>
    <cellStyle name="Ênfase2 2 2 10 2" xfId="14996" xr:uid="{00000000-0005-0000-0000-00007C3C0000}"/>
    <cellStyle name="Ênfase2 2 2 10 3" xfId="14997" xr:uid="{00000000-0005-0000-0000-00007D3C0000}"/>
    <cellStyle name="Ênfase2 2 2 10 4" xfId="14998" xr:uid="{00000000-0005-0000-0000-00007E3C0000}"/>
    <cellStyle name="Ênfase2 2 2 10 5" xfId="14999" xr:uid="{00000000-0005-0000-0000-00007F3C0000}"/>
    <cellStyle name="Ênfase2 2 2 10 6" xfId="15000" xr:uid="{00000000-0005-0000-0000-0000803C0000}"/>
    <cellStyle name="Ênfase2 2 2 10 7" xfId="15001" xr:uid="{00000000-0005-0000-0000-0000813C0000}"/>
    <cellStyle name="Ênfase2 2 2 10 8" xfId="15002" xr:uid="{00000000-0005-0000-0000-0000823C0000}"/>
    <cellStyle name="Ênfase2 2 2 10 9" xfId="15003" xr:uid="{00000000-0005-0000-0000-0000833C0000}"/>
    <cellStyle name="Ênfase2 2 2 11" xfId="15004" xr:uid="{00000000-0005-0000-0000-0000843C0000}"/>
    <cellStyle name="Ênfase2 2 2 12" xfId="15005" xr:uid="{00000000-0005-0000-0000-0000853C0000}"/>
    <cellStyle name="Ênfase2 2 2 13" xfId="15006" xr:uid="{00000000-0005-0000-0000-0000863C0000}"/>
    <cellStyle name="Ênfase2 2 2 14" xfId="15007" xr:uid="{00000000-0005-0000-0000-0000873C0000}"/>
    <cellStyle name="Ênfase2 2 2 15" xfId="15008" xr:uid="{00000000-0005-0000-0000-0000883C0000}"/>
    <cellStyle name="Ênfase2 2 2 16" xfId="15009" xr:uid="{00000000-0005-0000-0000-0000893C0000}"/>
    <cellStyle name="Ênfase2 2 2 17" xfId="15010" xr:uid="{00000000-0005-0000-0000-00008A3C0000}"/>
    <cellStyle name="Ênfase2 2 2 18" xfId="15011" xr:uid="{00000000-0005-0000-0000-00008B3C0000}"/>
    <cellStyle name="Ênfase2 2 2 19" xfId="15012" xr:uid="{00000000-0005-0000-0000-00008C3C0000}"/>
    <cellStyle name="Ênfase2 2 2 2" xfId="15013" xr:uid="{00000000-0005-0000-0000-00008D3C0000}"/>
    <cellStyle name="Ênfase2 2 2 2 10" xfId="15014" xr:uid="{00000000-0005-0000-0000-00008E3C0000}"/>
    <cellStyle name="Ênfase2 2 2 2 10 10" xfId="15015" xr:uid="{00000000-0005-0000-0000-00008F3C0000}"/>
    <cellStyle name="Ênfase2 2 2 2 10 11" xfId="15016" xr:uid="{00000000-0005-0000-0000-0000903C0000}"/>
    <cellStyle name="Ênfase2 2 2 2 10 12" xfId="15017" xr:uid="{00000000-0005-0000-0000-0000913C0000}"/>
    <cellStyle name="Ênfase2 2 2 2 10 13" xfId="15018" xr:uid="{00000000-0005-0000-0000-0000923C0000}"/>
    <cellStyle name="Ênfase2 2 2 2 10 14" xfId="15019" xr:uid="{00000000-0005-0000-0000-0000933C0000}"/>
    <cellStyle name="Ênfase2 2 2 2 10 15" xfId="15020" xr:uid="{00000000-0005-0000-0000-0000943C0000}"/>
    <cellStyle name="Ênfase2 2 2 2 10 2" xfId="15021" xr:uid="{00000000-0005-0000-0000-0000953C0000}"/>
    <cellStyle name="Ênfase2 2 2 2 10 3" xfId="15022" xr:uid="{00000000-0005-0000-0000-0000963C0000}"/>
    <cellStyle name="Ênfase2 2 2 2 10 4" xfId="15023" xr:uid="{00000000-0005-0000-0000-0000973C0000}"/>
    <cellStyle name="Ênfase2 2 2 2 10 5" xfId="15024" xr:uid="{00000000-0005-0000-0000-0000983C0000}"/>
    <cellStyle name="Ênfase2 2 2 2 10 6" xfId="15025" xr:uid="{00000000-0005-0000-0000-0000993C0000}"/>
    <cellStyle name="Ênfase2 2 2 2 10 7" xfId="15026" xr:uid="{00000000-0005-0000-0000-00009A3C0000}"/>
    <cellStyle name="Ênfase2 2 2 2 10 8" xfId="15027" xr:uid="{00000000-0005-0000-0000-00009B3C0000}"/>
    <cellStyle name="Ênfase2 2 2 2 10 9" xfId="15028" xr:uid="{00000000-0005-0000-0000-00009C3C0000}"/>
    <cellStyle name="Ênfase2 2 2 2 11" xfId="15029" xr:uid="{00000000-0005-0000-0000-00009D3C0000}"/>
    <cellStyle name="Ênfase2 2 2 2 12" xfId="15030" xr:uid="{00000000-0005-0000-0000-00009E3C0000}"/>
    <cellStyle name="Ênfase2 2 2 2 13" xfId="15031" xr:uid="{00000000-0005-0000-0000-00009F3C0000}"/>
    <cellStyle name="Ênfase2 2 2 2 14" xfId="15032" xr:uid="{00000000-0005-0000-0000-0000A03C0000}"/>
    <cellStyle name="Ênfase2 2 2 2 15" xfId="15033" xr:uid="{00000000-0005-0000-0000-0000A13C0000}"/>
    <cellStyle name="Ênfase2 2 2 2 16" xfId="15034" xr:uid="{00000000-0005-0000-0000-0000A23C0000}"/>
    <cellStyle name="Ênfase2 2 2 2 17" xfId="15035" xr:uid="{00000000-0005-0000-0000-0000A33C0000}"/>
    <cellStyle name="Ênfase2 2 2 2 18" xfId="15036" xr:uid="{00000000-0005-0000-0000-0000A43C0000}"/>
    <cellStyle name="Ênfase2 2 2 2 19" xfId="15037" xr:uid="{00000000-0005-0000-0000-0000A53C0000}"/>
    <cellStyle name="Ênfase2 2 2 2 2" xfId="15038" xr:uid="{00000000-0005-0000-0000-0000A63C0000}"/>
    <cellStyle name="Ênfase2 2 2 2 2 10" xfId="15039" xr:uid="{00000000-0005-0000-0000-0000A73C0000}"/>
    <cellStyle name="Ênfase2 2 2 2 2 11" xfId="15040" xr:uid="{00000000-0005-0000-0000-0000A83C0000}"/>
    <cellStyle name="Ênfase2 2 2 2 2 12" xfId="15041" xr:uid="{00000000-0005-0000-0000-0000A93C0000}"/>
    <cellStyle name="Ênfase2 2 2 2 2 13" xfId="15042" xr:uid="{00000000-0005-0000-0000-0000AA3C0000}"/>
    <cellStyle name="Ênfase2 2 2 2 2 14" xfId="15043" xr:uid="{00000000-0005-0000-0000-0000AB3C0000}"/>
    <cellStyle name="Ênfase2 2 2 2 2 15" xfId="15044" xr:uid="{00000000-0005-0000-0000-0000AC3C0000}"/>
    <cellStyle name="Ênfase2 2 2 2 2 16" xfId="15045" xr:uid="{00000000-0005-0000-0000-0000AD3C0000}"/>
    <cellStyle name="Ênfase2 2 2 2 2 17" xfId="15046" xr:uid="{00000000-0005-0000-0000-0000AE3C0000}"/>
    <cellStyle name="Ênfase2 2 2 2 2 18" xfId="15047" xr:uid="{00000000-0005-0000-0000-0000AF3C0000}"/>
    <cellStyle name="Ênfase2 2 2 2 2 2" xfId="15048" xr:uid="{00000000-0005-0000-0000-0000B03C0000}"/>
    <cellStyle name="Ênfase2 2 2 2 2 2 10" xfId="15049" xr:uid="{00000000-0005-0000-0000-0000B13C0000}"/>
    <cellStyle name="Ênfase2 2 2 2 2 2 11" xfId="15050" xr:uid="{00000000-0005-0000-0000-0000B23C0000}"/>
    <cellStyle name="Ênfase2 2 2 2 2 2 12" xfId="15051" xr:uid="{00000000-0005-0000-0000-0000B33C0000}"/>
    <cellStyle name="Ênfase2 2 2 2 2 2 13" xfId="15052" xr:uid="{00000000-0005-0000-0000-0000B43C0000}"/>
    <cellStyle name="Ênfase2 2 2 2 2 2 14" xfId="15053" xr:uid="{00000000-0005-0000-0000-0000B53C0000}"/>
    <cellStyle name="Ênfase2 2 2 2 2 2 15" xfId="15054" xr:uid="{00000000-0005-0000-0000-0000B63C0000}"/>
    <cellStyle name="Ênfase2 2 2 2 2 2 2" xfId="15055" xr:uid="{00000000-0005-0000-0000-0000B73C0000}"/>
    <cellStyle name="Ênfase2 2 2 2 2 2 3" xfId="15056" xr:uid="{00000000-0005-0000-0000-0000B83C0000}"/>
    <cellStyle name="Ênfase2 2 2 2 2 2 4" xfId="15057" xr:uid="{00000000-0005-0000-0000-0000B93C0000}"/>
    <cellStyle name="Ênfase2 2 2 2 2 2 5" xfId="15058" xr:uid="{00000000-0005-0000-0000-0000BA3C0000}"/>
    <cellStyle name="Ênfase2 2 2 2 2 2 6" xfId="15059" xr:uid="{00000000-0005-0000-0000-0000BB3C0000}"/>
    <cellStyle name="Ênfase2 2 2 2 2 2 7" xfId="15060" xr:uid="{00000000-0005-0000-0000-0000BC3C0000}"/>
    <cellStyle name="Ênfase2 2 2 2 2 2 8" xfId="15061" xr:uid="{00000000-0005-0000-0000-0000BD3C0000}"/>
    <cellStyle name="Ênfase2 2 2 2 2 2 9" xfId="15062" xr:uid="{00000000-0005-0000-0000-0000BE3C0000}"/>
    <cellStyle name="Ênfase2 2 2 2 2 3" xfId="15063" xr:uid="{00000000-0005-0000-0000-0000BF3C0000}"/>
    <cellStyle name="Ênfase2 2 2 2 2 4" xfId="15064" xr:uid="{00000000-0005-0000-0000-0000C03C0000}"/>
    <cellStyle name="Ênfase2 2 2 2 2 5" xfId="15065" xr:uid="{00000000-0005-0000-0000-0000C13C0000}"/>
    <cellStyle name="Ênfase2 2 2 2 2 6" xfId="15066" xr:uid="{00000000-0005-0000-0000-0000C23C0000}"/>
    <cellStyle name="Ênfase2 2 2 2 2 7" xfId="15067" xr:uid="{00000000-0005-0000-0000-0000C33C0000}"/>
    <cellStyle name="Ênfase2 2 2 2 2 8" xfId="15068" xr:uid="{00000000-0005-0000-0000-0000C43C0000}"/>
    <cellStyle name="Ênfase2 2 2 2 2 9" xfId="15069" xr:uid="{00000000-0005-0000-0000-0000C53C0000}"/>
    <cellStyle name="Ênfase2 2 2 2 20" xfId="15070" xr:uid="{00000000-0005-0000-0000-0000C63C0000}"/>
    <cellStyle name="Ênfase2 2 2 2 21" xfId="15071" xr:uid="{00000000-0005-0000-0000-0000C73C0000}"/>
    <cellStyle name="Ênfase2 2 2 2 22" xfId="15072" xr:uid="{00000000-0005-0000-0000-0000C83C0000}"/>
    <cellStyle name="Ênfase2 2 2 2 23" xfId="15073" xr:uid="{00000000-0005-0000-0000-0000C93C0000}"/>
    <cellStyle name="Ênfase2 2 2 2 24" xfId="15074" xr:uid="{00000000-0005-0000-0000-0000CA3C0000}"/>
    <cellStyle name="Ênfase2 2 2 2 25" xfId="15075" xr:uid="{00000000-0005-0000-0000-0000CB3C0000}"/>
    <cellStyle name="Ênfase2 2 2 2 3" xfId="15076" xr:uid="{00000000-0005-0000-0000-0000CC3C0000}"/>
    <cellStyle name="Ênfase2 2 2 2 4" xfId="15077" xr:uid="{00000000-0005-0000-0000-0000CD3C0000}"/>
    <cellStyle name="Ênfase2 2 2 2 5" xfId="15078" xr:uid="{00000000-0005-0000-0000-0000CE3C0000}"/>
    <cellStyle name="Ênfase2 2 2 2 6" xfId="15079" xr:uid="{00000000-0005-0000-0000-0000CF3C0000}"/>
    <cellStyle name="Ênfase2 2 2 2 7" xfId="15080" xr:uid="{00000000-0005-0000-0000-0000D03C0000}"/>
    <cellStyle name="Ênfase2 2 2 2 8" xfId="15081" xr:uid="{00000000-0005-0000-0000-0000D13C0000}"/>
    <cellStyle name="Ênfase2 2 2 2 9" xfId="15082" xr:uid="{00000000-0005-0000-0000-0000D23C0000}"/>
    <cellStyle name="Ênfase2 2 2 20" xfId="15083" xr:uid="{00000000-0005-0000-0000-0000D33C0000}"/>
    <cellStyle name="Ênfase2 2 2 21" xfId="15084" xr:uid="{00000000-0005-0000-0000-0000D43C0000}"/>
    <cellStyle name="Ênfase2 2 2 22" xfId="15085" xr:uid="{00000000-0005-0000-0000-0000D53C0000}"/>
    <cellStyle name="Ênfase2 2 2 23" xfId="15086" xr:uid="{00000000-0005-0000-0000-0000D63C0000}"/>
    <cellStyle name="Ênfase2 2 2 24" xfId="15087" xr:uid="{00000000-0005-0000-0000-0000D73C0000}"/>
    <cellStyle name="Ênfase2 2 2 25" xfId="15088" xr:uid="{00000000-0005-0000-0000-0000D83C0000}"/>
    <cellStyle name="Ênfase2 2 2 3" xfId="15089" xr:uid="{00000000-0005-0000-0000-0000D93C0000}"/>
    <cellStyle name="Ênfase2 2 2 3 10" xfId="15090" xr:uid="{00000000-0005-0000-0000-0000DA3C0000}"/>
    <cellStyle name="Ênfase2 2 2 3 11" xfId="15091" xr:uid="{00000000-0005-0000-0000-0000DB3C0000}"/>
    <cellStyle name="Ênfase2 2 2 3 12" xfId="15092" xr:uid="{00000000-0005-0000-0000-0000DC3C0000}"/>
    <cellStyle name="Ênfase2 2 2 3 13" xfId="15093" xr:uid="{00000000-0005-0000-0000-0000DD3C0000}"/>
    <cellStyle name="Ênfase2 2 2 3 14" xfId="15094" xr:uid="{00000000-0005-0000-0000-0000DE3C0000}"/>
    <cellStyle name="Ênfase2 2 2 3 15" xfId="15095" xr:uid="{00000000-0005-0000-0000-0000DF3C0000}"/>
    <cellStyle name="Ênfase2 2 2 3 16" xfId="15096" xr:uid="{00000000-0005-0000-0000-0000E03C0000}"/>
    <cellStyle name="Ênfase2 2 2 3 17" xfId="15097" xr:uid="{00000000-0005-0000-0000-0000E13C0000}"/>
    <cellStyle name="Ênfase2 2 2 3 18" xfId="15098" xr:uid="{00000000-0005-0000-0000-0000E23C0000}"/>
    <cellStyle name="Ênfase2 2 2 3 2" xfId="15099" xr:uid="{00000000-0005-0000-0000-0000E33C0000}"/>
    <cellStyle name="Ênfase2 2 2 3 2 10" xfId="15100" xr:uid="{00000000-0005-0000-0000-0000E43C0000}"/>
    <cellStyle name="Ênfase2 2 2 3 2 11" xfId="15101" xr:uid="{00000000-0005-0000-0000-0000E53C0000}"/>
    <cellStyle name="Ênfase2 2 2 3 2 12" xfId="15102" xr:uid="{00000000-0005-0000-0000-0000E63C0000}"/>
    <cellStyle name="Ênfase2 2 2 3 2 13" xfId="15103" xr:uid="{00000000-0005-0000-0000-0000E73C0000}"/>
    <cellStyle name="Ênfase2 2 2 3 2 14" xfId="15104" xr:uid="{00000000-0005-0000-0000-0000E83C0000}"/>
    <cellStyle name="Ênfase2 2 2 3 2 15" xfId="15105" xr:uid="{00000000-0005-0000-0000-0000E93C0000}"/>
    <cellStyle name="Ênfase2 2 2 3 2 2" xfId="15106" xr:uid="{00000000-0005-0000-0000-0000EA3C0000}"/>
    <cellStyle name="Ênfase2 2 2 3 2 3" xfId="15107" xr:uid="{00000000-0005-0000-0000-0000EB3C0000}"/>
    <cellStyle name="Ênfase2 2 2 3 2 4" xfId="15108" xr:uid="{00000000-0005-0000-0000-0000EC3C0000}"/>
    <cellStyle name="Ênfase2 2 2 3 2 5" xfId="15109" xr:uid="{00000000-0005-0000-0000-0000ED3C0000}"/>
    <cellStyle name="Ênfase2 2 2 3 2 6" xfId="15110" xr:uid="{00000000-0005-0000-0000-0000EE3C0000}"/>
    <cellStyle name="Ênfase2 2 2 3 2 7" xfId="15111" xr:uid="{00000000-0005-0000-0000-0000EF3C0000}"/>
    <cellStyle name="Ênfase2 2 2 3 2 8" xfId="15112" xr:uid="{00000000-0005-0000-0000-0000F03C0000}"/>
    <cellStyle name="Ênfase2 2 2 3 2 9" xfId="15113" xr:uid="{00000000-0005-0000-0000-0000F13C0000}"/>
    <cellStyle name="Ênfase2 2 2 3 3" xfId="15114" xr:uid="{00000000-0005-0000-0000-0000F23C0000}"/>
    <cellStyle name="Ênfase2 2 2 3 4" xfId="15115" xr:uid="{00000000-0005-0000-0000-0000F33C0000}"/>
    <cellStyle name="Ênfase2 2 2 3 5" xfId="15116" xr:uid="{00000000-0005-0000-0000-0000F43C0000}"/>
    <cellStyle name="Ênfase2 2 2 3 6" xfId="15117" xr:uid="{00000000-0005-0000-0000-0000F53C0000}"/>
    <cellStyle name="Ênfase2 2 2 3 7" xfId="15118" xr:uid="{00000000-0005-0000-0000-0000F63C0000}"/>
    <cellStyle name="Ênfase2 2 2 3 8" xfId="15119" xr:uid="{00000000-0005-0000-0000-0000F73C0000}"/>
    <cellStyle name="Ênfase2 2 2 3 9" xfId="15120" xr:uid="{00000000-0005-0000-0000-0000F83C0000}"/>
    <cellStyle name="Ênfase2 2 2 4" xfId="15121" xr:uid="{00000000-0005-0000-0000-0000F93C0000}"/>
    <cellStyle name="Ênfase2 2 2 5" xfId="15122" xr:uid="{00000000-0005-0000-0000-0000FA3C0000}"/>
    <cellStyle name="Ênfase2 2 2 6" xfId="15123" xr:uid="{00000000-0005-0000-0000-0000FB3C0000}"/>
    <cellStyle name="Ênfase2 2 2 7" xfId="15124" xr:uid="{00000000-0005-0000-0000-0000FC3C0000}"/>
    <cellStyle name="Ênfase2 2 2 8" xfId="15125" xr:uid="{00000000-0005-0000-0000-0000FD3C0000}"/>
    <cellStyle name="Ênfase2 2 2 9" xfId="15126" xr:uid="{00000000-0005-0000-0000-0000FE3C0000}"/>
    <cellStyle name="Ênfase2 2 20" xfId="15127" xr:uid="{00000000-0005-0000-0000-0000FF3C0000}"/>
    <cellStyle name="Ênfase2 2 21" xfId="15128" xr:uid="{00000000-0005-0000-0000-0000003D0000}"/>
    <cellStyle name="Ênfase2 2 22" xfId="15129" xr:uid="{00000000-0005-0000-0000-0000013D0000}"/>
    <cellStyle name="Ênfase2 2 23" xfId="15130" xr:uid="{00000000-0005-0000-0000-0000023D0000}"/>
    <cellStyle name="Ênfase2 2 24" xfId="15131" xr:uid="{00000000-0005-0000-0000-0000033D0000}"/>
    <cellStyle name="Ênfase2 2 25" xfId="15132" xr:uid="{00000000-0005-0000-0000-0000043D0000}"/>
    <cellStyle name="Ênfase2 2 26" xfId="15133" xr:uid="{00000000-0005-0000-0000-0000053D0000}"/>
    <cellStyle name="Ênfase2 2 27" xfId="35141" xr:uid="{00000000-0005-0000-0000-0000063D0000}"/>
    <cellStyle name="Ênfase2 2 3" xfId="15134" xr:uid="{00000000-0005-0000-0000-0000073D0000}"/>
    <cellStyle name="Ênfase2 2 3 10" xfId="15135" xr:uid="{00000000-0005-0000-0000-0000083D0000}"/>
    <cellStyle name="Ênfase2 2 3 11" xfId="15136" xr:uid="{00000000-0005-0000-0000-0000093D0000}"/>
    <cellStyle name="Ênfase2 2 3 12" xfId="15137" xr:uid="{00000000-0005-0000-0000-00000A3D0000}"/>
    <cellStyle name="Ênfase2 2 3 13" xfId="15138" xr:uid="{00000000-0005-0000-0000-00000B3D0000}"/>
    <cellStyle name="Ênfase2 2 3 14" xfId="15139" xr:uid="{00000000-0005-0000-0000-00000C3D0000}"/>
    <cellStyle name="Ênfase2 2 3 15" xfId="15140" xr:uid="{00000000-0005-0000-0000-00000D3D0000}"/>
    <cellStyle name="Ênfase2 2 3 16" xfId="15141" xr:uid="{00000000-0005-0000-0000-00000E3D0000}"/>
    <cellStyle name="Ênfase2 2 3 17" xfId="15142" xr:uid="{00000000-0005-0000-0000-00000F3D0000}"/>
    <cellStyle name="Ênfase2 2 3 18" xfId="15143" xr:uid="{00000000-0005-0000-0000-0000103D0000}"/>
    <cellStyle name="Ênfase2 2 3 2" xfId="15144" xr:uid="{00000000-0005-0000-0000-0000113D0000}"/>
    <cellStyle name="Ênfase2 2 3 2 10" xfId="15145" xr:uid="{00000000-0005-0000-0000-0000123D0000}"/>
    <cellStyle name="Ênfase2 2 3 2 11" xfId="15146" xr:uid="{00000000-0005-0000-0000-0000133D0000}"/>
    <cellStyle name="Ênfase2 2 3 2 12" xfId="15147" xr:uid="{00000000-0005-0000-0000-0000143D0000}"/>
    <cellStyle name="Ênfase2 2 3 2 13" xfId="15148" xr:uid="{00000000-0005-0000-0000-0000153D0000}"/>
    <cellStyle name="Ênfase2 2 3 2 14" xfId="15149" xr:uid="{00000000-0005-0000-0000-0000163D0000}"/>
    <cellStyle name="Ênfase2 2 3 2 15" xfId="15150" xr:uid="{00000000-0005-0000-0000-0000173D0000}"/>
    <cellStyle name="Ênfase2 2 3 2 2" xfId="15151" xr:uid="{00000000-0005-0000-0000-0000183D0000}"/>
    <cellStyle name="Ênfase2 2 3 2 3" xfId="15152" xr:uid="{00000000-0005-0000-0000-0000193D0000}"/>
    <cellStyle name="Ênfase2 2 3 2 4" xfId="15153" xr:uid="{00000000-0005-0000-0000-00001A3D0000}"/>
    <cellStyle name="Ênfase2 2 3 2 5" xfId="15154" xr:uid="{00000000-0005-0000-0000-00001B3D0000}"/>
    <cellStyle name="Ênfase2 2 3 2 6" xfId="15155" xr:uid="{00000000-0005-0000-0000-00001C3D0000}"/>
    <cellStyle name="Ênfase2 2 3 2 7" xfId="15156" xr:uid="{00000000-0005-0000-0000-00001D3D0000}"/>
    <cellStyle name="Ênfase2 2 3 2 8" xfId="15157" xr:uid="{00000000-0005-0000-0000-00001E3D0000}"/>
    <cellStyle name="Ênfase2 2 3 2 9" xfId="15158" xr:uid="{00000000-0005-0000-0000-00001F3D0000}"/>
    <cellStyle name="Ênfase2 2 3 3" xfId="15159" xr:uid="{00000000-0005-0000-0000-0000203D0000}"/>
    <cellStyle name="Ênfase2 2 3 4" xfId="15160" xr:uid="{00000000-0005-0000-0000-0000213D0000}"/>
    <cellStyle name="Ênfase2 2 3 5" xfId="15161" xr:uid="{00000000-0005-0000-0000-0000223D0000}"/>
    <cellStyle name="Ênfase2 2 3 6" xfId="15162" xr:uid="{00000000-0005-0000-0000-0000233D0000}"/>
    <cellStyle name="Ênfase2 2 3 7" xfId="15163" xr:uid="{00000000-0005-0000-0000-0000243D0000}"/>
    <cellStyle name="Ênfase2 2 3 8" xfId="15164" xr:uid="{00000000-0005-0000-0000-0000253D0000}"/>
    <cellStyle name="Ênfase2 2 3 9" xfId="15165" xr:uid="{00000000-0005-0000-0000-0000263D0000}"/>
    <cellStyle name="Ênfase2 2 4" xfId="15166" xr:uid="{00000000-0005-0000-0000-0000273D0000}"/>
    <cellStyle name="Ênfase2 2 5" xfId="15167" xr:uid="{00000000-0005-0000-0000-0000283D0000}"/>
    <cellStyle name="Ênfase2 2 6" xfId="15168" xr:uid="{00000000-0005-0000-0000-0000293D0000}"/>
    <cellStyle name="Ênfase2 2 7" xfId="15169" xr:uid="{00000000-0005-0000-0000-00002A3D0000}"/>
    <cellStyle name="Ênfase2 2 8" xfId="15170" xr:uid="{00000000-0005-0000-0000-00002B3D0000}"/>
    <cellStyle name="Ênfase2 2 9" xfId="15171" xr:uid="{00000000-0005-0000-0000-00002C3D0000}"/>
    <cellStyle name="Ênfase2 20" xfId="15172" xr:uid="{00000000-0005-0000-0000-00002D3D0000}"/>
    <cellStyle name="Ênfase2 20 10" xfId="15173" xr:uid="{00000000-0005-0000-0000-00002E3D0000}"/>
    <cellStyle name="Ênfase2 20 11" xfId="15174" xr:uid="{00000000-0005-0000-0000-00002F3D0000}"/>
    <cellStyle name="Ênfase2 20 12" xfId="15175" xr:uid="{00000000-0005-0000-0000-0000303D0000}"/>
    <cellStyle name="Ênfase2 20 13" xfId="15176" xr:uid="{00000000-0005-0000-0000-0000313D0000}"/>
    <cellStyle name="Ênfase2 20 14" xfId="15177" xr:uid="{00000000-0005-0000-0000-0000323D0000}"/>
    <cellStyle name="Ênfase2 20 15" xfId="15178" xr:uid="{00000000-0005-0000-0000-0000333D0000}"/>
    <cellStyle name="Ênfase2 20 2" xfId="15179" xr:uid="{00000000-0005-0000-0000-0000343D0000}"/>
    <cellStyle name="Ênfase2 20 3" xfId="15180" xr:uid="{00000000-0005-0000-0000-0000353D0000}"/>
    <cellStyle name="Ênfase2 20 4" xfId="15181" xr:uid="{00000000-0005-0000-0000-0000363D0000}"/>
    <cellStyle name="Ênfase2 20 5" xfId="15182" xr:uid="{00000000-0005-0000-0000-0000373D0000}"/>
    <cellStyle name="Ênfase2 20 6" xfId="15183" xr:uid="{00000000-0005-0000-0000-0000383D0000}"/>
    <cellStyle name="Ênfase2 20 7" xfId="15184" xr:uid="{00000000-0005-0000-0000-0000393D0000}"/>
    <cellStyle name="Ênfase2 20 8" xfId="15185" xr:uid="{00000000-0005-0000-0000-00003A3D0000}"/>
    <cellStyle name="Ênfase2 20 9" xfId="15186" xr:uid="{00000000-0005-0000-0000-00003B3D0000}"/>
    <cellStyle name="Ênfase2 21" xfId="15187" xr:uid="{00000000-0005-0000-0000-00003C3D0000}"/>
    <cellStyle name="Ênfase2 21 10" xfId="15188" xr:uid="{00000000-0005-0000-0000-00003D3D0000}"/>
    <cellStyle name="Ênfase2 21 11" xfId="15189" xr:uid="{00000000-0005-0000-0000-00003E3D0000}"/>
    <cellStyle name="Ênfase2 21 12" xfId="15190" xr:uid="{00000000-0005-0000-0000-00003F3D0000}"/>
    <cellStyle name="Ênfase2 21 13" xfId="15191" xr:uid="{00000000-0005-0000-0000-0000403D0000}"/>
    <cellStyle name="Ênfase2 21 14" xfId="15192" xr:uid="{00000000-0005-0000-0000-0000413D0000}"/>
    <cellStyle name="Ênfase2 21 15" xfId="15193" xr:uid="{00000000-0005-0000-0000-0000423D0000}"/>
    <cellStyle name="Ênfase2 21 2" xfId="15194" xr:uid="{00000000-0005-0000-0000-0000433D0000}"/>
    <cellStyle name="Ênfase2 21 3" xfId="15195" xr:uid="{00000000-0005-0000-0000-0000443D0000}"/>
    <cellStyle name="Ênfase2 21 4" xfId="15196" xr:uid="{00000000-0005-0000-0000-0000453D0000}"/>
    <cellStyle name="Ênfase2 21 5" xfId="15197" xr:uid="{00000000-0005-0000-0000-0000463D0000}"/>
    <cellStyle name="Ênfase2 21 6" xfId="15198" xr:uid="{00000000-0005-0000-0000-0000473D0000}"/>
    <cellStyle name="Ênfase2 21 7" xfId="15199" xr:uid="{00000000-0005-0000-0000-0000483D0000}"/>
    <cellStyle name="Ênfase2 21 8" xfId="15200" xr:uid="{00000000-0005-0000-0000-0000493D0000}"/>
    <cellStyle name="Ênfase2 21 9" xfId="15201" xr:uid="{00000000-0005-0000-0000-00004A3D0000}"/>
    <cellStyle name="Ênfase2 22" xfId="15202" xr:uid="{00000000-0005-0000-0000-00004B3D0000}"/>
    <cellStyle name="Ênfase2 22 10" xfId="15203" xr:uid="{00000000-0005-0000-0000-00004C3D0000}"/>
    <cellStyle name="Ênfase2 22 11" xfId="15204" xr:uid="{00000000-0005-0000-0000-00004D3D0000}"/>
    <cellStyle name="Ênfase2 22 12" xfId="15205" xr:uid="{00000000-0005-0000-0000-00004E3D0000}"/>
    <cellStyle name="Ênfase2 22 13" xfId="15206" xr:uid="{00000000-0005-0000-0000-00004F3D0000}"/>
    <cellStyle name="Ênfase2 22 14" xfId="15207" xr:uid="{00000000-0005-0000-0000-0000503D0000}"/>
    <cellStyle name="Ênfase2 22 15" xfId="15208" xr:uid="{00000000-0005-0000-0000-0000513D0000}"/>
    <cellStyle name="Ênfase2 22 2" xfId="15209" xr:uid="{00000000-0005-0000-0000-0000523D0000}"/>
    <cellStyle name="Ênfase2 22 3" xfId="15210" xr:uid="{00000000-0005-0000-0000-0000533D0000}"/>
    <cellStyle name="Ênfase2 22 4" xfId="15211" xr:uid="{00000000-0005-0000-0000-0000543D0000}"/>
    <cellStyle name="Ênfase2 22 5" xfId="15212" xr:uid="{00000000-0005-0000-0000-0000553D0000}"/>
    <cellStyle name="Ênfase2 22 6" xfId="15213" xr:uid="{00000000-0005-0000-0000-0000563D0000}"/>
    <cellStyle name="Ênfase2 22 7" xfId="15214" xr:uid="{00000000-0005-0000-0000-0000573D0000}"/>
    <cellStyle name="Ênfase2 22 8" xfId="15215" xr:uid="{00000000-0005-0000-0000-0000583D0000}"/>
    <cellStyle name="Ênfase2 22 9" xfId="15216" xr:uid="{00000000-0005-0000-0000-0000593D0000}"/>
    <cellStyle name="Ênfase2 23" xfId="15217" xr:uid="{00000000-0005-0000-0000-00005A3D0000}"/>
    <cellStyle name="Ênfase2 23 10" xfId="15218" xr:uid="{00000000-0005-0000-0000-00005B3D0000}"/>
    <cellStyle name="Ênfase2 23 11" xfId="15219" xr:uid="{00000000-0005-0000-0000-00005C3D0000}"/>
    <cellStyle name="Ênfase2 23 12" xfId="15220" xr:uid="{00000000-0005-0000-0000-00005D3D0000}"/>
    <cellStyle name="Ênfase2 23 13" xfId="15221" xr:uid="{00000000-0005-0000-0000-00005E3D0000}"/>
    <cellStyle name="Ênfase2 23 14" xfId="15222" xr:uid="{00000000-0005-0000-0000-00005F3D0000}"/>
    <cellStyle name="Ênfase2 23 15" xfId="15223" xr:uid="{00000000-0005-0000-0000-0000603D0000}"/>
    <cellStyle name="Ênfase2 23 2" xfId="15224" xr:uid="{00000000-0005-0000-0000-0000613D0000}"/>
    <cellStyle name="Ênfase2 23 3" xfId="15225" xr:uid="{00000000-0005-0000-0000-0000623D0000}"/>
    <cellStyle name="Ênfase2 23 4" xfId="15226" xr:uid="{00000000-0005-0000-0000-0000633D0000}"/>
    <cellStyle name="Ênfase2 23 5" xfId="15227" xr:uid="{00000000-0005-0000-0000-0000643D0000}"/>
    <cellStyle name="Ênfase2 23 6" xfId="15228" xr:uid="{00000000-0005-0000-0000-0000653D0000}"/>
    <cellStyle name="Ênfase2 23 7" xfId="15229" xr:uid="{00000000-0005-0000-0000-0000663D0000}"/>
    <cellStyle name="Ênfase2 23 8" xfId="15230" xr:uid="{00000000-0005-0000-0000-0000673D0000}"/>
    <cellStyle name="Ênfase2 23 9" xfId="15231" xr:uid="{00000000-0005-0000-0000-0000683D0000}"/>
    <cellStyle name="Ênfase2 24" xfId="15232" xr:uid="{00000000-0005-0000-0000-0000693D0000}"/>
    <cellStyle name="Ênfase2 24 10" xfId="15233" xr:uid="{00000000-0005-0000-0000-00006A3D0000}"/>
    <cellStyle name="Ênfase2 24 11" xfId="15234" xr:uid="{00000000-0005-0000-0000-00006B3D0000}"/>
    <cellStyle name="Ênfase2 24 12" xfId="15235" xr:uid="{00000000-0005-0000-0000-00006C3D0000}"/>
    <cellStyle name="Ênfase2 24 13" xfId="15236" xr:uid="{00000000-0005-0000-0000-00006D3D0000}"/>
    <cellStyle name="Ênfase2 24 14" xfId="15237" xr:uid="{00000000-0005-0000-0000-00006E3D0000}"/>
    <cellStyle name="Ênfase2 24 15" xfId="15238" xr:uid="{00000000-0005-0000-0000-00006F3D0000}"/>
    <cellStyle name="Ênfase2 24 2" xfId="15239" xr:uid="{00000000-0005-0000-0000-0000703D0000}"/>
    <cellStyle name="Ênfase2 24 3" xfId="15240" xr:uid="{00000000-0005-0000-0000-0000713D0000}"/>
    <cellStyle name="Ênfase2 24 4" xfId="15241" xr:uid="{00000000-0005-0000-0000-0000723D0000}"/>
    <cellStyle name="Ênfase2 24 5" xfId="15242" xr:uid="{00000000-0005-0000-0000-0000733D0000}"/>
    <cellStyle name="Ênfase2 24 6" xfId="15243" xr:uid="{00000000-0005-0000-0000-0000743D0000}"/>
    <cellStyle name="Ênfase2 24 7" xfId="15244" xr:uid="{00000000-0005-0000-0000-0000753D0000}"/>
    <cellStyle name="Ênfase2 24 8" xfId="15245" xr:uid="{00000000-0005-0000-0000-0000763D0000}"/>
    <cellStyle name="Ênfase2 24 9" xfId="15246" xr:uid="{00000000-0005-0000-0000-0000773D0000}"/>
    <cellStyle name="Ênfase2 25" xfId="15247" xr:uid="{00000000-0005-0000-0000-0000783D0000}"/>
    <cellStyle name="Ênfase2 25 10" xfId="15248" xr:uid="{00000000-0005-0000-0000-0000793D0000}"/>
    <cellStyle name="Ênfase2 25 11" xfId="15249" xr:uid="{00000000-0005-0000-0000-00007A3D0000}"/>
    <cellStyle name="Ênfase2 25 12" xfId="15250" xr:uid="{00000000-0005-0000-0000-00007B3D0000}"/>
    <cellStyle name="Ênfase2 25 13" xfId="15251" xr:uid="{00000000-0005-0000-0000-00007C3D0000}"/>
    <cellStyle name="Ênfase2 25 14" xfId="15252" xr:uid="{00000000-0005-0000-0000-00007D3D0000}"/>
    <cellStyle name="Ênfase2 25 15" xfId="15253" xr:uid="{00000000-0005-0000-0000-00007E3D0000}"/>
    <cellStyle name="Ênfase2 25 2" xfId="15254" xr:uid="{00000000-0005-0000-0000-00007F3D0000}"/>
    <cellStyle name="Ênfase2 25 3" xfId="15255" xr:uid="{00000000-0005-0000-0000-0000803D0000}"/>
    <cellStyle name="Ênfase2 25 4" xfId="15256" xr:uid="{00000000-0005-0000-0000-0000813D0000}"/>
    <cellStyle name="Ênfase2 25 5" xfId="15257" xr:uid="{00000000-0005-0000-0000-0000823D0000}"/>
    <cellStyle name="Ênfase2 25 6" xfId="15258" xr:uid="{00000000-0005-0000-0000-0000833D0000}"/>
    <cellStyle name="Ênfase2 25 7" xfId="15259" xr:uid="{00000000-0005-0000-0000-0000843D0000}"/>
    <cellStyle name="Ênfase2 25 8" xfId="15260" xr:uid="{00000000-0005-0000-0000-0000853D0000}"/>
    <cellStyle name="Ênfase2 25 9" xfId="15261" xr:uid="{00000000-0005-0000-0000-0000863D0000}"/>
    <cellStyle name="Ênfase2 26" xfId="15262" xr:uid="{00000000-0005-0000-0000-0000873D0000}"/>
    <cellStyle name="Ênfase2 26 10" xfId="15263" xr:uid="{00000000-0005-0000-0000-0000883D0000}"/>
    <cellStyle name="Ênfase2 26 11" xfId="15264" xr:uid="{00000000-0005-0000-0000-0000893D0000}"/>
    <cellStyle name="Ênfase2 26 12" xfId="15265" xr:uid="{00000000-0005-0000-0000-00008A3D0000}"/>
    <cellStyle name="Ênfase2 26 13" xfId="15266" xr:uid="{00000000-0005-0000-0000-00008B3D0000}"/>
    <cellStyle name="Ênfase2 26 14" xfId="15267" xr:uid="{00000000-0005-0000-0000-00008C3D0000}"/>
    <cellStyle name="Ênfase2 26 15" xfId="15268" xr:uid="{00000000-0005-0000-0000-00008D3D0000}"/>
    <cellStyle name="Ênfase2 26 2" xfId="15269" xr:uid="{00000000-0005-0000-0000-00008E3D0000}"/>
    <cellStyle name="Ênfase2 26 3" xfId="15270" xr:uid="{00000000-0005-0000-0000-00008F3D0000}"/>
    <cellStyle name="Ênfase2 26 4" xfId="15271" xr:uid="{00000000-0005-0000-0000-0000903D0000}"/>
    <cellStyle name="Ênfase2 26 5" xfId="15272" xr:uid="{00000000-0005-0000-0000-0000913D0000}"/>
    <cellStyle name="Ênfase2 26 6" xfId="15273" xr:uid="{00000000-0005-0000-0000-0000923D0000}"/>
    <cellStyle name="Ênfase2 26 7" xfId="15274" xr:uid="{00000000-0005-0000-0000-0000933D0000}"/>
    <cellStyle name="Ênfase2 26 8" xfId="15275" xr:uid="{00000000-0005-0000-0000-0000943D0000}"/>
    <cellStyle name="Ênfase2 26 9" xfId="15276" xr:uid="{00000000-0005-0000-0000-0000953D0000}"/>
    <cellStyle name="Ênfase2 27" xfId="15277" xr:uid="{00000000-0005-0000-0000-0000963D0000}"/>
    <cellStyle name="Ênfase2 27 10" xfId="15278" xr:uid="{00000000-0005-0000-0000-0000973D0000}"/>
    <cellStyle name="Ênfase2 27 11" xfId="15279" xr:uid="{00000000-0005-0000-0000-0000983D0000}"/>
    <cellStyle name="Ênfase2 27 12" xfId="15280" xr:uid="{00000000-0005-0000-0000-0000993D0000}"/>
    <cellStyle name="Ênfase2 27 13" xfId="15281" xr:uid="{00000000-0005-0000-0000-00009A3D0000}"/>
    <cellStyle name="Ênfase2 27 14" xfId="15282" xr:uid="{00000000-0005-0000-0000-00009B3D0000}"/>
    <cellStyle name="Ênfase2 27 15" xfId="15283" xr:uid="{00000000-0005-0000-0000-00009C3D0000}"/>
    <cellStyle name="Ênfase2 27 2" xfId="15284" xr:uid="{00000000-0005-0000-0000-00009D3D0000}"/>
    <cellStyle name="Ênfase2 27 3" xfId="15285" xr:uid="{00000000-0005-0000-0000-00009E3D0000}"/>
    <cellStyle name="Ênfase2 27 4" xfId="15286" xr:uid="{00000000-0005-0000-0000-00009F3D0000}"/>
    <cellStyle name="Ênfase2 27 5" xfId="15287" xr:uid="{00000000-0005-0000-0000-0000A03D0000}"/>
    <cellStyle name="Ênfase2 27 6" xfId="15288" xr:uid="{00000000-0005-0000-0000-0000A13D0000}"/>
    <cellStyle name="Ênfase2 27 7" xfId="15289" xr:uid="{00000000-0005-0000-0000-0000A23D0000}"/>
    <cellStyle name="Ênfase2 27 8" xfId="15290" xr:uid="{00000000-0005-0000-0000-0000A33D0000}"/>
    <cellStyle name="Ênfase2 27 9" xfId="15291" xr:uid="{00000000-0005-0000-0000-0000A43D0000}"/>
    <cellStyle name="Ênfase2 28" xfId="15292" xr:uid="{00000000-0005-0000-0000-0000A53D0000}"/>
    <cellStyle name="Ênfase2 29" xfId="15293" xr:uid="{00000000-0005-0000-0000-0000A63D0000}"/>
    <cellStyle name="Ênfase2 3" xfId="15294" xr:uid="{00000000-0005-0000-0000-0000A73D0000}"/>
    <cellStyle name="Ênfase2 3 2" xfId="35581" xr:uid="{00000000-0005-0000-0000-0000A83D0000}"/>
    <cellStyle name="Ênfase2 30" xfId="15295" xr:uid="{00000000-0005-0000-0000-0000A93D0000}"/>
    <cellStyle name="Ênfase2 31" xfId="15296" xr:uid="{00000000-0005-0000-0000-0000AA3D0000}"/>
    <cellStyle name="Ênfase2 32" xfId="15297" xr:uid="{00000000-0005-0000-0000-0000AB3D0000}"/>
    <cellStyle name="Ênfase2 33" xfId="15298" xr:uid="{00000000-0005-0000-0000-0000AC3D0000}"/>
    <cellStyle name="Ênfase2 34" xfId="15299" xr:uid="{00000000-0005-0000-0000-0000AD3D0000}"/>
    <cellStyle name="Ênfase2 35" xfId="15300" xr:uid="{00000000-0005-0000-0000-0000AE3D0000}"/>
    <cellStyle name="Ênfase2 36" xfId="15301" xr:uid="{00000000-0005-0000-0000-0000AF3D0000}"/>
    <cellStyle name="Ênfase2 37" xfId="15302" xr:uid="{00000000-0005-0000-0000-0000B03D0000}"/>
    <cellStyle name="Ênfase2 38" xfId="15303" xr:uid="{00000000-0005-0000-0000-0000B13D0000}"/>
    <cellStyle name="Ênfase2 39" xfId="15304" xr:uid="{00000000-0005-0000-0000-0000B23D0000}"/>
    <cellStyle name="Ênfase2 4" xfId="15305" xr:uid="{00000000-0005-0000-0000-0000B33D0000}"/>
    <cellStyle name="Ênfase2 40" xfId="15306" xr:uid="{00000000-0005-0000-0000-0000B43D0000}"/>
    <cellStyle name="Ênfase2 41" xfId="15307" xr:uid="{00000000-0005-0000-0000-0000B53D0000}"/>
    <cellStyle name="Ênfase2 42" xfId="15308" xr:uid="{00000000-0005-0000-0000-0000B63D0000}"/>
    <cellStyle name="Ênfase2 5" xfId="15309" xr:uid="{00000000-0005-0000-0000-0000B73D0000}"/>
    <cellStyle name="Ênfase2 6" xfId="15310" xr:uid="{00000000-0005-0000-0000-0000B83D0000}"/>
    <cellStyle name="Ênfase2 7" xfId="15311" xr:uid="{00000000-0005-0000-0000-0000B93D0000}"/>
    <cellStyle name="Ênfase2 8" xfId="15312" xr:uid="{00000000-0005-0000-0000-0000BA3D0000}"/>
    <cellStyle name="Ênfase2 9" xfId="15313" xr:uid="{00000000-0005-0000-0000-0000BB3D0000}"/>
    <cellStyle name="Ênfase2 9 2" xfId="15314" xr:uid="{00000000-0005-0000-0000-0000BC3D0000}"/>
    <cellStyle name="Ênfase3 10" xfId="15315" xr:uid="{00000000-0005-0000-0000-0000BD3D0000}"/>
    <cellStyle name="Ênfase3 11" xfId="15316" xr:uid="{00000000-0005-0000-0000-0000BE3D0000}"/>
    <cellStyle name="Ênfase3 12" xfId="15317" xr:uid="{00000000-0005-0000-0000-0000BF3D0000}"/>
    <cellStyle name="Ênfase3 13" xfId="15318" xr:uid="{00000000-0005-0000-0000-0000C03D0000}"/>
    <cellStyle name="Ênfase3 14" xfId="15319" xr:uid="{00000000-0005-0000-0000-0000C13D0000}"/>
    <cellStyle name="Ênfase3 15" xfId="15320" xr:uid="{00000000-0005-0000-0000-0000C23D0000}"/>
    <cellStyle name="Ênfase3 16" xfId="15321" xr:uid="{00000000-0005-0000-0000-0000C33D0000}"/>
    <cellStyle name="Ênfase3 17" xfId="15322" xr:uid="{00000000-0005-0000-0000-0000C43D0000}"/>
    <cellStyle name="Ênfase3 18" xfId="15323" xr:uid="{00000000-0005-0000-0000-0000C53D0000}"/>
    <cellStyle name="Ênfase3 19" xfId="15324" xr:uid="{00000000-0005-0000-0000-0000C63D0000}"/>
    <cellStyle name="Ênfase3 19 10" xfId="15325" xr:uid="{00000000-0005-0000-0000-0000C73D0000}"/>
    <cellStyle name="Ênfase3 19 11" xfId="15326" xr:uid="{00000000-0005-0000-0000-0000C83D0000}"/>
    <cellStyle name="Ênfase3 19 12" xfId="15327" xr:uid="{00000000-0005-0000-0000-0000C93D0000}"/>
    <cellStyle name="Ênfase3 19 13" xfId="15328" xr:uid="{00000000-0005-0000-0000-0000CA3D0000}"/>
    <cellStyle name="Ênfase3 19 14" xfId="15329" xr:uid="{00000000-0005-0000-0000-0000CB3D0000}"/>
    <cellStyle name="Ênfase3 19 15" xfId="15330" xr:uid="{00000000-0005-0000-0000-0000CC3D0000}"/>
    <cellStyle name="Ênfase3 19 16" xfId="15331" xr:uid="{00000000-0005-0000-0000-0000CD3D0000}"/>
    <cellStyle name="Ênfase3 19 17" xfId="15332" xr:uid="{00000000-0005-0000-0000-0000CE3D0000}"/>
    <cellStyle name="Ênfase3 19 18" xfId="15333" xr:uid="{00000000-0005-0000-0000-0000CF3D0000}"/>
    <cellStyle name="Ênfase3 19 2" xfId="15334" xr:uid="{00000000-0005-0000-0000-0000D03D0000}"/>
    <cellStyle name="Ênfase3 19 2 10" xfId="15335" xr:uid="{00000000-0005-0000-0000-0000D13D0000}"/>
    <cellStyle name="Ênfase3 19 2 11" xfId="15336" xr:uid="{00000000-0005-0000-0000-0000D23D0000}"/>
    <cellStyle name="Ênfase3 19 2 12" xfId="15337" xr:uid="{00000000-0005-0000-0000-0000D33D0000}"/>
    <cellStyle name="Ênfase3 19 2 13" xfId="15338" xr:uid="{00000000-0005-0000-0000-0000D43D0000}"/>
    <cellStyle name="Ênfase3 19 2 14" xfId="15339" xr:uid="{00000000-0005-0000-0000-0000D53D0000}"/>
    <cellStyle name="Ênfase3 19 2 15" xfId="15340" xr:uid="{00000000-0005-0000-0000-0000D63D0000}"/>
    <cellStyle name="Ênfase3 19 2 2" xfId="15341" xr:uid="{00000000-0005-0000-0000-0000D73D0000}"/>
    <cellStyle name="Ênfase3 19 2 3" xfId="15342" xr:uid="{00000000-0005-0000-0000-0000D83D0000}"/>
    <cellStyle name="Ênfase3 19 2 4" xfId="15343" xr:uid="{00000000-0005-0000-0000-0000D93D0000}"/>
    <cellStyle name="Ênfase3 19 2 5" xfId="15344" xr:uid="{00000000-0005-0000-0000-0000DA3D0000}"/>
    <cellStyle name="Ênfase3 19 2 6" xfId="15345" xr:uid="{00000000-0005-0000-0000-0000DB3D0000}"/>
    <cellStyle name="Ênfase3 19 2 7" xfId="15346" xr:uid="{00000000-0005-0000-0000-0000DC3D0000}"/>
    <cellStyle name="Ênfase3 19 2 8" xfId="15347" xr:uid="{00000000-0005-0000-0000-0000DD3D0000}"/>
    <cellStyle name="Ênfase3 19 2 9" xfId="15348" xr:uid="{00000000-0005-0000-0000-0000DE3D0000}"/>
    <cellStyle name="Ênfase3 19 3" xfId="15349" xr:uid="{00000000-0005-0000-0000-0000DF3D0000}"/>
    <cellStyle name="Ênfase3 19 4" xfId="15350" xr:uid="{00000000-0005-0000-0000-0000E03D0000}"/>
    <cellStyle name="Ênfase3 19 5" xfId="15351" xr:uid="{00000000-0005-0000-0000-0000E13D0000}"/>
    <cellStyle name="Ênfase3 19 6" xfId="15352" xr:uid="{00000000-0005-0000-0000-0000E23D0000}"/>
    <cellStyle name="Ênfase3 19 7" xfId="15353" xr:uid="{00000000-0005-0000-0000-0000E33D0000}"/>
    <cellStyle name="Ênfase3 19 8" xfId="15354" xr:uid="{00000000-0005-0000-0000-0000E43D0000}"/>
    <cellStyle name="Ênfase3 19 9" xfId="15355" xr:uid="{00000000-0005-0000-0000-0000E53D0000}"/>
    <cellStyle name="Ênfase3 2" xfId="15356" xr:uid="{00000000-0005-0000-0000-0000E63D0000}"/>
    <cellStyle name="Ênfase3 2 10" xfId="15357" xr:uid="{00000000-0005-0000-0000-0000E73D0000}"/>
    <cellStyle name="Ênfase3 2 11" xfId="15358" xr:uid="{00000000-0005-0000-0000-0000E83D0000}"/>
    <cellStyle name="Ênfase3 2 11 10" xfId="15359" xr:uid="{00000000-0005-0000-0000-0000E93D0000}"/>
    <cellStyle name="Ênfase3 2 11 11" xfId="15360" xr:uid="{00000000-0005-0000-0000-0000EA3D0000}"/>
    <cellStyle name="Ênfase3 2 11 12" xfId="15361" xr:uid="{00000000-0005-0000-0000-0000EB3D0000}"/>
    <cellStyle name="Ênfase3 2 11 13" xfId="15362" xr:uid="{00000000-0005-0000-0000-0000EC3D0000}"/>
    <cellStyle name="Ênfase3 2 11 14" xfId="15363" xr:uid="{00000000-0005-0000-0000-0000ED3D0000}"/>
    <cellStyle name="Ênfase3 2 11 15" xfId="15364" xr:uid="{00000000-0005-0000-0000-0000EE3D0000}"/>
    <cellStyle name="Ênfase3 2 11 2" xfId="15365" xr:uid="{00000000-0005-0000-0000-0000EF3D0000}"/>
    <cellStyle name="Ênfase3 2 11 3" xfId="15366" xr:uid="{00000000-0005-0000-0000-0000F03D0000}"/>
    <cellStyle name="Ênfase3 2 11 4" xfId="15367" xr:uid="{00000000-0005-0000-0000-0000F13D0000}"/>
    <cellStyle name="Ênfase3 2 11 5" xfId="15368" xr:uid="{00000000-0005-0000-0000-0000F23D0000}"/>
    <cellStyle name="Ênfase3 2 11 6" xfId="15369" xr:uid="{00000000-0005-0000-0000-0000F33D0000}"/>
    <cellStyle name="Ênfase3 2 11 7" xfId="15370" xr:uid="{00000000-0005-0000-0000-0000F43D0000}"/>
    <cellStyle name="Ênfase3 2 11 8" xfId="15371" xr:uid="{00000000-0005-0000-0000-0000F53D0000}"/>
    <cellStyle name="Ênfase3 2 11 9" xfId="15372" xr:uid="{00000000-0005-0000-0000-0000F63D0000}"/>
    <cellStyle name="Ênfase3 2 12" xfId="15373" xr:uid="{00000000-0005-0000-0000-0000F73D0000}"/>
    <cellStyle name="Ênfase3 2 13" xfId="15374" xr:uid="{00000000-0005-0000-0000-0000F83D0000}"/>
    <cellStyle name="Ênfase3 2 14" xfId="15375" xr:uid="{00000000-0005-0000-0000-0000F93D0000}"/>
    <cellStyle name="Ênfase3 2 15" xfId="15376" xr:uid="{00000000-0005-0000-0000-0000FA3D0000}"/>
    <cellStyle name="Ênfase3 2 16" xfId="15377" xr:uid="{00000000-0005-0000-0000-0000FB3D0000}"/>
    <cellStyle name="Ênfase3 2 17" xfId="15378" xr:uid="{00000000-0005-0000-0000-0000FC3D0000}"/>
    <cellStyle name="Ênfase3 2 18" xfId="15379" xr:uid="{00000000-0005-0000-0000-0000FD3D0000}"/>
    <cellStyle name="Ênfase3 2 19" xfId="15380" xr:uid="{00000000-0005-0000-0000-0000FE3D0000}"/>
    <cellStyle name="Ênfase3 2 2" xfId="15381" xr:uid="{00000000-0005-0000-0000-0000FF3D0000}"/>
    <cellStyle name="Ênfase3 2 2 10" xfId="15382" xr:uid="{00000000-0005-0000-0000-0000003E0000}"/>
    <cellStyle name="Ênfase3 2 2 10 10" xfId="15383" xr:uid="{00000000-0005-0000-0000-0000013E0000}"/>
    <cellStyle name="Ênfase3 2 2 10 11" xfId="15384" xr:uid="{00000000-0005-0000-0000-0000023E0000}"/>
    <cellStyle name="Ênfase3 2 2 10 12" xfId="15385" xr:uid="{00000000-0005-0000-0000-0000033E0000}"/>
    <cellStyle name="Ênfase3 2 2 10 13" xfId="15386" xr:uid="{00000000-0005-0000-0000-0000043E0000}"/>
    <cellStyle name="Ênfase3 2 2 10 14" xfId="15387" xr:uid="{00000000-0005-0000-0000-0000053E0000}"/>
    <cellStyle name="Ênfase3 2 2 10 15" xfId="15388" xr:uid="{00000000-0005-0000-0000-0000063E0000}"/>
    <cellStyle name="Ênfase3 2 2 10 2" xfId="15389" xr:uid="{00000000-0005-0000-0000-0000073E0000}"/>
    <cellStyle name="Ênfase3 2 2 10 3" xfId="15390" xr:uid="{00000000-0005-0000-0000-0000083E0000}"/>
    <cellStyle name="Ênfase3 2 2 10 4" xfId="15391" xr:uid="{00000000-0005-0000-0000-0000093E0000}"/>
    <cellStyle name="Ênfase3 2 2 10 5" xfId="15392" xr:uid="{00000000-0005-0000-0000-00000A3E0000}"/>
    <cellStyle name="Ênfase3 2 2 10 6" xfId="15393" xr:uid="{00000000-0005-0000-0000-00000B3E0000}"/>
    <cellStyle name="Ênfase3 2 2 10 7" xfId="15394" xr:uid="{00000000-0005-0000-0000-00000C3E0000}"/>
    <cellStyle name="Ênfase3 2 2 10 8" xfId="15395" xr:uid="{00000000-0005-0000-0000-00000D3E0000}"/>
    <cellStyle name="Ênfase3 2 2 10 9" xfId="15396" xr:uid="{00000000-0005-0000-0000-00000E3E0000}"/>
    <cellStyle name="Ênfase3 2 2 11" xfId="15397" xr:uid="{00000000-0005-0000-0000-00000F3E0000}"/>
    <cellStyle name="Ênfase3 2 2 12" xfId="15398" xr:uid="{00000000-0005-0000-0000-0000103E0000}"/>
    <cellStyle name="Ênfase3 2 2 13" xfId="15399" xr:uid="{00000000-0005-0000-0000-0000113E0000}"/>
    <cellStyle name="Ênfase3 2 2 14" xfId="15400" xr:uid="{00000000-0005-0000-0000-0000123E0000}"/>
    <cellStyle name="Ênfase3 2 2 15" xfId="15401" xr:uid="{00000000-0005-0000-0000-0000133E0000}"/>
    <cellStyle name="Ênfase3 2 2 16" xfId="15402" xr:uid="{00000000-0005-0000-0000-0000143E0000}"/>
    <cellStyle name="Ênfase3 2 2 17" xfId="15403" xr:uid="{00000000-0005-0000-0000-0000153E0000}"/>
    <cellStyle name="Ênfase3 2 2 18" xfId="15404" xr:uid="{00000000-0005-0000-0000-0000163E0000}"/>
    <cellStyle name="Ênfase3 2 2 19" xfId="15405" xr:uid="{00000000-0005-0000-0000-0000173E0000}"/>
    <cellStyle name="Ênfase3 2 2 2" xfId="15406" xr:uid="{00000000-0005-0000-0000-0000183E0000}"/>
    <cellStyle name="Ênfase3 2 2 2 10" xfId="15407" xr:uid="{00000000-0005-0000-0000-0000193E0000}"/>
    <cellStyle name="Ênfase3 2 2 2 10 10" xfId="15408" xr:uid="{00000000-0005-0000-0000-00001A3E0000}"/>
    <cellStyle name="Ênfase3 2 2 2 10 11" xfId="15409" xr:uid="{00000000-0005-0000-0000-00001B3E0000}"/>
    <cellStyle name="Ênfase3 2 2 2 10 12" xfId="15410" xr:uid="{00000000-0005-0000-0000-00001C3E0000}"/>
    <cellStyle name="Ênfase3 2 2 2 10 13" xfId="15411" xr:uid="{00000000-0005-0000-0000-00001D3E0000}"/>
    <cellStyle name="Ênfase3 2 2 2 10 14" xfId="15412" xr:uid="{00000000-0005-0000-0000-00001E3E0000}"/>
    <cellStyle name="Ênfase3 2 2 2 10 15" xfId="15413" xr:uid="{00000000-0005-0000-0000-00001F3E0000}"/>
    <cellStyle name="Ênfase3 2 2 2 10 2" xfId="15414" xr:uid="{00000000-0005-0000-0000-0000203E0000}"/>
    <cellStyle name="Ênfase3 2 2 2 10 3" xfId="15415" xr:uid="{00000000-0005-0000-0000-0000213E0000}"/>
    <cellStyle name="Ênfase3 2 2 2 10 4" xfId="15416" xr:uid="{00000000-0005-0000-0000-0000223E0000}"/>
    <cellStyle name="Ênfase3 2 2 2 10 5" xfId="15417" xr:uid="{00000000-0005-0000-0000-0000233E0000}"/>
    <cellStyle name="Ênfase3 2 2 2 10 6" xfId="15418" xr:uid="{00000000-0005-0000-0000-0000243E0000}"/>
    <cellStyle name="Ênfase3 2 2 2 10 7" xfId="15419" xr:uid="{00000000-0005-0000-0000-0000253E0000}"/>
    <cellStyle name="Ênfase3 2 2 2 10 8" xfId="15420" xr:uid="{00000000-0005-0000-0000-0000263E0000}"/>
    <cellStyle name="Ênfase3 2 2 2 10 9" xfId="15421" xr:uid="{00000000-0005-0000-0000-0000273E0000}"/>
    <cellStyle name="Ênfase3 2 2 2 11" xfId="15422" xr:uid="{00000000-0005-0000-0000-0000283E0000}"/>
    <cellStyle name="Ênfase3 2 2 2 12" xfId="15423" xr:uid="{00000000-0005-0000-0000-0000293E0000}"/>
    <cellStyle name="Ênfase3 2 2 2 13" xfId="15424" xr:uid="{00000000-0005-0000-0000-00002A3E0000}"/>
    <cellStyle name="Ênfase3 2 2 2 14" xfId="15425" xr:uid="{00000000-0005-0000-0000-00002B3E0000}"/>
    <cellStyle name="Ênfase3 2 2 2 15" xfId="15426" xr:uid="{00000000-0005-0000-0000-00002C3E0000}"/>
    <cellStyle name="Ênfase3 2 2 2 16" xfId="15427" xr:uid="{00000000-0005-0000-0000-00002D3E0000}"/>
    <cellStyle name="Ênfase3 2 2 2 17" xfId="15428" xr:uid="{00000000-0005-0000-0000-00002E3E0000}"/>
    <cellStyle name="Ênfase3 2 2 2 18" xfId="15429" xr:uid="{00000000-0005-0000-0000-00002F3E0000}"/>
    <cellStyle name="Ênfase3 2 2 2 19" xfId="15430" xr:uid="{00000000-0005-0000-0000-0000303E0000}"/>
    <cellStyle name="Ênfase3 2 2 2 2" xfId="15431" xr:uid="{00000000-0005-0000-0000-0000313E0000}"/>
    <cellStyle name="Ênfase3 2 2 2 2 10" xfId="15432" xr:uid="{00000000-0005-0000-0000-0000323E0000}"/>
    <cellStyle name="Ênfase3 2 2 2 2 11" xfId="15433" xr:uid="{00000000-0005-0000-0000-0000333E0000}"/>
    <cellStyle name="Ênfase3 2 2 2 2 12" xfId="15434" xr:uid="{00000000-0005-0000-0000-0000343E0000}"/>
    <cellStyle name="Ênfase3 2 2 2 2 13" xfId="15435" xr:uid="{00000000-0005-0000-0000-0000353E0000}"/>
    <cellStyle name="Ênfase3 2 2 2 2 14" xfId="15436" xr:uid="{00000000-0005-0000-0000-0000363E0000}"/>
    <cellStyle name="Ênfase3 2 2 2 2 15" xfId="15437" xr:uid="{00000000-0005-0000-0000-0000373E0000}"/>
    <cellStyle name="Ênfase3 2 2 2 2 16" xfId="15438" xr:uid="{00000000-0005-0000-0000-0000383E0000}"/>
    <cellStyle name="Ênfase3 2 2 2 2 17" xfId="15439" xr:uid="{00000000-0005-0000-0000-0000393E0000}"/>
    <cellStyle name="Ênfase3 2 2 2 2 18" xfId="15440" xr:uid="{00000000-0005-0000-0000-00003A3E0000}"/>
    <cellStyle name="Ênfase3 2 2 2 2 2" xfId="15441" xr:uid="{00000000-0005-0000-0000-00003B3E0000}"/>
    <cellStyle name="Ênfase3 2 2 2 2 2 10" xfId="15442" xr:uid="{00000000-0005-0000-0000-00003C3E0000}"/>
    <cellStyle name="Ênfase3 2 2 2 2 2 11" xfId="15443" xr:uid="{00000000-0005-0000-0000-00003D3E0000}"/>
    <cellStyle name="Ênfase3 2 2 2 2 2 12" xfId="15444" xr:uid="{00000000-0005-0000-0000-00003E3E0000}"/>
    <cellStyle name="Ênfase3 2 2 2 2 2 13" xfId="15445" xr:uid="{00000000-0005-0000-0000-00003F3E0000}"/>
    <cellStyle name="Ênfase3 2 2 2 2 2 14" xfId="15446" xr:uid="{00000000-0005-0000-0000-0000403E0000}"/>
    <cellStyle name="Ênfase3 2 2 2 2 2 15" xfId="15447" xr:uid="{00000000-0005-0000-0000-0000413E0000}"/>
    <cellStyle name="Ênfase3 2 2 2 2 2 2" xfId="15448" xr:uid="{00000000-0005-0000-0000-0000423E0000}"/>
    <cellStyle name="Ênfase3 2 2 2 2 2 3" xfId="15449" xr:uid="{00000000-0005-0000-0000-0000433E0000}"/>
    <cellStyle name="Ênfase3 2 2 2 2 2 4" xfId="15450" xr:uid="{00000000-0005-0000-0000-0000443E0000}"/>
    <cellStyle name="Ênfase3 2 2 2 2 2 5" xfId="15451" xr:uid="{00000000-0005-0000-0000-0000453E0000}"/>
    <cellStyle name="Ênfase3 2 2 2 2 2 6" xfId="15452" xr:uid="{00000000-0005-0000-0000-0000463E0000}"/>
    <cellStyle name="Ênfase3 2 2 2 2 2 7" xfId="15453" xr:uid="{00000000-0005-0000-0000-0000473E0000}"/>
    <cellStyle name="Ênfase3 2 2 2 2 2 8" xfId="15454" xr:uid="{00000000-0005-0000-0000-0000483E0000}"/>
    <cellStyle name="Ênfase3 2 2 2 2 2 9" xfId="15455" xr:uid="{00000000-0005-0000-0000-0000493E0000}"/>
    <cellStyle name="Ênfase3 2 2 2 2 3" xfId="15456" xr:uid="{00000000-0005-0000-0000-00004A3E0000}"/>
    <cellStyle name="Ênfase3 2 2 2 2 4" xfId="15457" xr:uid="{00000000-0005-0000-0000-00004B3E0000}"/>
    <cellStyle name="Ênfase3 2 2 2 2 5" xfId="15458" xr:uid="{00000000-0005-0000-0000-00004C3E0000}"/>
    <cellStyle name="Ênfase3 2 2 2 2 6" xfId="15459" xr:uid="{00000000-0005-0000-0000-00004D3E0000}"/>
    <cellStyle name="Ênfase3 2 2 2 2 7" xfId="15460" xr:uid="{00000000-0005-0000-0000-00004E3E0000}"/>
    <cellStyle name="Ênfase3 2 2 2 2 8" xfId="15461" xr:uid="{00000000-0005-0000-0000-00004F3E0000}"/>
    <cellStyle name="Ênfase3 2 2 2 2 9" xfId="15462" xr:uid="{00000000-0005-0000-0000-0000503E0000}"/>
    <cellStyle name="Ênfase3 2 2 2 20" xfId="15463" xr:uid="{00000000-0005-0000-0000-0000513E0000}"/>
    <cellStyle name="Ênfase3 2 2 2 21" xfId="15464" xr:uid="{00000000-0005-0000-0000-0000523E0000}"/>
    <cellStyle name="Ênfase3 2 2 2 22" xfId="15465" xr:uid="{00000000-0005-0000-0000-0000533E0000}"/>
    <cellStyle name="Ênfase3 2 2 2 23" xfId="15466" xr:uid="{00000000-0005-0000-0000-0000543E0000}"/>
    <cellStyle name="Ênfase3 2 2 2 24" xfId="15467" xr:uid="{00000000-0005-0000-0000-0000553E0000}"/>
    <cellStyle name="Ênfase3 2 2 2 25" xfId="15468" xr:uid="{00000000-0005-0000-0000-0000563E0000}"/>
    <cellStyle name="Ênfase3 2 2 2 3" xfId="15469" xr:uid="{00000000-0005-0000-0000-0000573E0000}"/>
    <cellStyle name="Ênfase3 2 2 2 4" xfId="15470" xr:uid="{00000000-0005-0000-0000-0000583E0000}"/>
    <cellStyle name="Ênfase3 2 2 2 5" xfId="15471" xr:uid="{00000000-0005-0000-0000-0000593E0000}"/>
    <cellStyle name="Ênfase3 2 2 2 6" xfId="15472" xr:uid="{00000000-0005-0000-0000-00005A3E0000}"/>
    <cellStyle name="Ênfase3 2 2 2 7" xfId="15473" xr:uid="{00000000-0005-0000-0000-00005B3E0000}"/>
    <cellStyle name="Ênfase3 2 2 2 8" xfId="15474" xr:uid="{00000000-0005-0000-0000-00005C3E0000}"/>
    <cellStyle name="Ênfase3 2 2 2 9" xfId="15475" xr:uid="{00000000-0005-0000-0000-00005D3E0000}"/>
    <cellStyle name="Ênfase3 2 2 20" xfId="15476" xr:uid="{00000000-0005-0000-0000-00005E3E0000}"/>
    <cellStyle name="Ênfase3 2 2 21" xfId="15477" xr:uid="{00000000-0005-0000-0000-00005F3E0000}"/>
    <cellStyle name="Ênfase3 2 2 22" xfId="15478" xr:uid="{00000000-0005-0000-0000-0000603E0000}"/>
    <cellStyle name="Ênfase3 2 2 23" xfId="15479" xr:uid="{00000000-0005-0000-0000-0000613E0000}"/>
    <cellStyle name="Ênfase3 2 2 24" xfId="15480" xr:uid="{00000000-0005-0000-0000-0000623E0000}"/>
    <cellStyle name="Ênfase3 2 2 25" xfId="15481" xr:uid="{00000000-0005-0000-0000-0000633E0000}"/>
    <cellStyle name="Ênfase3 2 2 3" xfId="15482" xr:uid="{00000000-0005-0000-0000-0000643E0000}"/>
    <cellStyle name="Ênfase3 2 2 3 10" xfId="15483" xr:uid="{00000000-0005-0000-0000-0000653E0000}"/>
    <cellStyle name="Ênfase3 2 2 3 11" xfId="15484" xr:uid="{00000000-0005-0000-0000-0000663E0000}"/>
    <cellStyle name="Ênfase3 2 2 3 12" xfId="15485" xr:uid="{00000000-0005-0000-0000-0000673E0000}"/>
    <cellStyle name="Ênfase3 2 2 3 13" xfId="15486" xr:uid="{00000000-0005-0000-0000-0000683E0000}"/>
    <cellStyle name="Ênfase3 2 2 3 14" xfId="15487" xr:uid="{00000000-0005-0000-0000-0000693E0000}"/>
    <cellStyle name="Ênfase3 2 2 3 15" xfId="15488" xr:uid="{00000000-0005-0000-0000-00006A3E0000}"/>
    <cellStyle name="Ênfase3 2 2 3 16" xfId="15489" xr:uid="{00000000-0005-0000-0000-00006B3E0000}"/>
    <cellStyle name="Ênfase3 2 2 3 17" xfId="15490" xr:uid="{00000000-0005-0000-0000-00006C3E0000}"/>
    <cellStyle name="Ênfase3 2 2 3 18" xfId="15491" xr:uid="{00000000-0005-0000-0000-00006D3E0000}"/>
    <cellStyle name="Ênfase3 2 2 3 2" xfId="15492" xr:uid="{00000000-0005-0000-0000-00006E3E0000}"/>
    <cellStyle name="Ênfase3 2 2 3 2 10" xfId="15493" xr:uid="{00000000-0005-0000-0000-00006F3E0000}"/>
    <cellStyle name="Ênfase3 2 2 3 2 11" xfId="15494" xr:uid="{00000000-0005-0000-0000-0000703E0000}"/>
    <cellStyle name="Ênfase3 2 2 3 2 12" xfId="15495" xr:uid="{00000000-0005-0000-0000-0000713E0000}"/>
    <cellStyle name="Ênfase3 2 2 3 2 13" xfId="15496" xr:uid="{00000000-0005-0000-0000-0000723E0000}"/>
    <cellStyle name="Ênfase3 2 2 3 2 14" xfId="15497" xr:uid="{00000000-0005-0000-0000-0000733E0000}"/>
    <cellStyle name="Ênfase3 2 2 3 2 15" xfId="15498" xr:uid="{00000000-0005-0000-0000-0000743E0000}"/>
    <cellStyle name="Ênfase3 2 2 3 2 2" xfId="15499" xr:uid="{00000000-0005-0000-0000-0000753E0000}"/>
    <cellStyle name="Ênfase3 2 2 3 2 3" xfId="15500" xr:uid="{00000000-0005-0000-0000-0000763E0000}"/>
    <cellStyle name="Ênfase3 2 2 3 2 4" xfId="15501" xr:uid="{00000000-0005-0000-0000-0000773E0000}"/>
    <cellStyle name="Ênfase3 2 2 3 2 5" xfId="15502" xr:uid="{00000000-0005-0000-0000-0000783E0000}"/>
    <cellStyle name="Ênfase3 2 2 3 2 6" xfId="15503" xr:uid="{00000000-0005-0000-0000-0000793E0000}"/>
    <cellStyle name="Ênfase3 2 2 3 2 7" xfId="15504" xr:uid="{00000000-0005-0000-0000-00007A3E0000}"/>
    <cellStyle name="Ênfase3 2 2 3 2 8" xfId="15505" xr:uid="{00000000-0005-0000-0000-00007B3E0000}"/>
    <cellStyle name="Ênfase3 2 2 3 2 9" xfId="15506" xr:uid="{00000000-0005-0000-0000-00007C3E0000}"/>
    <cellStyle name="Ênfase3 2 2 3 3" xfId="15507" xr:uid="{00000000-0005-0000-0000-00007D3E0000}"/>
    <cellStyle name="Ênfase3 2 2 3 4" xfId="15508" xr:uid="{00000000-0005-0000-0000-00007E3E0000}"/>
    <cellStyle name="Ênfase3 2 2 3 5" xfId="15509" xr:uid="{00000000-0005-0000-0000-00007F3E0000}"/>
    <cellStyle name="Ênfase3 2 2 3 6" xfId="15510" xr:uid="{00000000-0005-0000-0000-0000803E0000}"/>
    <cellStyle name="Ênfase3 2 2 3 7" xfId="15511" xr:uid="{00000000-0005-0000-0000-0000813E0000}"/>
    <cellStyle name="Ênfase3 2 2 3 8" xfId="15512" xr:uid="{00000000-0005-0000-0000-0000823E0000}"/>
    <cellStyle name="Ênfase3 2 2 3 9" xfId="15513" xr:uid="{00000000-0005-0000-0000-0000833E0000}"/>
    <cellStyle name="Ênfase3 2 2 4" xfId="15514" xr:uid="{00000000-0005-0000-0000-0000843E0000}"/>
    <cellStyle name="Ênfase3 2 2 5" xfId="15515" xr:uid="{00000000-0005-0000-0000-0000853E0000}"/>
    <cellStyle name="Ênfase3 2 2 6" xfId="15516" xr:uid="{00000000-0005-0000-0000-0000863E0000}"/>
    <cellStyle name="Ênfase3 2 2 7" xfId="15517" xr:uid="{00000000-0005-0000-0000-0000873E0000}"/>
    <cellStyle name="Ênfase3 2 2 8" xfId="15518" xr:uid="{00000000-0005-0000-0000-0000883E0000}"/>
    <cellStyle name="Ênfase3 2 2 9" xfId="15519" xr:uid="{00000000-0005-0000-0000-0000893E0000}"/>
    <cellStyle name="Ênfase3 2 20" xfId="15520" xr:uid="{00000000-0005-0000-0000-00008A3E0000}"/>
    <cellStyle name="Ênfase3 2 21" xfId="15521" xr:uid="{00000000-0005-0000-0000-00008B3E0000}"/>
    <cellStyle name="Ênfase3 2 22" xfId="15522" xr:uid="{00000000-0005-0000-0000-00008C3E0000}"/>
    <cellStyle name="Ênfase3 2 23" xfId="15523" xr:uid="{00000000-0005-0000-0000-00008D3E0000}"/>
    <cellStyle name="Ênfase3 2 24" xfId="15524" xr:uid="{00000000-0005-0000-0000-00008E3E0000}"/>
    <cellStyle name="Ênfase3 2 25" xfId="15525" xr:uid="{00000000-0005-0000-0000-00008F3E0000}"/>
    <cellStyle name="Ênfase3 2 26" xfId="15526" xr:uid="{00000000-0005-0000-0000-0000903E0000}"/>
    <cellStyle name="Ênfase3 2 27" xfId="35142" xr:uid="{00000000-0005-0000-0000-0000913E0000}"/>
    <cellStyle name="Ênfase3 2 3" xfId="15527" xr:uid="{00000000-0005-0000-0000-0000923E0000}"/>
    <cellStyle name="Ênfase3 2 3 10" xfId="15528" xr:uid="{00000000-0005-0000-0000-0000933E0000}"/>
    <cellStyle name="Ênfase3 2 3 11" xfId="15529" xr:uid="{00000000-0005-0000-0000-0000943E0000}"/>
    <cellStyle name="Ênfase3 2 3 12" xfId="15530" xr:uid="{00000000-0005-0000-0000-0000953E0000}"/>
    <cellStyle name="Ênfase3 2 3 13" xfId="15531" xr:uid="{00000000-0005-0000-0000-0000963E0000}"/>
    <cellStyle name="Ênfase3 2 3 14" xfId="15532" xr:uid="{00000000-0005-0000-0000-0000973E0000}"/>
    <cellStyle name="Ênfase3 2 3 15" xfId="15533" xr:uid="{00000000-0005-0000-0000-0000983E0000}"/>
    <cellStyle name="Ênfase3 2 3 16" xfId="15534" xr:uid="{00000000-0005-0000-0000-0000993E0000}"/>
    <cellStyle name="Ênfase3 2 3 17" xfId="15535" xr:uid="{00000000-0005-0000-0000-00009A3E0000}"/>
    <cellStyle name="Ênfase3 2 3 18" xfId="15536" xr:uid="{00000000-0005-0000-0000-00009B3E0000}"/>
    <cellStyle name="Ênfase3 2 3 2" xfId="15537" xr:uid="{00000000-0005-0000-0000-00009C3E0000}"/>
    <cellStyle name="Ênfase3 2 3 2 10" xfId="15538" xr:uid="{00000000-0005-0000-0000-00009D3E0000}"/>
    <cellStyle name="Ênfase3 2 3 2 11" xfId="15539" xr:uid="{00000000-0005-0000-0000-00009E3E0000}"/>
    <cellStyle name="Ênfase3 2 3 2 12" xfId="15540" xr:uid="{00000000-0005-0000-0000-00009F3E0000}"/>
    <cellStyle name="Ênfase3 2 3 2 13" xfId="15541" xr:uid="{00000000-0005-0000-0000-0000A03E0000}"/>
    <cellStyle name="Ênfase3 2 3 2 14" xfId="15542" xr:uid="{00000000-0005-0000-0000-0000A13E0000}"/>
    <cellStyle name="Ênfase3 2 3 2 15" xfId="15543" xr:uid="{00000000-0005-0000-0000-0000A23E0000}"/>
    <cellStyle name="Ênfase3 2 3 2 2" xfId="15544" xr:uid="{00000000-0005-0000-0000-0000A33E0000}"/>
    <cellStyle name="Ênfase3 2 3 2 3" xfId="15545" xr:uid="{00000000-0005-0000-0000-0000A43E0000}"/>
    <cellStyle name="Ênfase3 2 3 2 4" xfId="15546" xr:uid="{00000000-0005-0000-0000-0000A53E0000}"/>
    <cellStyle name="Ênfase3 2 3 2 5" xfId="15547" xr:uid="{00000000-0005-0000-0000-0000A63E0000}"/>
    <cellStyle name="Ênfase3 2 3 2 6" xfId="15548" xr:uid="{00000000-0005-0000-0000-0000A73E0000}"/>
    <cellStyle name="Ênfase3 2 3 2 7" xfId="15549" xr:uid="{00000000-0005-0000-0000-0000A83E0000}"/>
    <cellStyle name="Ênfase3 2 3 2 8" xfId="15550" xr:uid="{00000000-0005-0000-0000-0000A93E0000}"/>
    <cellStyle name="Ênfase3 2 3 2 9" xfId="15551" xr:uid="{00000000-0005-0000-0000-0000AA3E0000}"/>
    <cellStyle name="Ênfase3 2 3 3" xfId="15552" xr:uid="{00000000-0005-0000-0000-0000AB3E0000}"/>
    <cellStyle name="Ênfase3 2 3 4" xfId="15553" xr:uid="{00000000-0005-0000-0000-0000AC3E0000}"/>
    <cellStyle name="Ênfase3 2 3 5" xfId="15554" xr:uid="{00000000-0005-0000-0000-0000AD3E0000}"/>
    <cellStyle name="Ênfase3 2 3 6" xfId="15555" xr:uid="{00000000-0005-0000-0000-0000AE3E0000}"/>
    <cellStyle name="Ênfase3 2 3 7" xfId="15556" xr:uid="{00000000-0005-0000-0000-0000AF3E0000}"/>
    <cellStyle name="Ênfase3 2 3 8" xfId="15557" xr:uid="{00000000-0005-0000-0000-0000B03E0000}"/>
    <cellStyle name="Ênfase3 2 3 9" xfId="15558" xr:uid="{00000000-0005-0000-0000-0000B13E0000}"/>
    <cellStyle name="Ênfase3 2 4" xfId="15559" xr:uid="{00000000-0005-0000-0000-0000B23E0000}"/>
    <cellStyle name="Ênfase3 2 5" xfId="15560" xr:uid="{00000000-0005-0000-0000-0000B33E0000}"/>
    <cellStyle name="Ênfase3 2 6" xfId="15561" xr:uid="{00000000-0005-0000-0000-0000B43E0000}"/>
    <cellStyle name="Ênfase3 2 7" xfId="15562" xr:uid="{00000000-0005-0000-0000-0000B53E0000}"/>
    <cellStyle name="Ênfase3 2 8" xfId="15563" xr:uid="{00000000-0005-0000-0000-0000B63E0000}"/>
    <cellStyle name="Ênfase3 2 9" xfId="15564" xr:uid="{00000000-0005-0000-0000-0000B73E0000}"/>
    <cellStyle name="Ênfase3 20" xfId="15565" xr:uid="{00000000-0005-0000-0000-0000B83E0000}"/>
    <cellStyle name="Ênfase3 20 10" xfId="15566" xr:uid="{00000000-0005-0000-0000-0000B93E0000}"/>
    <cellStyle name="Ênfase3 20 11" xfId="15567" xr:uid="{00000000-0005-0000-0000-0000BA3E0000}"/>
    <cellStyle name="Ênfase3 20 12" xfId="15568" xr:uid="{00000000-0005-0000-0000-0000BB3E0000}"/>
    <cellStyle name="Ênfase3 20 13" xfId="15569" xr:uid="{00000000-0005-0000-0000-0000BC3E0000}"/>
    <cellStyle name="Ênfase3 20 14" xfId="15570" xr:uid="{00000000-0005-0000-0000-0000BD3E0000}"/>
    <cellStyle name="Ênfase3 20 15" xfId="15571" xr:uid="{00000000-0005-0000-0000-0000BE3E0000}"/>
    <cellStyle name="Ênfase3 20 2" xfId="15572" xr:uid="{00000000-0005-0000-0000-0000BF3E0000}"/>
    <cellStyle name="Ênfase3 20 3" xfId="15573" xr:uid="{00000000-0005-0000-0000-0000C03E0000}"/>
    <cellStyle name="Ênfase3 20 4" xfId="15574" xr:uid="{00000000-0005-0000-0000-0000C13E0000}"/>
    <cellStyle name="Ênfase3 20 5" xfId="15575" xr:uid="{00000000-0005-0000-0000-0000C23E0000}"/>
    <cellStyle name="Ênfase3 20 6" xfId="15576" xr:uid="{00000000-0005-0000-0000-0000C33E0000}"/>
    <cellStyle name="Ênfase3 20 7" xfId="15577" xr:uid="{00000000-0005-0000-0000-0000C43E0000}"/>
    <cellStyle name="Ênfase3 20 8" xfId="15578" xr:uid="{00000000-0005-0000-0000-0000C53E0000}"/>
    <cellStyle name="Ênfase3 20 9" xfId="15579" xr:uid="{00000000-0005-0000-0000-0000C63E0000}"/>
    <cellStyle name="Ênfase3 21" xfId="15580" xr:uid="{00000000-0005-0000-0000-0000C73E0000}"/>
    <cellStyle name="Ênfase3 21 10" xfId="15581" xr:uid="{00000000-0005-0000-0000-0000C83E0000}"/>
    <cellStyle name="Ênfase3 21 11" xfId="15582" xr:uid="{00000000-0005-0000-0000-0000C93E0000}"/>
    <cellStyle name="Ênfase3 21 12" xfId="15583" xr:uid="{00000000-0005-0000-0000-0000CA3E0000}"/>
    <cellStyle name="Ênfase3 21 13" xfId="15584" xr:uid="{00000000-0005-0000-0000-0000CB3E0000}"/>
    <cellStyle name="Ênfase3 21 14" xfId="15585" xr:uid="{00000000-0005-0000-0000-0000CC3E0000}"/>
    <cellStyle name="Ênfase3 21 15" xfId="15586" xr:uid="{00000000-0005-0000-0000-0000CD3E0000}"/>
    <cellStyle name="Ênfase3 21 2" xfId="15587" xr:uid="{00000000-0005-0000-0000-0000CE3E0000}"/>
    <cellStyle name="Ênfase3 21 3" xfId="15588" xr:uid="{00000000-0005-0000-0000-0000CF3E0000}"/>
    <cellStyle name="Ênfase3 21 4" xfId="15589" xr:uid="{00000000-0005-0000-0000-0000D03E0000}"/>
    <cellStyle name="Ênfase3 21 5" xfId="15590" xr:uid="{00000000-0005-0000-0000-0000D13E0000}"/>
    <cellStyle name="Ênfase3 21 6" xfId="15591" xr:uid="{00000000-0005-0000-0000-0000D23E0000}"/>
    <cellStyle name="Ênfase3 21 7" xfId="15592" xr:uid="{00000000-0005-0000-0000-0000D33E0000}"/>
    <cellStyle name="Ênfase3 21 8" xfId="15593" xr:uid="{00000000-0005-0000-0000-0000D43E0000}"/>
    <cellStyle name="Ênfase3 21 9" xfId="15594" xr:uid="{00000000-0005-0000-0000-0000D53E0000}"/>
    <cellStyle name="Ênfase3 22" xfId="15595" xr:uid="{00000000-0005-0000-0000-0000D63E0000}"/>
    <cellStyle name="Ênfase3 22 10" xfId="15596" xr:uid="{00000000-0005-0000-0000-0000D73E0000}"/>
    <cellStyle name="Ênfase3 22 11" xfId="15597" xr:uid="{00000000-0005-0000-0000-0000D83E0000}"/>
    <cellStyle name="Ênfase3 22 12" xfId="15598" xr:uid="{00000000-0005-0000-0000-0000D93E0000}"/>
    <cellStyle name="Ênfase3 22 13" xfId="15599" xr:uid="{00000000-0005-0000-0000-0000DA3E0000}"/>
    <cellStyle name="Ênfase3 22 14" xfId="15600" xr:uid="{00000000-0005-0000-0000-0000DB3E0000}"/>
    <cellStyle name="Ênfase3 22 15" xfId="15601" xr:uid="{00000000-0005-0000-0000-0000DC3E0000}"/>
    <cellStyle name="Ênfase3 22 2" xfId="15602" xr:uid="{00000000-0005-0000-0000-0000DD3E0000}"/>
    <cellStyle name="Ênfase3 22 3" xfId="15603" xr:uid="{00000000-0005-0000-0000-0000DE3E0000}"/>
    <cellStyle name="Ênfase3 22 4" xfId="15604" xr:uid="{00000000-0005-0000-0000-0000DF3E0000}"/>
    <cellStyle name="Ênfase3 22 5" xfId="15605" xr:uid="{00000000-0005-0000-0000-0000E03E0000}"/>
    <cellStyle name="Ênfase3 22 6" xfId="15606" xr:uid="{00000000-0005-0000-0000-0000E13E0000}"/>
    <cellStyle name="Ênfase3 22 7" xfId="15607" xr:uid="{00000000-0005-0000-0000-0000E23E0000}"/>
    <cellStyle name="Ênfase3 22 8" xfId="15608" xr:uid="{00000000-0005-0000-0000-0000E33E0000}"/>
    <cellStyle name="Ênfase3 22 9" xfId="15609" xr:uid="{00000000-0005-0000-0000-0000E43E0000}"/>
    <cellStyle name="Ênfase3 23" xfId="15610" xr:uid="{00000000-0005-0000-0000-0000E53E0000}"/>
    <cellStyle name="Ênfase3 23 10" xfId="15611" xr:uid="{00000000-0005-0000-0000-0000E63E0000}"/>
    <cellStyle name="Ênfase3 23 11" xfId="15612" xr:uid="{00000000-0005-0000-0000-0000E73E0000}"/>
    <cellStyle name="Ênfase3 23 12" xfId="15613" xr:uid="{00000000-0005-0000-0000-0000E83E0000}"/>
    <cellStyle name="Ênfase3 23 13" xfId="15614" xr:uid="{00000000-0005-0000-0000-0000E93E0000}"/>
    <cellStyle name="Ênfase3 23 14" xfId="15615" xr:uid="{00000000-0005-0000-0000-0000EA3E0000}"/>
    <cellStyle name="Ênfase3 23 15" xfId="15616" xr:uid="{00000000-0005-0000-0000-0000EB3E0000}"/>
    <cellStyle name="Ênfase3 23 2" xfId="15617" xr:uid="{00000000-0005-0000-0000-0000EC3E0000}"/>
    <cellStyle name="Ênfase3 23 3" xfId="15618" xr:uid="{00000000-0005-0000-0000-0000ED3E0000}"/>
    <cellStyle name="Ênfase3 23 4" xfId="15619" xr:uid="{00000000-0005-0000-0000-0000EE3E0000}"/>
    <cellStyle name="Ênfase3 23 5" xfId="15620" xr:uid="{00000000-0005-0000-0000-0000EF3E0000}"/>
    <cellStyle name="Ênfase3 23 6" xfId="15621" xr:uid="{00000000-0005-0000-0000-0000F03E0000}"/>
    <cellStyle name="Ênfase3 23 7" xfId="15622" xr:uid="{00000000-0005-0000-0000-0000F13E0000}"/>
    <cellStyle name="Ênfase3 23 8" xfId="15623" xr:uid="{00000000-0005-0000-0000-0000F23E0000}"/>
    <cellStyle name="Ênfase3 23 9" xfId="15624" xr:uid="{00000000-0005-0000-0000-0000F33E0000}"/>
    <cellStyle name="Ênfase3 24" xfId="15625" xr:uid="{00000000-0005-0000-0000-0000F43E0000}"/>
    <cellStyle name="Ênfase3 24 10" xfId="15626" xr:uid="{00000000-0005-0000-0000-0000F53E0000}"/>
    <cellStyle name="Ênfase3 24 11" xfId="15627" xr:uid="{00000000-0005-0000-0000-0000F63E0000}"/>
    <cellStyle name="Ênfase3 24 12" xfId="15628" xr:uid="{00000000-0005-0000-0000-0000F73E0000}"/>
    <cellStyle name="Ênfase3 24 13" xfId="15629" xr:uid="{00000000-0005-0000-0000-0000F83E0000}"/>
    <cellStyle name="Ênfase3 24 14" xfId="15630" xr:uid="{00000000-0005-0000-0000-0000F93E0000}"/>
    <cellStyle name="Ênfase3 24 15" xfId="15631" xr:uid="{00000000-0005-0000-0000-0000FA3E0000}"/>
    <cellStyle name="Ênfase3 24 2" xfId="15632" xr:uid="{00000000-0005-0000-0000-0000FB3E0000}"/>
    <cellStyle name="Ênfase3 24 3" xfId="15633" xr:uid="{00000000-0005-0000-0000-0000FC3E0000}"/>
    <cellStyle name="Ênfase3 24 4" xfId="15634" xr:uid="{00000000-0005-0000-0000-0000FD3E0000}"/>
    <cellStyle name="Ênfase3 24 5" xfId="15635" xr:uid="{00000000-0005-0000-0000-0000FE3E0000}"/>
    <cellStyle name="Ênfase3 24 6" xfId="15636" xr:uid="{00000000-0005-0000-0000-0000FF3E0000}"/>
    <cellStyle name="Ênfase3 24 7" xfId="15637" xr:uid="{00000000-0005-0000-0000-0000003F0000}"/>
    <cellStyle name="Ênfase3 24 8" xfId="15638" xr:uid="{00000000-0005-0000-0000-0000013F0000}"/>
    <cellStyle name="Ênfase3 24 9" xfId="15639" xr:uid="{00000000-0005-0000-0000-0000023F0000}"/>
    <cellStyle name="Ênfase3 25" xfId="15640" xr:uid="{00000000-0005-0000-0000-0000033F0000}"/>
    <cellStyle name="Ênfase3 25 10" xfId="15641" xr:uid="{00000000-0005-0000-0000-0000043F0000}"/>
    <cellStyle name="Ênfase3 25 11" xfId="15642" xr:uid="{00000000-0005-0000-0000-0000053F0000}"/>
    <cellStyle name="Ênfase3 25 12" xfId="15643" xr:uid="{00000000-0005-0000-0000-0000063F0000}"/>
    <cellStyle name="Ênfase3 25 13" xfId="15644" xr:uid="{00000000-0005-0000-0000-0000073F0000}"/>
    <cellStyle name="Ênfase3 25 14" xfId="15645" xr:uid="{00000000-0005-0000-0000-0000083F0000}"/>
    <cellStyle name="Ênfase3 25 15" xfId="15646" xr:uid="{00000000-0005-0000-0000-0000093F0000}"/>
    <cellStyle name="Ênfase3 25 2" xfId="15647" xr:uid="{00000000-0005-0000-0000-00000A3F0000}"/>
    <cellStyle name="Ênfase3 25 3" xfId="15648" xr:uid="{00000000-0005-0000-0000-00000B3F0000}"/>
    <cellStyle name="Ênfase3 25 4" xfId="15649" xr:uid="{00000000-0005-0000-0000-00000C3F0000}"/>
    <cellStyle name="Ênfase3 25 5" xfId="15650" xr:uid="{00000000-0005-0000-0000-00000D3F0000}"/>
    <cellStyle name="Ênfase3 25 6" xfId="15651" xr:uid="{00000000-0005-0000-0000-00000E3F0000}"/>
    <cellStyle name="Ênfase3 25 7" xfId="15652" xr:uid="{00000000-0005-0000-0000-00000F3F0000}"/>
    <cellStyle name="Ênfase3 25 8" xfId="15653" xr:uid="{00000000-0005-0000-0000-0000103F0000}"/>
    <cellStyle name="Ênfase3 25 9" xfId="15654" xr:uid="{00000000-0005-0000-0000-0000113F0000}"/>
    <cellStyle name="Ênfase3 26" xfId="15655" xr:uid="{00000000-0005-0000-0000-0000123F0000}"/>
    <cellStyle name="Ênfase3 26 10" xfId="15656" xr:uid="{00000000-0005-0000-0000-0000133F0000}"/>
    <cellStyle name="Ênfase3 26 11" xfId="15657" xr:uid="{00000000-0005-0000-0000-0000143F0000}"/>
    <cellStyle name="Ênfase3 26 12" xfId="15658" xr:uid="{00000000-0005-0000-0000-0000153F0000}"/>
    <cellStyle name="Ênfase3 26 13" xfId="15659" xr:uid="{00000000-0005-0000-0000-0000163F0000}"/>
    <cellStyle name="Ênfase3 26 14" xfId="15660" xr:uid="{00000000-0005-0000-0000-0000173F0000}"/>
    <cellStyle name="Ênfase3 26 15" xfId="15661" xr:uid="{00000000-0005-0000-0000-0000183F0000}"/>
    <cellStyle name="Ênfase3 26 2" xfId="15662" xr:uid="{00000000-0005-0000-0000-0000193F0000}"/>
    <cellStyle name="Ênfase3 26 3" xfId="15663" xr:uid="{00000000-0005-0000-0000-00001A3F0000}"/>
    <cellStyle name="Ênfase3 26 4" xfId="15664" xr:uid="{00000000-0005-0000-0000-00001B3F0000}"/>
    <cellStyle name="Ênfase3 26 5" xfId="15665" xr:uid="{00000000-0005-0000-0000-00001C3F0000}"/>
    <cellStyle name="Ênfase3 26 6" xfId="15666" xr:uid="{00000000-0005-0000-0000-00001D3F0000}"/>
    <cellStyle name="Ênfase3 26 7" xfId="15667" xr:uid="{00000000-0005-0000-0000-00001E3F0000}"/>
    <cellStyle name="Ênfase3 26 8" xfId="15668" xr:uid="{00000000-0005-0000-0000-00001F3F0000}"/>
    <cellStyle name="Ênfase3 26 9" xfId="15669" xr:uid="{00000000-0005-0000-0000-0000203F0000}"/>
    <cellStyle name="Ênfase3 27" xfId="15670" xr:uid="{00000000-0005-0000-0000-0000213F0000}"/>
    <cellStyle name="Ênfase3 27 10" xfId="15671" xr:uid="{00000000-0005-0000-0000-0000223F0000}"/>
    <cellStyle name="Ênfase3 27 11" xfId="15672" xr:uid="{00000000-0005-0000-0000-0000233F0000}"/>
    <cellStyle name="Ênfase3 27 12" xfId="15673" xr:uid="{00000000-0005-0000-0000-0000243F0000}"/>
    <cellStyle name="Ênfase3 27 13" xfId="15674" xr:uid="{00000000-0005-0000-0000-0000253F0000}"/>
    <cellStyle name="Ênfase3 27 14" xfId="15675" xr:uid="{00000000-0005-0000-0000-0000263F0000}"/>
    <cellStyle name="Ênfase3 27 15" xfId="15676" xr:uid="{00000000-0005-0000-0000-0000273F0000}"/>
    <cellStyle name="Ênfase3 27 2" xfId="15677" xr:uid="{00000000-0005-0000-0000-0000283F0000}"/>
    <cellStyle name="Ênfase3 27 3" xfId="15678" xr:uid="{00000000-0005-0000-0000-0000293F0000}"/>
    <cellStyle name="Ênfase3 27 4" xfId="15679" xr:uid="{00000000-0005-0000-0000-00002A3F0000}"/>
    <cellStyle name="Ênfase3 27 5" xfId="15680" xr:uid="{00000000-0005-0000-0000-00002B3F0000}"/>
    <cellStyle name="Ênfase3 27 6" xfId="15681" xr:uid="{00000000-0005-0000-0000-00002C3F0000}"/>
    <cellStyle name="Ênfase3 27 7" xfId="15682" xr:uid="{00000000-0005-0000-0000-00002D3F0000}"/>
    <cellStyle name="Ênfase3 27 8" xfId="15683" xr:uid="{00000000-0005-0000-0000-00002E3F0000}"/>
    <cellStyle name="Ênfase3 27 9" xfId="15684" xr:uid="{00000000-0005-0000-0000-00002F3F0000}"/>
    <cellStyle name="Ênfase3 28" xfId="15685" xr:uid="{00000000-0005-0000-0000-0000303F0000}"/>
    <cellStyle name="Ênfase3 29" xfId="15686" xr:uid="{00000000-0005-0000-0000-0000313F0000}"/>
    <cellStyle name="Ênfase3 3" xfId="15687" xr:uid="{00000000-0005-0000-0000-0000323F0000}"/>
    <cellStyle name="Ênfase3 3 2" xfId="35582" xr:uid="{00000000-0005-0000-0000-0000333F0000}"/>
    <cellStyle name="Ênfase3 30" xfId="15688" xr:uid="{00000000-0005-0000-0000-0000343F0000}"/>
    <cellStyle name="Ênfase3 31" xfId="15689" xr:uid="{00000000-0005-0000-0000-0000353F0000}"/>
    <cellStyle name="Ênfase3 32" xfId="15690" xr:uid="{00000000-0005-0000-0000-0000363F0000}"/>
    <cellStyle name="Ênfase3 33" xfId="15691" xr:uid="{00000000-0005-0000-0000-0000373F0000}"/>
    <cellStyle name="Ênfase3 34" xfId="15692" xr:uid="{00000000-0005-0000-0000-0000383F0000}"/>
    <cellStyle name="Ênfase3 35" xfId="15693" xr:uid="{00000000-0005-0000-0000-0000393F0000}"/>
    <cellStyle name="Ênfase3 36" xfId="15694" xr:uid="{00000000-0005-0000-0000-00003A3F0000}"/>
    <cellStyle name="Ênfase3 37" xfId="15695" xr:uid="{00000000-0005-0000-0000-00003B3F0000}"/>
    <cellStyle name="Ênfase3 38" xfId="15696" xr:uid="{00000000-0005-0000-0000-00003C3F0000}"/>
    <cellStyle name="Ênfase3 39" xfId="15697" xr:uid="{00000000-0005-0000-0000-00003D3F0000}"/>
    <cellStyle name="Ênfase3 4" xfId="15698" xr:uid="{00000000-0005-0000-0000-00003E3F0000}"/>
    <cellStyle name="Ênfase3 40" xfId="15699" xr:uid="{00000000-0005-0000-0000-00003F3F0000}"/>
    <cellStyle name="Ênfase3 41" xfId="15700" xr:uid="{00000000-0005-0000-0000-0000403F0000}"/>
    <cellStyle name="Ênfase3 42" xfId="15701" xr:uid="{00000000-0005-0000-0000-0000413F0000}"/>
    <cellStyle name="Ênfase3 5" xfId="15702" xr:uid="{00000000-0005-0000-0000-0000423F0000}"/>
    <cellStyle name="Ênfase3 6" xfId="15703" xr:uid="{00000000-0005-0000-0000-0000433F0000}"/>
    <cellStyle name="Ênfase3 7" xfId="15704" xr:uid="{00000000-0005-0000-0000-0000443F0000}"/>
    <cellStyle name="Ênfase3 8" xfId="15705" xr:uid="{00000000-0005-0000-0000-0000453F0000}"/>
    <cellStyle name="Ênfase3 9" xfId="15706" xr:uid="{00000000-0005-0000-0000-0000463F0000}"/>
    <cellStyle name="Ênfase3 9 2" xfId="15707" xr:uid="{00000000-0005-0000-0000-0000473F0000}"/>
    <cellStyle name="Ênfase4 10" xfId="15708" xr:uid="{00000000-0005-0000-0000-0000483F0000}"/>
    <cellStyle name="Ênfase4 11" xfId="15709" xr:uid="{00000000-0005-0000-0000-0000493F0000}"/>
    <cellStyle name="Ênfase4 12" xfId="15710" xr:uid="{00000000-0005-0000-0000-00004A3F0000}"/>
    <cellStyle name="Ênfase4 13" xfId="15711" xr:uid="{00000000-0005-0000-0000-00004B3F0000}"/>
    <cellStyle name="Ênfase4 14" xfId="15712" xr:uid="{00000000-0005-0000-0000-00004C3F0000}"/>
    <cellStyle name="Ênfase4 15" xfId="15713" xr:uid="{00000000-0005-0000-0000-00004D3F0000}"/>
    <cellStyle name="Ênfase4 16" xfId="15714" xr:uid="{00000000-0005-0000-0000-00004E3F0000}"/>
    <cellStyle name="Ênfase4 17" xfId="15715" xr:uid="{00000000-0005-0000-0000-00004F3F0000}"/>
    <cellStyle name="Ênfase4 18" xfId="15716" xr:uid="{00000000-0005-0000-0000-0000503F0000}"/>
    <cellStyle name="Ênfase4 19" xfId="15717" xr:uid="{00000000-0005-0000-0000-0000513F0000}"/>
    <cellStyle name="Ênfase4 19 10" xfId="15718" xr:uid="{00000000-0005-0000-0000-0000523F0000}"/>
    <cellStyle name="Ênfase4 19 11" xfId="15719" xr:uid="{00000000-0005-0000-0000-0000533F0000}"/>
    <cellStyle name="Ênfase4 19 12" xfId="15720" xr:uid="{00000000-0005-0000-0000-0000543F0000}"/>
    <cellStyle name="Ênfase4 19 13" xfId="15721" xr:uid="{00000000-0005-0000-0000-0000553F0000}"/>
    <cellStyle name="Ênfase4 19 14" xfId="15722" xr:uid="{00000000-0005-0000-0000-0000563F0000}"/>
    <cellStyle name="Ênfase4 19 15" xfId="15723" xr:uid="{00000000-0005-0000-0000-0000573F0000}"/>
    <cellStyle name="Ênfase4 19 16" xfId="15724" xr:uid="{00000000-0005-0000-0000-0000583F0000}"/>
    <cellStyle name="Ênfase4 19 17" xfId="15725" xr:uid="{00000000-0005-0000-0000-0000593F0000}"/>
    <cellStyle name="Ênfase4 19 18" xfId="15726" xr:uid="{00000000-0005-0000-0000-00005A3F0000}"/>
    <cellStyle name="Ênfase4 19 2" xfId="15727" xr:uid="{00000000-0005-0000-0000-00005B3F0000}"/>
    <cellStyle name="Ênfase4 19 2 10" xfId="15728" xr:uid="{00000000-0005-0000-0000-00005C3F0000}"/>
    <cellStyle name="Ênfase4 19 2 11" xfId="15729" xr:uid="{00000000-0005-0000-0000-00005D3F0000}"/>
    <cellStyle name="Ênfase4 19 2 12" xfId="15730" xr:uid="{00000000-0005-0000-0000-00005E3F0000}"/>
    <cellStyle name="Ênfase4 19 2 13" xfId="15731" xr:uid="{00000000-0005-0000-0000-00005F3F0000}"/>
    <cellStyle name="Ênfase4 19 2 14" xfId="15732" xr:uid="{00000000-0005-0000-0000-0000603F0000}"/>
    <cellStyle name="Ênfase4 19 2 15" xfId="15733" xr:uid="{00000000-0005-0000-0000-0000613F0000}"/>
    <cellStyle name="Ênfase4 19 2 2" xfId="15734" xr:uid="{00000000-0005-0000-0000-0000623F0000}"/>
    <cellStyle name="Ênfase4 19 2 3" xfId="15735" xr:uid="{00000000-0005-0000-0000-0000633F0000}"/>
    <cellStyle name="Ênfase4 19 2 4" xfId="15736" xr:uid="{00000000-0005-0000-0000-0000643F0000}"/>
    <cellStyle name="Ênfase4 19 2 5" xfId="15737" xr:uid="{00000000-0005-0000-0000-0000653F0000}"/>
    <cellStyle name="Ênfase4 19 2 6" xfId="15738" xr:uid="{00000000-0005-0000-0000-0000663F0000}"/>
    <cellStyle name="Ênfase4 19 2 7" xfId="15739" xr:uid="{00000000-0005-0000-0000-0000673F0000}"/>
    <cellStyle name="Ênfase4 19 2 8" xfId="15740" xr:uid="{00000000-0005-0000-0000-0000683F0000}"/>
    <cellStyle name="Ênfase4 19 2 9" xfId="15741" xr:uid="{00000000-0005-0000-0000-0000693F0000}"/>
    <cellStyle name="Ênfase4 19 3" xfId="15742" xr:uid="{00000000-0005-0000-0000-00006A3F0000}"/>
    <cellStyle name="Ênfase4 19 4" xfId="15743" xr:uid="{00000000-0005-0000-0000-00006B3F0000}"/>
    <cellStyle name="Ênfase4 19 5" xfId="15744" xr:uid="{00000000-0005-0000-0000-00006C3F0000}"/>
    <cellStyle name="Ênfase4 19 6" xfId="15745" xr:uid="{00000000-0005-0000-0000-00006D3F0000}"/>
    <cellStyle name="Ênfase4 19 7" xfId="15746" xr:uid="{00000000-0005-0000-0000-00006E3F0000}"/>
    <cellStyle name="Ênfase4 19 8" xfId="15747" xr:uid="{00000000-0005-0000-0000-00006F3F0000}"/>
    <cellStyle name="Ênfase4 19 9" xfId="15748" xr:uid="{00000000-0005-0000-0000-0000703F0000}"/>
    <cellStyle name="Ênfase4 2" xfId="15749" xr:uid="{00000000-0005-0000-0000-0000713F0000}"/>
    <cellStyle name="Ênfase4 2 10" xfId="15750" xr:uid="{00000000-0005-0000-0000-0000723F0000}"/>
    <cellStyle name="Ênfase4 2 11" xfId="15751" xr:uid="{00000000-0005-0000-0000-0000733F0000}"/>
    <cellStyle name="Ênfase4 2 11 10" xfId="15752" xr:uid="{00000000-0005-0000-0000-0000743F0000}"/>
    <cellStyle name="Ênfase4 2 11 11" xfId="15753" xr:uid="{00000000-0005-0000-0000-0000753F0000}"/>
    <cellStyle name="Ênfase4 2 11 12" xfId="15754" xr:uid="{00000000-0005-0000-0000-0000763F0000}"/>
    <cellStyle name="Ênfase4 2 11 13" xfId="15755" xr:uid="{00000000-0005-0000-0000-0000773F0000}"/>
    <cellStyle name="Ênfase4 2 11 14" xfId="15756" xr:uid="{00000000-0005-0000-0000-0000783F0000}"/>
    <cellStyle name="Ênfase4 2 11 15" xfId="15757" xr:uid="{00000000-0005-0000-0000-0000793F0000}"/>
    <cellStyle name="Ênfase4 2 11 2" xfId="15758" xr:uid="{00000000-0005-0000-0000-00007A3F0000}"/>
    <cellStyle name="Ênfase4 2 11 3" xfId="15759" xr:uid="{00000000-0005-0000-0000-00007B3F0000}"/>
    <cellStyle name="Ênfase4 2 11 4" xfId="15760" xr:uid="{00000000-0005-0000-0000-00007C3F0000}"/>
    <cellStyle name="Ênfase4 2 11 5" xfId="15761" xr:uid="{00000000-0005-0000-0000-00007D3F0000}"/>
    <cellStyle name="Ênfase4 2 11 6" xfId="15762" xr:uid="{00000000-0005-0000-0000-00007E3F0000}"/>
    <cellStyle name="Ênfase4 2 11 7" xfId="15763" xr:uid="{00000000-0005-0000-0000-00007F3F0000}"/>
    <cellStyle name="Ênfase4 2 11 8" xfId="15764" xr:uid="{00000000-0005-0000-0000-0000803F0000}"/>
    <cellStyle name="Ênfase4 2 11 9" xfId="15765" xr:uid="{00000000-0005-0000-0000-0000813F0000}"/>
    <cellStyle name="Ênfase4 2 12" xfId="15766" xr:uid="{00000000-0005-0000-0000-0000823F0000}"/>
    <cellStyle name="Ênfase4 2 13" xfId="15767" xr:uid="{00000000-0005-0000-0000-0000833F0000}"/>
    <cellStyle name="Ênfase4 2 14" xfId="15768" xr:uid="{00000000-0005-0000-0000-0000843F0000}"/>
    <cellStyle name="Ênfase4 2 15" xfId="15769" xr:uid="{00000000-0005-0000-0000-0000853F0000}"/>
    <cellStyle name="Ênfase4 2 16" xfId="15770" xr:uid="{00000000-0005-0000-0000-0000863F0000}"/>
    <cellStyle name="Ênfase4 2 17" xfId="15771" xr:uid="{00000000-0005-0000-0000-0000873F0000}"/>
    <cellStyle name="Ênfase4 2 18" xfId="15772" xr:uid="{00000000-0005-0000-0000-0000883F0000}"/>
    <cellStyle name="Ênfase4 2 19" xfId="15773" xr:uid="{00000000-0005-0000-0000-0000893F0000}"/>
    <cellStyle name="Ênfase4 2 2" xfId="15774" xr:uid="{00000000-0005-0000-0000-00008A3F0000}"/>
    <cellStyle name="Ênfase4 2 2 10" xfId="15775" xr:uid="{00000000-0005-0000-0000-00008B3F0000}"/>
    <cellStyle name="Ênfase4 2 2 10 10" xfId="15776" xr:uid="{00000000-0005-0000-0000-00008C3F0000}"/>
    <cellStyle name="Ênfase4 2 2 10 11" xfId="15777" xr:uid="{00000000-0005-0000-0000-00008D3F0000}"/>
    <cellStyle name="Ênfase4 2 2 10 12" xfId="15778" xr:uid="{00000000-0005-0000-0000-00008E3F0000}"/>
    <cellStyle name="Ênfase4 2 2 10 13" xfId="15779" xr:uid="{00000000-0005-0000-0000-00008F3F0000}"/>
    <cellStyle name="Ênfase4 2 2 10 14" xfId="15780" xr:uid="{00000000-0005-0000-0000-0000903F0000}"/>
    <cellStyle name="Ênfase4 2 2 10 15" xfId="15781" xr:uid="{00000000-0005-0000-0000-0000913F0000}"/>
    <cellStyle name="Ênfase4 2 2 10 2" xfId="15782" xr:uid="{00000000-0005-0000-0000-0000923F0000}"/>
    <cellStyle name="Ênfase4 2 2 10 3" xfId="15783" xr:uid="{00000000-0005-0000-0000-0000933F0000}"/>
    <cellStyle name="Ênfase4 2 2 10 4" xfId="15784" xr:uid="{00000000-0005-0000-0000-0000943F0000}"/>
    <cellStyle name="Ênfase4 2 2 10 5" xfId="15785" xr:uid="{00000000-0005-0000-0000-0000953F0000}"/>
    <cellStyle name="Ênfase4 2 2 10 6" xfId="15786" xr:uid="{00000000-0005-0000-0000-0000963F0000}"/>
    <cellStyle name="Ênfase4 2 2 10 7" xfId="15787" xr:uid="{00000000-0005-0000-0000-0000973F0000}"/>
    <cellStyle name="Ênfase4 2 2 10 8" xfId="15788" xr:uid="{00000000-0005-0000-0000-0000983F0000}"/>
    <cellStyle name="Ênfase4 2 2 10 9" xfId="15789" xr:uid="{00000000-0005-0000-0000-0000993F0000}"/>
    <cellStyle name="Ênfase4 2 2 11" xfId="15790" xr:uid="{00000000-0005-0000-0000-00009A3F0000}"/>
    <cellStyle name="Ênfase4 2 2 12" xfId="15791" xr:uid="{00000000-0005-0000-0000-00009B3F0000}"/>
    <cellStyle name="Ênfase4 2 2 13" xfId="15792" xr:uid="{00000000-0005-0000-0000-00009C3F0000}"/>
    <cellStyle name="Ênfase4 2 2 14" xfId="15793" xr:uid="{00000000-0005-0000-0000-00009D3F0000}"/>
    <cellStyle name="Ênfase4 2 2 15" xfId="15794" xr:uid="{00000000-0005-0000-0000-00009E3F0000}"/>
    <cellStyle name="Ênfase4 2 2 16" xfId="15795" xr:uid="{00000000-0005-0000-0000-00009F3F0000}"/>
    <cellStyle name="Ênfase4 2 2 17" xfId="15796" xr:uid="{00000000-0005-0000-0000-0000A03F0000}"/>
    <cellStyle name="Ênfase4 2 2 18" xfId="15797" xr:uid="{00000000-0005-0000-0000-0000A13F0000}"/>
    <cellStyle name="Ênfase4 2 2 19" xfId="15798" xr:uid="{00000000-0005-0000-0000-0000A23F0000}"/>
    <cellStyle name="Ênfase4 2 2 2" xfId="15799" xr:uid="{00000000-0005-0000-0000-0000A33F0000}"/>
    <cellStyle name="Ênfase4 2 2 2 10" xfId="15800" xr:uid="{00000000-0005-0000-0000-0000A43F0000}"/>
    <cellStyle name="Ênfase4 2 2 2 10 10" xfId="15801" xr:uid="{00000000-0005-0000-0000-0000A53F0000}"/>
    <cellStyle name="Ênfase4 2 2 2 10 11" xfId="15802" xr:uid="{00000000-0005-0000-0000-0000A63F0000}"/>
    <cellStyle name="Ênfase4 2 2 2 10 12" xfId="15803" xr:uid="{00000000-0005-0000-0000-0000A73F0000}"/>
    <cellStyle name="Ênfase4 2 2 2 10 13" xfId="15804" xr:uid="{00000000-0005-0000-0000-0000A83F0000}"/>
    <cellStyle name="Ênfase4 2 2 2 10 14" xfId="15805" xr:uid="{00000000-0005-0000-0000-0000A93F0000}"/>
    <cellStyle name="Ênfase4 2 2 2 10 15" xfId="15806" xr:uid="{00000000-0005-0000-0000-0000AA3F0000}"/>
    <cellStyle name="Ênfase4 2 2 2 10 2" xfId="15807" xr:uid="{00000000-0005-0000-0000-0000AB3F0000}"/>
    <cellStyle name="Ênfase4 2 2 2 10 3" xfId="15808" xr:uid="{00000000-0005-0000-0000-0000AC3F0000}"/>
    <cellStyle name="Ênfase4 2 2 2 10 4" xfId="15809" xr:uid="{00000000-0005-0000-0000-0000AD3F0000}"/>
    <cellStyle name="Ênfase4 2 2 2 10 5" xfId="15810" xr:uid="{00000000-0005-0000-0000-0000AE3F0000}"/>
    <cellStyle name="Ênfase4 2 2 2 10 6" xfId="15811" xr:uid="{00000000-0005-0000-0000-0000AF3F0000}"/>
    <cellStyle name="Ênfase4 2 2 2 10 7" xfId="15812" xr:uid="{00000000-0005-0000-0000-0000B03F0000}"/>
    <cellStyle name="Ênfase4 2 2 2 10 8" xfId="15813" xr:uid="{00000000-0005-0000-0000-0000B13F0000}"/>
    <cellStyle name="Ênfase4 2 2 2 10 9" xfId="15814" xr:uid="{00000000-0005-0000-0000-0000B23F0000}"/>
    <cellStyle name="Ênfase4 2 2 2 11" xfId="15815" xr:uid="{00000000-0005-0000-0000-0000B33F0000}"/>
    <cellStyle name="Ênfase4 2 2 2 12" xfId="15816" xr:uid="{00000000-0005-0000-0000-0000B43F0000}"/>
    <cellStyle name="Ênfase4 2 2 2 13" xfId="15817" xr:uid="{00000000-0005-0000-0000-0000B53F0000}"/>
    <cellStyle name="Ênfase4 2 2 2 14" xfId="15818" xr:uid="{00000000-0005-0000-0000-0000B63F0000}"/>
    <cellStyle name="Ênfase4 2 2 2 15" xfId="15819" xr:uid="{00000000-0005-0000-0000-0000B73F0000}"/>
    <cellStyle name="Ênfase4 2 2 2 16" xfId="15820" xr:uid="{00000000-0005-0000-0000-0000B83F0000}"/>
    <cellStyle name="Ênfase4 2 2 2 17" xfId="15821" xr:uid="{00000000-0005-0000-0000-0000B93F0000}"/>
    <cellStyle name="Ênfase4 2 2 2 18" xfId="15822" xr:uid="{00000000-0005-0000-0000-0000BA3F0000}"/>
    <cellStyle name="Ênfase4 2 2 2 19" xfId="15823" xr:uid="{00000000-0005-0000-0000-0000BB3F0000}"/>
    <cellStyle name="Ênfase4 2 2 2 2" xfId="15824" xr:uid="{00000000-0005-0000-0000-0000BC3F0000}"/>
    <cellStyle name="Ênfase4 2 2 2 2 10" xfId="15825" xr:uid="{00000000-0005-0000-0000-0000BD3F0000}"/>
    <cellStyle name="Ênfase4 2 2 2 2 11" xfId="15826" xr:uid="{00000000-0005-0000-0000-0000BE3F0000}"/>
    <cellStyle name="Ênfase4 2 2 2 2 12" xfId="15827" xr:uid="{00000000-0005-0000-0000-0000BF3F0000}"/>
    <cellStyle name="Ênfase4 2 2 2 2 13" xfId="15828" xr:uid="{00000000-0005-0000-0000-0000C03F0000}"/>
    <cellStyle name="Ênfase4 2 2 2 2 14" xfId="15829" xr:uid="{00000000-0005-0000-0000-0000C13F0000}"/>
    <cellStyle name="Ênfase4 2 2 2 2 15" xfId="15830" xr:uid="{00000000-0005-0000-0000-0000C23F0000}"/>
    <cellStyle name="Ênfase4 2 2 2 2 16" xfId="15831" xr:uid="{00000000-0005-0000-0000-0000C33F0000}"/>
    <cellStyle name="Ênfase4 2 2 2 2 17" xfId="15832" xr:uid="{00000000-0005-0000-0000-0000C43F0000}"/>
    <cellStyle name="Ênfase4 2 2 2 2 18" xfId="15833" xr:uid="{00000000-0005-0000-0000-0000C53F0000}"/>
    <cellStyle name="Ênfase4 2 2 2 2 2" xfId="15834" xr:uid="{00000000-0005-0000-0000-0000C63F0000}"/>
    <cellStyle name="Ênfase4 2 2 2 2 2 10" xfId="15835" xr:uid="{00000000-0005-0000-0000-0000C73F0000}"/>
    <cellStyle name="Ênfase4 2 2 2 2 2 11" xfId="15836" xr:uid="{00000000-0005-0000-0000-0000C83F0000}"/>
    <cellStyle name="Ênfase4 2 2 2 2 2 12" xfId="15837" xr:uid="{00000000-0005-0000-0000-0000C93F0000}"/>
    <cellStyle name="Ênfase4 2 2 2 2 2 13" xfId="15838" xr:uid="{00000000-0005-0000-0000-0000CA3F0000}"/>
    <cellStyle name="Ênfase4 2 2 2 2 2 14" xfId="15839" xr:uid="{00000000-0005-0000-0000-0000CB3F0000}"/>
    <cellStyle name="Ênfase4 2 2 2 2 2 15" xfId="15840" xr:uid="{00000000-0005-0000-0000-0000CC3F0000}"/>
    <cellStyle name="Ênfase4 2 2 2 2 2 2" xfId="15841" xr:uid="{00000000-0005-0000-0000-0000CD3F0000}"/>
    <cellStyle name="Ênfase4 2 2 2 2 2 3" xfId="15842" xr:uid="{00000000-0005-0000-0000-0000CE3F0000}"/>
    <cellStyle name="Ênfase4 2 2 2 2 2 4" xfId="15843" xr:uid="{00000000-0005-0000-0000-0000CF3F0000}"/>
    <cellStyle name="Ênfase4 2 2 2 2 2 5" xfId="15844" xr:uid="{00000000-0005-0000-0000-0000D03F0000}"/>
    <cellStyle name="Ênfase4 2 2 2 2 2 6" xfId="15845" xr:uid="{00000000-0005-0000-0000-0000D13F0000}"/>
    <cellStyle name="Ênfase4 2 2 2 2 2 7" xfId="15846" xr:uid="{00000000-0005-0000-0000-0000D23F0000}"/>
    <cellStyle name="Ênfase4 2 2 2 2 2 8" xfId="15847" xr:uid="{00000000-0005-0000-0000-0000D33F0000}"/>
    <cellStyle name="Ênfase4 2 2 2 2 2 9" xfId="15848" xr:uid="{00000000-0005-0000-0000-0000D43F0000}"/>
    <cellStyle name="Ênfase4 2 2 2 2 3" xfId="15849" xr:uid="{00000000-0005-0000-0000-0000D53F0000}"/>
    <cellStyle name="Ênfase4 2 2 2 2 4" xfId="15850" xr:uid="{00000000-0005-0000-0000-0000D63F0000}"/>
    <cellStyle name="Ênfase4 2 2 2 2 5" xfId="15851" xr:uid="{00000000-0005-0000-0000-0000D73F0000}"/>
    <cellStyle name="Ênfase4 2 2 2 2 6" xfId="15852" xr:uid="{00000000-0005-0000-0000-0000D83F0000}"/>
    <cellStyle name="Ênfase4 2 2 2 2 7" xfId="15853" xr:uid="{00000000-0005-0000-0000-0000D93F0000}"/>
    <cellStyle name="Ênfase4 2 2 2 2 8" xfId="15854" xr:uid="{00000000-0005-0000-0000-0000DA3F0000}"/>
    <cellStyle name="Ênfase4 2 2 2 2 9" xfId="15855" xr:uid="{00000000-0005-0000-0000-0000DB3F0000}"/>
    <cellStyle name="Ênfase4 2 2 2 20" xfId="15856" xr:uid="{00000000-0005-0000-0000-0000DC3F0000}"/>
    <cellStyle name="Ênfase4 2 2 2 21" xfId="15857" xr:uid="{00000000-0005-0000-0000-0000DD3F0000}"/>
    <cellStyle name="Ênfase4 2 2 2 22" xfId="15858" xr:uid="{00000000-0005-0000-0000-0000DE3F0000}"/>
    <cellStyle name="Ênfase4 2 2 2 23" xfId="15859" xr:uid="{00000000-0005-0000-0000-0000DF3F0000}"/>
    <cellStyle name="Ênfase4 2 2 2 24" xfId="15860" xr:uid="{00000000-0005-0000-0000-0000E03F0000}"/>
    <cellStyle name="Ênfase4 2 2 2 25" xfId="15861" xr:uid="{00000000-0005-0000-0000-0000E13F0000}"/>
    <cellStyle name="Ênfase4 2 2 2 3" xfId="15862" xr:uid="{00000000-0005-0000-0000-0000E23F0000}"/>
    <cellStyle name="Ênfase4 2 2 2 4" xfId="15863" xr:uid="{00000000-0005-0000-0000-0000E33F0000}"/>
    <cellStyle name="Ênfase4 2 2 2 5" xfId="15864" xr:uid="{00000000-0005-0000-0000-0000E43F0000}"/>
    <cellStyle name="Ênfase4 2 2 2 6" xfId="15865" xr:uid="{00000000-0005-0000-0000-0000E53F0000}"/>
    <cellStyle name="Ênfase4 2 2 2 7" xfId="15866" xr:uid="{00000000-0005-0000-0000-0000E63F0000}"/>
    <cellStyle name="Ênfase4 2 2 2 8" xfId="15867" xr:uid="{00000000-0005-0000-0000-0000E73F0000}"/>
    <cellStyle name="Ênfase4 2 2 2 9" xfId="15868" xr:uid="{00000000-0005-0000-0000-0000E83F0000}"/>
    <cellStyle name="Ênfase4 2 2 20" xfId="15869" xr:uid="{00000000-0005-0000-0000-0000E93F0000}"/>
    <cellStyle name="Ênfase4 2 2 21" xfId="15870" xr:uid="{00000000-0005-0000-0000-0000EA3F0000}"/>
    <cellStyle name="Ênfase4 2 2 22" xfId="15871" xr:uid="{00000000-0005-0000-0000-0000EB3F0000}"/>
    <cellStyle name="Ênfase4 2 2 23" xfId="15872" xr:uid="{00000000-0005-0000-0000-0000EC3F0000}"/>
    <cellStyle name="Ênfase4 2 2 24" xfId="15873" xr:uid="{00000000-0005-0000-0000-0000ED3F0000}"/>
    <cellStyle name="Ênfase4 2 2 25" xfId="15874" xr:uid="{00000000-0005-0000-0000-0000EE3F0000}"/>
    <cellStyle name="Ênfase4 2 2 3" xfId="15875" xr:uid="{00000000-0005-0000-0000-0000EF3F0000}"/>
    <cellStyle name="Ênfase4 2 2 3 10" xfId="15876" xr:uid="{00000000-0005-0000-0000-0000F03F0000}"/>
    <cellStyle name="Ênfase4 2 2 3 11" xfId="15877" xr:uid="{00000000-0005-0000-0000-0000F13F0000}"/>
    <cellStyle name="Ênfase4 2 2 3 12" xfId="15878" xr:uid="{00000000-0005-0000-0000-0000F23F0000}"/>
    <cellStyle name="Ênfase4 2 2 3 13" xfId="15879" xr:uid="{00000000-0005-0000-0000-0000F33F0000}"/>
    <cellStyle name="Ênfase4 2 2 3 14" xfId="15880" xr:uid="{00000000-0005-0000-0000-0000F43F0000}"/>
    <cellStyle name="Ênfase4 2 2 3 15" xfId="15881" xr:uid="{00000000-0005-0000-0000-0000F53F0000}"/>
    <cellStyle name="Ênfase4 2 2 3 16" xfId="15882" xr:uid="{00000000-0005-0000-0000-0000F63F0000}"/>
    <cellStyle name="Ênfase4 2 2 3 17" xfId="15883" xr:uid="{00000000-0005-0000-0000-0000F73F0000}"/>
    <cellStyle name="Ênfase4 2 2 3 18" xfId="15884" xr:uid="{00000000-0005-0000-0000-0000F83F0000}"/>
    <cellStyle name="Ênfase4 2 2 3 2" xfId="15885" xr:uid="{00000000-0005-0000-0000-0000F93F0000}"/>
    <cellStyle name="Ênfase4 2 2 3 2 10" xfId="15886" xr:uid="{00000000-0005-0000-0000-0000FA3F0000}"/>
    <cellStyle name="Ênfase4 2 2 3 2 11" xfId="15887" xr:uid="{00000000-0005-0000-0000-0000FB3F0000}"/>
    <cellStyle name="Ênfase4 2 2 3 2 12" xfId="15888" xr:uid="{00000000-0005-0000-0000-0000FC3F0000}"/>
    <cellStyle name="Ênfase4 2 2 3 2 13" xfId="15889" xr:uid="{00000000-0005-0000-0000-0000FD3F0000}"/>
    <cellStyle name="Ênfase4 2 2 3 2 14" xfId="15890" xr:uid="{00000000-0005-0000-0000-0000FE3F0000}"/>
    <cellStyle name="Ênfase4 2 2 3 2 15" xfId="15891" xr:uid="{00000000-0005-0000-0000-0000FF3F0000}"/>
    <cellStyle name="Ênfase4 2 2 3 2 2" xfId="15892" xr:uid="{00000000-0005-0000-0000-000000400000}"/>
    <cellStyle name="Ênfase4 2 2 3 2 3" xfId="15893" xr:uid="{00000000-0005-0000-0000-000001400000}"/>
    <cellStyle name="Ênfase4 2 2 3 2 4" xfId="15894" xr:uid="{00000000-0005-0000-0000-000002400000}"/>
    <cellStyle name="Ênfase4 2 2 3 2 5" xfId="15895" xr:uid="{00000000-0005-0000-0000-000003400000}"/>
    <cellStyle name="Ênfase4 2 2 3 2 6" xfId="15896" xr:uid="{00000000-0005-0000-0000-000004400000}"/>
    <cellStyle name="Ênfase4 2 2 3 2 7" xfId="15897" xr:uid="{00000000-0005-0000-0000-000005400000}"/>
    <cellStyle name="Ênfase4 2 2 3 2 8" xfId="15898" xr:uid="{00000000-0005-0000-0000-000006400000}"/>
    <cellStyle name="Ênfase4 2 2 3 2 9" xfId="15899" xr:uid="{00000000-0005-0000-0000-000007400000}"/>
    <cellStyle name="Ênfase4 2 2 3 3" xfId="15900" xr:uid="{00000000-0005-0000-0000-000008400000}"/>
    <cellStyle name="Ênfase4 2 2 3 4" xfId="15901" xr:uid="{00000000-0005-0000-0000-000009400000}"/>
    <cellStyle name="Ênfase4 2 2 3 5" xfId="15902" xr:uid="{00000000-0005-0000-0000-00000A400000}"/>
    <cellStyle name="Ênfase4 2 2 3 6" xfId="15903" xr:uid="{00000000-0005-0000-0000-00000B400000}"/>
    <cellStyle name="Ênfase4 2 2 3 7" xfId="15904" xr:uid="{00000000-0005-0000-0000-00000C400000}"/>
    <cellStyle name="Ênfase4 2 2 3 8" xfId="15905" xr:uid="{00000000-0005-0000-0000-00000D400000}"/>
    <cellStyle name="Ênfase4 2 2 3 9" xfId="15906" xr:uid="{00000000-0005-0000-0000-00000E400000}"/>
    <cellStyle name="Ênfase4 2 2 4" xfId="15907" xr:uid="{00000000-0005-0000-0000-00000F400000}"/>
    <cellStyle name="Ênfase4 2 2 5" xfId="15908" xr:uid="{00000000-0005-0000-0000-000010400000}"/>
    <cellStyle name="Ênfase4 2 2 6" xfId="15909" xr:uid="{00000000-0005-0000-0000-000011400000}"/>
    <cellStyle name="Ênfase4 2 2 7" xfId="15910" xr:uid="{00000000-0005-0000-0000-000012400000}"/>
    <cellStyle name="Ênfase4 2 2 8" xfId="15911" xr:uid="{00000000-0005-0000-0000-000013400000}"/>
    <cellStyle name="Ênfase4 2 2 9" xfId="15912" xr:uid="{00000000-0005-0000-0000-000014400000}"/>
    <cellStyle name="Ênfase4 2 20" xfId="15913" xr:uid="{00000000-0005-0000-0000-000015400000}"/>
    <cellStyle name="Ênfase4 2 21" xfId="15914" xr:uid="{00000000-0005-0000-0000-000016400000}"/>
    <cellStyle name="Ênfase4 2 22" xfId="15915" xr:uid="{00000000-0005-0000-0000-000017400000}"/>
    <cellStyle name="Ênfase4 2 23" xfId="15916" xr:uid="{00000000-0005-0000-0000-000018400000}"/>
    <cellStyle name="Ênfase4 2 24" xfId="15917" xr:uid="{00000000-0005-0000-0000-000019400000}"/>
    <cellStyle name="Ênfase4 2 25" xfId="15918" xr:uid="{00000000-0005-0000-0000-00001A400000}"/>
    <cellStyle name="Ênfase4 2 26" xfId="15919" xr:uid="{00000000-0005-0000-0000-00001B400000}"/>
    <cellStyle name="Ênfase4 2 27" xfId="35143" xr:uid="{00000000-0005-0000-0000-00001C400000}"/>
    <cellStyle name="Ênfase4 2 3" xfId="15920" xr:uid="{00000000-0005-0000-0000-00001D400000}"/>
    <cellStyle name="Ênfase4 2 3 10" xfId="15921" xr:uid="{00000000-0005-0000-0000-00001E400000}"/>
    <cellStyle name="Ênfase4 2 3 11" xfId="15922" xr:uid="{00000000-0005-0000-0000-00001F400000}"/>
    <cellStyle name="Ênfase4 2 3 12" xfId="15923" xr:uid="{00000000-0005-0000-0000-000020400000}"/>
    <cellStyle name="Ênfase4 2 3 13" xfId="15924" xr:uid="{00000000-0005-0000-0000-000021400000}"/>
    <cellStyle name="Ênfase4 2 3 14" xfId="15925" xr:uid="{00000000-0005-0000-0000-000022400000}"/>
    <cellStyle name="Ênfase4 2 3 15" xfId="15926" xr:uid="{00000000-0005-0000-0000-000023400000}"/>
    <cellStyle name="Ênfase4 2 3 16" xfId="15927" xr:uid="{00000000-0005-0000-0000-000024400000}"/>
    <cellStyle name="Ênfase4 2 3 17" xfId="15928" xr:uid="{00000000-0005-0000-0000-000025400000}"/>
    <cellStyle name="Ênfase4 2 3 18" xfId="15929" xr:uid="{00000000-0005-0000-0000-000026400000}"/>
    <cellStyle name="Ênfase4 2 3 2" xfId="15930" xr:uid="{00000000-0005-0000-0000-000027400000}"/>
    <cellStyle name="Ênfase4 2 3 2 10" xfId="15931" xr:uid="{00000000-0005-0000-0000-000028400000}"/>
    <cellStyle name="Ênfase4 2 3 2 11" xfId="15932" xr:uid="{00000000-0005-0000-0000-000029400000}"/>
    <cellStyle name="Ênfase4 2 3 2 12" xfId="15933" xr:uid="{00000000-0005-0000-0000-00002A400000}"/>
    <cellStyle name="Ênfase4 2 3 2 13" xfId="15934" xr:uid="{00000000-0005-0000-0000-00002B400000}"/>
    <cellStyle name="Ênfase4 2 3 2 14" xfId="15935" xr:uid="{00000000-0005-0000-0000-00002C400000}"/>
    <cellStyle name="Ênfase4 2 3 2 15" xfId="15936" xr:uid="{00000000-0005-0000-0000-00002D400000}"/>
    <cellStyle name="Ênfase4 2 3 2 2" xfId="15937" xr:uid="{00000000-0005-0000-0000-00002E400000}"/>
    <cellStyle name="Ênfase4 2 3 2 3" xfId="15938" xr:uid="{00000000-0005-0000-0000-00002F400000}"/>
    <cellStyle name="Ênfase4 2 3 2 4" xfId="15939" xr:uid="{00000000-0005-0000-0000-000030400000}"/>
    <cellStyle name="Ênfase4 2 3 2 5" xfId="15940" xr:uid="{00000000-0005-0000-0000-000031400000}"/>
    <cellStyle name="Ênfase4 2 3 2 6" xfId="15941" xr:uid="{00000000-0005-0000-0000-000032400000}"/>
    <cellStyle name="Ênfase4 2 3 2 7" xfId="15942" xr:uid="{00000000-0005-0000-0000-000033400000}"/>
    <cellStyle name="Ênfase4 2 3 2 8" xfId="15943" xr:uid="{00000000-0005-0000-0000-000034400000}"/>
    <cellStyle name="Ênfase4 2 3 2 9" xfId="15944" xr:uid="{00000000-0005-0000-0000-000035400000}"/>
    <cellStyle name="Ênfase4 2 3 3" xfId="15945" xr:uid="{00000000-0005-0000-0000-000036400000}"/>
    <cellStyle name="Ênfase4 2 3 4" xfId="15946" xr:uid="{00000000-0005-0000-0000-000037400000}"/>
    <cellStyle name="Ênfase4 2 3 5" xfId="15947" xr:uid="{00000000-0005-0000-0000-000038400000}"/>
    <cellStyle name="Ênfase4 2 3 6" xfId="15948" xr:uid="{00000000-0005-0000-0000-000039400000}"/>
    <cellStyle name="Ênfase4 2 3 7" xfId="15949" xr:uid="{00000000-0005-0000-0000-00003A400000}"/>
    <cellStyle name="Ênfase4 2 3 8" xfId="15950" xr:uid="{00000000-0005-0000-0000-00003B400000}"/>
    <cellStyle name="Ênfase4 2 3 9" xfId="15951" xr:uid="{00000000-0005-0000-0000-00003C400000}"/>
    <cellStyle name="Ênfase4 2 4" xfId="15952" xr:uid="{00000000-0005-0000-0000-00003D400000}"/>
    <cellStyle name="Ênfase4 2 5" xfId="15953" xr:uid="{00000000-0005-0000-0000-00003E400000}"/>
    <cellStyle name="Ênfase4 2 6" xfId="15954" xr:uid="{00000000-0005-0000-0000-00003F400000}"/>
    <cellStyle name="Ênfase4 2 7" xfId="15955" xr:uid="{00000000-0005-0000-0000-000040400000}"/>
    <cellStyle name="Ênfase4 2 8" xfId="15956" xr:uid="{00000000-0005-0000-0000-000041400000}"/>
    <cellStyle name="Ênfase4 2 9" xfId="15957" xr:uid="{00000000-0005-0000-0000-000042400000}"/>
    <cellStyle name="Ênfase4 20" xfId="15958" xr:uid="{00000000-0005-0000-0000-000043400000}"/>
    <cellStyle name="Ênfase4 20 10" xfId="15959" xr:uid="{00000000-0005-0000-0000-000044400000}"/>
    <cellStyle name="Ênfase4 20 11" xfId="15960" xr:uid="{00000000-0005-0000-0000-000045400000}"/>
    <cellStyle name="Ênfase4 20 12" xfId="15961" xr:uid="{00000000-0005-0000-0000-000046400000}"/>
    <cellStyle name="Ênfase4 20 13" xfId="15962" xr:uid="{00000000-0005-0000-0000-000047400000}"/>
    <cellStyle name="Ênfase4 20 14" xfId="15963" xr:uid="{00000000-0005-0000-0000-000048400000}"/>
    <cellStyle name="Ênfase4 20 15" xfId="15964" xr:uid="{00000000-0005-0000-0000-000049400000}"/>
    <cellStyle name="Ênfase4 20 2" xfId="15965" xr:uid="{00000000-0005-0000-0000-00004A400000}"/>
    <cellStyle name="Ênfase4 20 3" xfId="15966" xr:uid="{00000000-0005-0000-0000-00004B400000}"/>
    <cellStyle name="Ênfase4 20 4" xfId="15967" xr:uid="{00000000-0005-0000-0000-00004C400000}"/>
    <cellStyle name="Ênfase4 20 5" xfId="15968" xr:uid="{00000000-0005-0000-0000-00004D400000}"/>
    <cellStyle name="Ênfase4 20 6" xfId="15969" xr:uid="{00000000-0005-0000-0000-00004E400000}"/>
    <cellStyle name="Ênfase4 20 7" xfId="15970" xr:uid="{00000000-0005-0000-0000-00004F400000}"/>
    <cellStyle name="Ênfase4 20 8" xfId="15971" xr:uid="{00000000-0005-0000-0000-000050400000}"/>
    <cellStyle name="Ênfase4 20 9" xfId="15972" xr:uid="{00000000-0005-0000-0000-000051400000}"/>
    <cellStyle name="Ênfase4 21" xfId="15973" xr:uid="{00000000-0005-0000-0000-000052400000}"/>
    <cellStyle name="Ênfase4 21 10" xfId="15974" xr:uid="{00000000-0005-0000-0000-000053400000}"/>
    <cellStyle name="Ênfase4 21 11" xfId="15975" xr:uid="{00000000-0005-0000-0000-000054400000}"/>
    <cellStyle name="Ênfase4 21 12" xfId="15976" xr:uid="{00000000-0005-0000-0000-000055400000}"/>
    <cellStyle name="Ênfase4 21 13" xfId="15977" xr:uid="{00000000-0005-0000-0000-000056400000}"/>
    <cellStyle name="Ênfase4 21 14" xfId="15978" xr:uid="{00000000-0005-0000-0000-000057400000}"/>
    <cellStyle name="Ênfase4 21 15" xfId="15979" xr:uid="{00000000-0005-0000-0000-000058400000}"/>
    <cellStyle name="Ênfase4 21 2" xfId="15980" xr:uid="{00000000-0005-0000-0000-000059400000}"/>
    <cellStyle name="Ênfase4 21 3" xfId="15981" xr:uid="{00000000-0005-0000-0000-00005A400000}"/>
    <cellStyle name="Ênfase4 21 4" xfId="15982" xr:uid="{00000000-0005-0000-0000-00005B400000}"/>
    <cellStyle name="Ênfase4 21 5" xfId="15983" xr:uid="{00000000-0005-0000-0000-00005C400000}"/>
    <cellStyle name="Ênfase4 21 6" xfId="15984" xr:uid="{00000000-0005-0000-0000-00005D400000}"/>
    <cellStyle name="Ênfase4 21 7" xfId="15985" xr:uid="{00000000-0005-0000-0000-00005E400000}"/>
    <cellStyle name="Ênfase4 21 8" xfId="15986" xr:uid="{00000000-0005-0000-0000-00005F400000}"/>
    <cellStyle name="Ênfase4 21 9" xfId="15987" xr:uid="{00000000-0005-0000-0000-000060400000}"/>
    <cellStyle name="Ênfase4 22" xfId="15988" xr:uid="{00000000-0005-0000-0000-000061400000}"/>
    <cellStyle name="Ênfase4 22 10" xfId="15989" xr:uid="{00000000-0005-0000-0000-000062400000}"/>
    <cellStyle name="Ênfase4 22 11" xfId="15990" xr:uid="{00000000-0005-0000-0000-000063400000}"/>
    <cellStyle name="Ênfase4 22 12" xfId="15991" xr:uid="{00000000-0005-0000-0000-000064400000}"/>
    <cellStyle name="Ênfase4 22 13" xfId="15992" xr:uid="{00000000-0005-0000-0000-000065400000}"/>
    <cellStyle name="Ênfase4 22 14" xfId="15993" xr:uid="{00000000-0005-0000-0000-000066400000}"/>
    <cellStyle name="Ênfase4 22 15" xfId="15994" xr:uid="{00000000-0005-0000-0000-000067400000}"/>
    <cellStyle name="Ênfase4 22 2" xfId="15995" xr:uid="{00000000-0005-0000-0000-000068400000}"/>
    <cellStyle name="Ênfase4 22 3" xfId="15996" xr:uid="{00000000-0005-0000-0000-000069400000}"/>
    <cellStyle name="Ênfase4 22 4" xfId="15997" xr:uid="{00000000-0005-0000-0000-00006A400000}"/>
    <cellStyle name="Ênfase4 22 5" xfId="15998" xr:uid="{00000000-0005-0000-0000-00006B400000}"/>
    <cellStyle name="Ênfase4 22 6" xfId="15999" xr:uid="{00000000-0005-0000-0000-00006C400000}"/>
    <cellStyle name="Ênfase4 22 7" xfId="16000" xr:uid="{00000000-0005-0000-0000-00006D400000}"/>
    <cellStyle name="Ênfase4 22 8" xfId="16001" xr:uid="{00000000-0005-0000-0000-00006E400000}"/>
    <cellStyle name="Ênfase4 22 9" xfId="16002" xr:uid="{00000000-0005-0000-0000-00006F400000}"/>
    <cellStyle name="Ênfase4 23" xfId="16003" xr:uid="{00000000-0005-0000-0000-000070400000}"/>
    <cellStyle name="Ênfase4 23 10" xfId="16004" xr:uid="{00000000-0005-0000-0000-000071400000}"/>
    <cellStyle name="Ênfase4 23 11" xfId="16005" xr:uid="{00000000-0005-0000-0000-000072400000}"/>
    <cellStyle name="Ênfase4 23 12" xfId="16006" xr:uid="{00000000-0005-0000-0000-000073400000}"/>
    <cellStyle name="Ênfase4 23 13" xfId="16007" xr:uid="{00000000-0005-0000-0000-000074400000}"/>
    <cellStyle name="Ênfase4 23 14" xfId="16008" xr:uid="{00000000-0005-0000-0000-000075400000}"/>
    <cellStyle name="Ênfase4 23 15" xfId="16009" xr:uid="{00000000-0005-0000-0000-000076400000}"/>
    <cellStyle name="Ênfase4 23 2" xfId="16010" xr:uid="{00000000-0005-0000-0000-000077400000}"/>
    <cellStyle name="Ênfase4 23 3" xfId="16011" xr:uid="{00000000-0005-0000-0000-000078400000}"/>
    <cellStyle name="Ênfase4 23 4" xfId="16012" xr:uid="{00000000-0005-0000-0000-000079400000}"/>
    <cellStyle name="Ênfase4 23 5" xfId="16013" xr:uid="{00000000-0005-0000-0000-00007A400000}"/>
    <cellStyle name="Ênfase4 23 6" xfId="16014" xr:uid="{00000000-0005-0000-0000-00007B400000}"/>
    <cellStyle name="Ênfase4 23 7" xfId="16015" xr:uid="{00000000-0005-0000-0000-00007C400000}"/>
    <cellStyle name="Ênfase4 23 8" xfId="16016" xr:uid="{00000000-0005-0000-0000-00007D400000}"/>
    <cellStyle name="Ênfase4 23 9" xfId="16017" xr:uid="{00000000-0005-0000-0000-00007E400000}"/>
    <cellStyle name="Ênfase4 24" xfId="16018" xr:uid="{00000000-0005-0000-0000-00007F400000}"/>
    <cellStyle name="Ênfase4 24 10" xfId="16019" xr:uid="{00000000-0005-0000-0000-000080400000}"/>
    <cellStyle name="Ênfase4 24 11" xfId="16020" xr:uid="{00000000-0005-0000-0000-000081400000}"/>
    <cellStyle name="Ênfase4 24 12" xfId="16021" xr:uid="{00000000-0005-0000-0000-000082400000}"/>
    <cellStyle name="Ênfase4 24 13" xfId="16022" xr:uid="{00000000-0005-0000-0000-000083400000}"/>
    <cellStyle name="Ênfase4 24 14" xfId="16023" xr:uid="{00000000-0005-0000-0000-000084400000}"/>
    <cellStyle name="Ênfase4 24 15" xfId="16024" xr:uid="{00000000-0005-0000-0000-000085400000}"/>
    <cellStyle name="Ênfase4 24 2" xfId="16025" xr:uid="{00000000-0005-0000-0000-000086400000}"/>
    <cellStyle name="Ênfase4 24 3" xfId="16026" xr:uid="{00000000-0005-0000-0000-000087400000}"/>
    <cellStyle name="Ênfase4 24 4" xfId="16027" xr:uid="{00000000-0005-0000-0000-000088400000}"/>
    <cellStyle name="Ênfase4 24 5" xfId="16028" xr:uid="{00000000-0005-0000-0000-000089400000}"/>
    <cellStyle name="Ênfase4 24 6" xfId="16029" xr:uid="{00000000-0005-0000-0000-00008A400000}"/>
    <cellStyle name="Ênfase4 24 7" xfId="16030" xr:uid="{00000000-0005-0000-0000-00008B400000}"/>
    <cellStyle name="Ênfase4 24 8" xfId="16031" xr:uid="{00000000-0005-0000-0000-00008C400000}"/>
    <cellStyle name="Ênfase4 24 9" xfId="16032" xr:uid="{00000000-0005-0000-0000-00008D400000}"/>
    <cellStyle name="Ênfase4 25" xfId="16033" xr:uid="{00000000-0005-0000-0000-00008E400000}"/>
    <cellStyle name="Ênfase4 25 10" xfId="16034" xr:uid="{00000000-0005-0000-0000-00008F400000}"/>
    <cellStyle name="Ênfase4 25 11" xfId="16035" xr:uid="{00000000-0005-0000-0000-000090400000}"/>
    <cellStyle name="Ênfase4 25 12" xfId="16036" xr:uid="{00000000-0005-0000-0000-000091400000}"/>
    <cellStyle name="Ênfase4 25 13" xfId="16037" xr:uid="{00000000-0005-0000-0000-000092400000}"/>
    <cellStyle name="Ênfase4 25 14" xfId="16038" xr:uid="{00000000-0005-0000-0000-000093400000}"/>
    <cellStyle name="Ênfase4 25 15" xfId="16039" xr:uid="{00000000-0005-0000-0000-000094400000}"/>
    <cellStyle name="Ênfase4 25 2" xfId="16040" xr:uid="{00000000-0005-0000-0000-000095400000}"/>
    <cellStyle name="Ênfase4 25 3" xfId="16041" xr:uid="{00000000-0005-0000-0000-000096400000}"/>
    <cellStyle name="Ênfase4 25 4" xfId="16042" xr:uid="{00000000-0005-0000-0000-000097400000}"/>
    <cellStyle name="Ênfase4 25 5" xfId="16043" xr:uid="{00000000-0005-0000-0000-000098400000}"/>
    <cellStyle name="Ênfase4 25 6" xfId="16044" xr:uid="{00000000-0005-0000-0000-000099400000}"/>
    <cellStyle name="Ênfase4 25 7" xfId="16045" xr:uid="{00000000-0005-0000-0000-00009A400000}"/>
    <cellStyle name="Ênfase4 25 8" xfId="16046" xr:uid="{00000000-0005-0000-0000-00009B400000}"/>
    <cellStyle name="Ênfase4 25 9" xfId="16047" xr:uid="{00000000-0005-0000-0000-00009C400000}"/>
    <cellStyle name="Ênfase4 26" xfId="16048" xr:uid="{00000000-0005-0000-0000-00009D400000}"/>
    <cellStyle name="Ênfase4 26 10" xfId="16049" xr:uid="{00000000-0005-0000-0000-00009E400000}"/>
    <cellStyle name="Ênfase4 26 11" xfId="16050" xr:uid="{00000000-0005-0000-0000-00009F400000}"/>
    <cellStyle name="Ênfase4 26 12" xfId="16051" xr:uid="{00000000-0005-0000-0000-0000A0400000}"/>
    <cellStyle name="Ênfase4 26 13" xfId="16052" xr:uid="{00000000-0005-0000-0000-0000A1400000}"/>
    <cellStyle name="Ênfase4 26 14" xfId="16053" xr:uid="{00000000-0005-0000-0000-0000A2400000}"/>
    <cellStyle name="Ênfase4 26 15" xfId="16054" xr:uid="{00000000-0005-0000-0000-0000A3400000}"/>
    <cellStyle name="Ênfase4 26 2" xfId="16055" xr:uid="{00000000-0005-0000-0000-0000A4400000}"/>
    <cellStyle name="Ênfase4 26 3" xfId="16056" xr:uid="{00000000-0005-0000-0000-0000A5400000}"/>
    <cellStyle name="Ênfase4 26 4" xfId="16057" xr:uid="{00000000-0005-0000-0000-0000A6400000}"/>
    <cellStyle name="Ênfase4 26 5" xfId="16058" xr:uid="{00000000-0005-0000-0000-0000A7400000}"/>
    <cellStyle name="Ênfase4 26 6" xfId="16059" xr:uid="{00000000-0005-0000-0000-0000A8400000}"/>
    <cellStyle name="Ênfase4 26 7" xfId="16060" xr:uid="{00000000-0005-0000-0000-0000A9400000}"/>
    <cellStyle name="Ênfase4 26 8" xfId="16061" xr:uid="{00000000-0005-0000-0000-0000AA400000}"/>
    <cellStyle name="Ênfase4 26 9" xfId="16062" xr:uid="{00000000-0005-0000-0000-0000AB400000}"/>
    <cellStyle name="Ênfase4 27" xfId="16063" xr:uid="{00000000-0005-0000-0000-0000AC400000}"/>
    <cellStyle name="Ênfase4 27 10" xfId="16064" xr:uid="{00000000-0005-0000-0000-0000AD400000}"/>
    <cellStyle name="Ênfase4 27 11" xfId="16065" xr:uid="{00000000-0005-0000-0000-0000AE400000}"/>
    <cellStyle name="Ênfase4 27 12" xfId="16066" xr:uid="{00000000-0005-0000-0000-0000AF400000}"/>
    <cellStyle name="Ênfase4 27 13" xfId="16067" xr:uid="{00000000-0005-0000-0000-0000B0400000}"/>
    <cellStyle name="Ênfase4 27 14" xfId="16068" xr:uid="{00000000-0005-0000-0000-0000B1400000}"/>
    <cellStyle name="Ênfase4 27 15" xfId="16069" xr:uid="{00000000-0005-0000-0000-0000B2400000}"/>
    <cellStyle name="Ênfase4 27 2" xfId="16070" xr:uid="{00000000-0005-0000-0000-0000B3400000}"/>
    <cellStyle name="Ênfase4 27 3" xfId="16071" xr:uid="{00000000-0005-0000-0000-0000B4400000}"/>
    <cellStyle name="Ênfase4 27 4" xfId="16072" xr:uid="{00000000-0005-0000-0000-0000B5400000}"/>
    <cellStyle name="Ênfase4 27 5" xfId="16073" xr:uid="{00000000-0005-0000-0000-0000B6400000}"/>
    <cellStyle name="Ênfase4 27 6" xfId="16074" xr:uid="{00000000-0005-0000-0000-0000B7400000}"/>
    <cellStyle name="Ênfase4 27 7" xfId="16075" xr:uid="{00000000-0005-0000-0000-0000B8400000}"/>
    <cellStyle name="Ênfase4 27 8" xfId="16076" xr:uid="{00000000-0005-0000-0000-0000B9400000}"/>
    <cellStyle name="Ênfase4 27 9" xfId="16077" xr:uid="{00000000-0005-0000-0000-0000BA400000}"/>
    <cellStyle name="Ênfase4 28" xfId="16078" xr:uid="{00000000-0005-0000-0000-0000BB400000}"/>
    <cellStyle name="Ênfase4 29" xfId="16079" xr:uid="{00000000-0005-0000-0000-0000BC400000}"/>
    <cellStyle name="Ênfase4 3" xfId="16080" xr:uid="{00000000-0005-0000-0000-0000BD400000}"/>
    <cellStyle name="Ênfase4 3 2" xfId="35583" xr:uid="{00000000-0005-0000-0000-0000BE400000}"/>
    <cellStyle name="Ênfase4 30" xfId="16081" xr:uid="{00000000-0005-0000-0000-0000BF400000}"/>
    <cellStyle name="Ênfase4 31" xfId="16082" xr:uid="{00000000-0005-0000-0000-0000C0400000}"/>
    <cellStyle name="Ênfase4 32" xfId="16083" xr:uid="{00000000-0005-0000-0000-0000C1400000}"/>
    <cellStyle name="Ênfase4 33" xfId="16084" xr:uid="{00000000-0005-0000-0000-0000C2400000}"/>
    <cellStyle name="Ênfase4 34" xfId="16085" xr:uid="{00000000-0005-0000-0000-0000C3400000}"/>
    <cellStyle name="Ênfase4 35" xfId="16086" xr:uid="{00000000-0005-0000-0000-0000C4400000}"/>
    <cellStyle name="Ênfase4 36" xfId="16087" xr:uid="{00000000-0005-0000-0000-0000C5400000}"/>
    <cellStyle name="Ênfase4 37" xfId="16088" xr:uid="{00000000-0005-0000-0000-0000C6400000}"/>
    <cellStyle name="Ênfase4 38" xfId="16089" xr:uid="{00000000-0005-0000-0000-0000C7400000}"/>
    <cellStyle name="Ênfase4 39" xfId="16090" xr:uid="{00000000-0005-0000-0000-0000C8400000}"/>
    <cellStyle name="Ênfase4 4" xfId="16091" xr:uid="{00000000-0005-0000-0000-0000C9400000}"/>
    <cellStyle name="Ênfase4 40" xfId="16092" xr:uid="{00000000-0005-0000-0000-0000CA400000}"/>
    <cellStyle name="Ênfase4 41" xfId="16093" xr:uid="{00000000-0005-0000-0000-0000CB400000}"/>
    <cellStyle name="Ênfase4 42" xfId="16094" xr:uid="{00000000-0005-0000-0000-0000CC400000}"/>
    <cellStyle name="Ênfase4 5" xfId="16095" xr:uid="{00000000-0005-0000-0000-0000CD400000}"/>
    <cellStyle name="Ênfase4 6" xfId="16096" xr:uid="{00000000-0005-0000-0000-0000CE400000}"/>
    <cellStyle name="Ênfase4 7" xfId="16097" xr:uid="{00000000-0005-0000-0000-0000CF400000}"/>
    <cellStyle name="Ênfase4 8" xfId="16098" xr:uid="{00000000-0005-0000-0000-0000D0400000}"/>
    <cellStyle name="Ênfase4 9" xfId="16099" xr:uid="{00000000-0005-0000-0000-0000D1400000}"/>
    <cellStyle name="Ênfase4 9 2" xfId="16100" xr:uid="{00000000-0005-0000-0000-0000D2400000}"/>
    <cellStyle name="Ênfase5 10" xfId="16101" xr:uid="{00000000-0005-0000-0000-0000D3400000}"/>
    <cellStyle name="Ênfase5 11" xfId="16102" xr:uid="{00000000-0005-0000-0000-0000D4400000}"/>
    <cellStyle name="Ênfase5 12" xfId="16103" xr:uid="{00000000-0005-0000-0000-0000D5400000}"/>
    <cellStyle name="Ênfase5 13" xfId="16104" xr:uid="{00000000-0005-0000-0000-0000D6400000}"/>
    <cellStyle name="Ênfase5 14" xfId="16105" xr:uid="{00000000-0005-0000-0000-0000D7400000}"/>
    <cellStyle name="Ênfase5 15" xfId="16106" xr:uid="{00000000-0005-0000-0000-0000D8400000}"/>
    <cellStyle name="Ênfase5 16" xfId="16107" xr:uid="{00000000-0005-0000-0000-0000D9400000}"/>
    <cellStyle name="Ênfase5 17" xfId="16108" xr:uid="{00000000-0005-0000-0000-0000DA400000}"/>
    <cellStyle name="Ênfase5 18" xfId="16109" xr:uid="{00000000-0005-0000-0000-0000DB400000}"/>
    <cellStyle name="Ênfase5 19" xfId="16110" xr:uid="{00000000-0005-0000-0000-0000DC400000}"/>
    <cellStyle name="Ênfase5 19 10" xfId="16111" xr:uid="{00000000-0005-0000-0000-0000DD400000}"/>
    <cellStyle name="Ênfase5 19 11" xfId="16112" xr:uid="{00000000-0005-0000-0000-0000DE400000}"/>
    <cellStyle name="Ênfase5 19 12" xfId="16113" xr:uid="{00000000-0005-0000-0000-0000DF400000}"/>
    <cellStyle name="Ênfase5 19 13" xfId="16114" xr:uid="{00000000-0005-0000-0000-0000E0400000}"/>
    <cellStyle name="Ênfase5 19 14" xfId="16115" xr:uid="{00000000-0005-0000-0000-0000E1400000}"/>
    <cellStyle name="Ênfase5 19 15" xfId="16116" xr:uid="{00000000-0005-0000-0000-0000E2400000}"/>
    <cellStyle name="Ênfase5 19 16" xfId="16117" xr:uid="{00000000-0005-0000-0000-0000E3400000}"/>
    <cellStyle name="Ênfase5 19 17" xfId="16118" xr:uid="{00000000-0005-0000-0000-0000E4400000}"/>
    <cellStyle name="Ênfase5 19 18" xfId="16119" xr:uid="{00000000-0005-0000-0000-0000E5400000}"/>
    <cellStyle name="Ênfase5 19 2" xfId="16120" xr:uid="{00000000-0005-0000-0000-0000E6400000}"/>
    <cellStyle name="Ênfase5 19 2 10" xfId="16121" xr:uid="{00000000-0005-0000-0000-0000E7400000}"/>
    <cellStyle name="Ênfase5 19 2 11" xfId="16122" xr:uid="{00000000-0005-0000-0000-0000E8400000}"/>
    <cellStyle name="Ênfase5 19 2 12" xfId="16123" xr:uid="{00000000-0005-0000-0000-0000E9400000}"/>
    <cellStyle name="Ênfase5 19 2 13" xfId="16124" xr:uid="{00000000-0005-0000-0000-0000EA400000}"/>
    <cellStyle name="Ênfase5 19 2 14" xfId="16125" xr:uid="{00000000-0005-0000-0000-0000EB400000}"/>
    <cellStyle name="Ênfase5 19 2 15" xfId="16126" xr:uid="{00000000-0005-0000-0000-0000EC400000}"/>
    <cellStyle name="Ênfase5 19 2 2" xfId="16127" xr:uid="{00000000-0005-0000-0000-0000ED400000}"/>
    <cellStyle name="Ênfase5 19 2 3" xfId="16128" xr:uid="{00000000-0005-0000-0000-0000EE400000}"/>
    <cellStyle name="Ênfase5 19 2 4" xfId="16129" xr:uid="{00000000-0005-0000-0000-0000EF400000}"/>
    <cellStyle name="Ênfase5 19 2 5" xfId="16130" xr:uid="{00000000-0005-0000-0000-0000F0400000}"/>
    <cellStyle name="Ênfase5 19 2 6" xfId="16131" xr:uid="{00000000-0005-0000-0000-0000F1400000}"/>
    <cellStyle name="Ênfase5 19 2 7" xfId="16132" xr:uid="{00000000-0005-0000-0000-0000F2400000}"/>
    <cellStyle name="Ênfase5 19 2 8" xfId="16133" xr:uid="{00000000-0005-0000-0000-0000F3400000}"/>
    <cellStyle name="Ênfase5 19 2 9" xfId="16134" xr:uid="{00000000-0005-0000-0000-0000F4400000}"/>
    <cellStyle name="Ênfase5 19 3" xfId="16135" xr:uid="{00000000-0005-0000-0000-0000F5400000}"/>
    <cellStyle name="Ênfase5 19 4" xfId="16136" xr:uid="{00000000-0005-0000-0000-0000F6400000}"/>
    <cellStyle name="Ênfase5 19 5" xfId="16137" xr:uid="{00000000-0005-0000-0000-0000F7400000}"/>
    <cellStyle name="Ênfase5 19 6" xfId="16138" xr:uid="{00000000-0005-0000-0000-0000F8400000}"/>
    <cellStyle name="Ênfase5 19 7" xfId="16139" xr:uid="{00000000-0005-0000-0000-0000F9400000}"/>
    <cellStyle name="Ênfase5 19 8" xfId="16140" xr:uid="{00000000-0005-0000-0000-0000FA400000}"/>
    <cellStyle name="Ênfase5 19 9" xfId="16141" xr:uid="{00000000-0005-0000-0000-0000FB400000}"/>
    <cellStyle name="Ênfase5 2" xfId="16142" xr:uid="{00000000-0005-0000-0000-0000FC400000}"/>
    <cellStyle name="Ênfase5 2 10" xfId="16143" xr:uid="{00000000-0005-0000-0000-0000FD400000}"/>
    <cellStyle name="Ênfase5 2 11" xfId="16144" xr:uid="{00000000-0005-0000-0000-0000FE400000}"/>
    <cellStyle name="Ênfase5 2 11 10" xfId="16145" xr:uid="{00000000-0005-0000-0000-0000FF400000}"/>
    <cellStyle name="Ênfase5 2 11 11" xfId="16146" xr:uid="{00000000-0005-0000-0000-000000410000}"/>
    <cellStyle name="Ênfase5 2 11 12" xfId="16147" xr:uid="{00000000-0005-0000-0000-000001410000}"/>
    <cellStyle name="Ênfase5 2 11 13" xfId="16148" xr:uid="{00000000-0005-0000-0000-000002410000}"/>
    <cellStyle name="Ênfase5 2 11 14" xfId="16149" xr:uid="{00000000-0005-0000-0000-000003410000}"/>
    <cellStyle name="Ênfase5 2 11 15" xfId="16150" xr:uid="{00000000-0005-0000-0000-000004410000}"/>
    <cellStyle name="Ênfase5 2 11 2" xfId="16151" xr:uid="{00000000-0005-0000-0000-000005410000}"/>
    <cellStyle name="Ênfase5 2 11 3" xfId="16152" xr:uid="{00000000-0005-0000-0000-000006410000}"/>
    <cellStyle name="Ênfase5 2 11 4" xfId="16153" xr:uid="{00000000-0005-0000-0000-000007410000}"/>
    <cellStyle name="Ênfase5 2 11 5" xfId="16154" xr:uid="{00000000-0005-0000-0000-000008410000}"/>
    <cellStyle name="Ênfase5 2 11 6" xfId="16155" xr:uid="{00000000-0005-0000-0000-000009410000}"/>
    <cellStyle name="Ênfase5 2 11 7" xfId="16156" xr:uid="{00000000-0005-0000-0000-00000A410000}"/>
    <cellStyle name="Ênfase5 2 11 8" xfId="16157" xr:uid="{00000000-0005-0000-0000-00000B410000}"/>
    <cellStyle name="Ênfase5 2 11 9" xfId="16158" xr:uid="{00000000-0005-0000-0000-00000C410000}"/>
    <cellStyle name="Ênfase5 2 12" xfId="16159" xr:uid="{00000000-0005-0000-0000-00000D410000}"/>
    <cellStyle name="Ênfase5 2 13" xfId="16160" xr:uid="{00000000-0005-0000-0000-00000E410000}"/>
    <cellStyle name="Ênfase5 2 14" xfId="16161" xr:uid="{00000000-0005-0000-0000-00000F410000}"/>
    <cellStyle name="Ênfase5 2 15" xfId="16162" xr:uid="{00000000-0005-0000-0000-000010410000}"/>
    <cellStyle name="Ênfase5 2 16" xfId="16163" xr:uid="{00000000-0005-0000-0000-000011410000}"/>
    <cellStyle name="Ênfase5 2 17" xfId="16164" xr:uid="{00000000-0005-0000-0000-000012410000}"/>
    <cellStyle name="Ênfase5 2 18" xfId="16165" xr:uid="{00000000-0005-0000-0000-000013410000}"/>
    <cellStyle name="Ênfase5 2 19" xfId="16166" xr:uid="{00000000-0005-0000-0000-000014410000}"/>
    <cellStyle name="Ênfase5 2 2" xfId="16167" xr:uid="{00000000-0005-0000-0000-000015410000}"/>
    <cellStyle name="Ênfase5 2 2 10" xfId="16168" xr:uid="{00000000-0005-0000-0000-000016410000}"/>
    <cellStyle name="Ênfase5 2 2 10 10" xfId="16169" xr:uid="{00000000-0005-0000-0000-000017410000}"/>
    <cellStyle name="Ênfase5 2 2 10 11" xfId="16170" xr:uid="{00000000-0005-0000-0000-000018410000}"/>
    <cellStyle name="Ênfase5 2 2 10 12" xfId="16171" xr:uid="{00000000-0005-0000-0000-000019410000}"/>
    <cellStyle name="Ênfase5 2 2 10 13" xfId="16172" xr:uid="{00000000-0005-0000-0000-00001A410000}"/>
    <cellStyle name="Ênfase5 2 2 10 14" xfId="16173" xr:uid="{00000000-0005-0000-0000-00001B410000}"/>
    <cellStyle name="Ênfase5 2 2 10 15" xfId="16174" xr:uid="{00000000-0005-0000-0000-00001C410000}"/>
    <cellStyle name="Ênfase5 2 2 10 2" xfId="16175" xr:uid="{00000000-0005-0000-0000-00001D410000}"/>
    <cellStyle name="Ênfase5 2 2 10 3" xfId="16176" xr:uid="{00000000-0005-0000-0000-00001E410000}"/>
    <cellStyle name="Ênfase5 2 2 10 4" xfId="16177" xr:uid="{00000000-0005-0000-0000-00001F410000}"/>
    <cellStyle name="Ênfase5 2 2 10 5" xfId="16178" xr:uid="{00000000-0005-0000-0000-000020410000}"/>
    <cellStyle name="Ênfase5 2 2 10 6" xfId="16179" xr:uid="{00000000-0005-0000-0000-000021410000}"/>
    <cellStyle name="Ênfase5 2 2 10 7" xfId="16180" xr:uid="{00000000-0005-0000-0000-000022410000}"/>
    <cellStyle name="Ênfase5 2 2 10 8" xfId="16181" xr:uid="{00000000-0005-0000-0000-000023410000}"/>
    <cellStyle name="Ênfase5 2 2 10 9" xfId="16182" xr:uid="{00000000-0005-0000-0000-000024410000}"/>
    <cellStyle name="Ênfase5 2 2 11" xfId="16183" xr:uid="{00000000-0005-0000-0000-000025410000}"/>
    <cellStyle name="Ênfase5 2 2 12" xfId="16184" xr:uid="{00000000-0005-0000-0000-000026410000}"/>
    <cellStyle name="Ênfase5 2 2 13" xfId="16185" xr:uid="{00000000-0005-0000-0000-000027410000}"/>
    <cellStyle name="Ênfase5 2 2 14" xfId="16186" xr:uid="{00000000-0005-0000-0000-000028410000}"/>
    <cellStyle name="Ênfase5 2 2 15" xfId="16187" xr:uid="{00000000-0005-0000-0000-000029410000}"/>
    <cellStyle name="Ênfase5 2 2 16" xfId="16188" xr:uid="{00000000-0005-0000-0000-00002A410000}"/>
    <cellStyle name="Ênfase5 2 2 17" xfId="16189" xr:uid="{00000000-0005-0000-0000-00002B410000}"/>
    <cellStyle name="Ênfase5 2 2 18" xfId="16190" xr:uid="{00000000-0005-0000-0000-00002C410000}"/>
    <cellStyle name="Ênfase5 2 2 19" xfId="16191" xr:uid="{00000000-0005-0000-0000-00002D410000}"/>
    <cellStyle name="Ênfase5 2 2 2" xfId="16192" xr:uid="{00000000-0005-0000-0000-00002E410000}"/>
    <cellStyle name="Ênfase5 2 2 2 10" xfId="16193" xr:uid="{00000000-0005-0000-0000-00002F410000}"/>
    <cellStyle name="Ênfase5 2 2 2 10 10" xfId="16194" xr:uid="{00000000-0005-0000-0000-000030410000}"/>
    <cellStyle name="Ênfase5 2 2 2 10 11" xfId="16195" xr:uid="{00000000-0005-0000-0000-000031410000}"/>
    <cellStyle name="Ênfase5 2 2 2 10 12" xfId="16196" xr:uid="{00000000-0005-0000-0000-000032410000}"/>
    <cellStyle name="Ênfase5 2 2 2 10 13" xfId="16197" xr:uid="{00000000-0005-0000-0000-000033410000}"/>
    <cellStyle name="Ênfase5 2 2 2 10 14" xfId="16198" xr:uid="{00000000-0005-0000-0000-000034410000}"/>
    <cellStyle name="Ênfase5 2 2 2 10 15" xfId="16199" xr:uid="{00000000-0005-0000-0000-000035410000}"/>
    <cellStyle name="Ênfase5 2 2 2 10 2" xfId="16200" xr:uid="{00000000-0005-0000-0000-000036410000}"/>
    <cellStyle name="Ênfase5 2 2 2 10 3" xfId="16201" xr:uid="{00000000-0005-0000-0000-000037410000}"/>
    <cellStyle name="Ênfase5 2 2 2 10 4" xfId="16202" xr:uid="{00000000-0005-0000-0000-000038410000}"/>
    <cellStyle name="Ênfase5 2 2 2 10 5" xfId="16203" xr:uid="{00000000-0005-0000-0000-000039410000}"/>
    <cellStyle name="Ênfase5 2 2 2 10 6" xfId="16204" xr:uid="{00000000-0005-0000-0000-00003A410000}"/>
    <cellStyle name="Ênfase5 2 2 2 10 7" xfId="16205" xr:uid="{00000000-0005-0000-0000-00003B410000}"/>
    <cellStyle name="Ênfase5 2 2 2 10 8" xfId="16206" xr:uid="{00000000-0005-0000-0000-00003C410000}"/>
    <cellStyle name="Ênfase5 2 2 2 10 9" xfId="16207" xr:uid="{00000000-0005-0000-0000-00003D410000}"/>
    <cellStyle name="Ênfase5 2 2 2 11" xfId="16208" xr:uid="{00000000-0005-0000-0000-00003E410000}"/>
    <cellStyle name="Ênfase5 2 2 2 12" xfId="16209" xr:uid="{00000000-0005-0000-0000-00003F410000}"/>
    <cellStyle name="Ênfase5 2 2 2 13" xfId="16210" xr:uid="{00000000-0005-0000-0000-000040410000}"/>
    <cellStyle name="Ênfase5 2 2 2 14" xfId="16211" xr:uid="{00000000-0005-0000-0000-000041410000}"/>
    <cellStyle name="Ênfase5 2 2 2 15" xfId="16212" xr:uid="{00000000-0005-0000-0000-000042410000}"/>
    <cellStyle name="Ênfase5 2 2 2 16" xfId="16213" xr:uid="{00000000-0005-0000-0000-000043410000}"/>
    <cellStyle name="Ênfase5 2 2 2 17" xfId="16214" xr:uid="{00000000-0005-0000-0000-000044410000}"/>
    <cellStyle name="Ênfase5 2 2 2 18" xfId="16215" xr:uid="{00000000-0005-0000-0000-000045410000}"/>
    <cellStyle name="Ênfase5 2 2 2 19" xfId="16216" xr:uid="{00000000-0005-0000-0000-000046410000}"/>
    <cellStyle name="Ênfase5 2 2 2 2" xfId="16217" xr:uid="{00000000-0005-0000-0000-000047410000}"/>
    <cellStyle name="Ênfase5 2 2 2 2 10" xfId="16218" xr:uid="{00000000-0005-0000-0000-000048410000}"/>
    <cellStyle name="Ênfase5 2 2 2 2 11" xfId="16219" xr:uid="{00000000-0005-0000-0000-000049410000}"/>
    <cellStyle name="Ênfase5 2 2 2 2 12" xfId="16220" xr:uid="{00000000-0005-0000-0000-00004A410000}"/>
    <cellStyle name="Ênfase5 2 2 2 2 13" xfId="16221" xr:uid="{00000000-0005-0000-0000-00004B410000}"/>
    <cellStyle name="Ênfase5 2 2 2 2 14" xfId="16222" xr:uid="{00000000-0005-0000-0000-00004C410000}"/>
    <cellStyle name="Ênfase5 2 2 2 2 15" xfId="16223" xr:uid="{00000000-0005-0000-0000-00004D410000}"/>
    <cellStyle name="Ênfase5 2 2 2 2 16" xfId="16224" xr:uid="{00000000-0005-0000-0000-00004E410000}"/>
    <cellStyle name="Ênfase5 2 2 2 2 17" xfId="16225" xr:uid="{00000000-0005-0000-0000-00004F410000}"/>
    <cellStyle name="Ênfase5 2 2 2 2 18" xfId="16226" xr:uid="{00000000-0005-0000-0000-000050410000}"/>
    <cellStyle name="Ênfase5 2 2 2 2 2" xfId="16227" xr:uid="{00000000-0005-0000-0000-000051410000}"/>
    <cellStyle name="Ênfase5 2 2 2 2 2 10" xfId="16228" xr:uid="{00000000-0005-0000-0000-000052410000}"/>
    <cellStyle name="Ênfase5 2 2 2 2 2 11" xfId="16229" xr:uid="{00000000-0005-0000-0000-000053410000}"/>
    <cellStyle name="Ênfase5 2 2 2 2 2 12" xfId="16230" xr:uid="{00000000-0005-0000-0000-000054410000}"/>
    <cellStyle name="Ênfase5 2 2 2 2 2 13" xfId="16231" xr:uid="{00000000-0005-0000-0000-000055410000}"/>
    <cellStyle name="Ênfase5 2 2 2 2 2 14" xfId="16232" xr:uid="{00000000-0005-0000-0000-000056410000}"/>
    <cellStyle name="Ênfase5 2 2 2 2 2 15" xfId="16233" xr:uid="{00000000-0005-0000-0000-000057410000}"/>
    <cellStyle name="Ênfase5 2 2 2 2 2 2" xfId="16234" xr:uid="{00000000-0005-0000-0000-000058410000}"/>
    <cellStyle name="Ênfase5 2 2 2 2 2 3" xfId="16235" xr:uid="{00000000-0005-0000-0000-000059410000}"/>
    <cellStyle name="Ênfase5 2 2 2 2 2 4" xfId="16236" xr:uid="{00000000-0005-0000-0000-00005A410000}"/>
    <cellStyle name="Ênfase5 2 2 2 2 2 5" xfId="16237" xr:uid="{00000000-0005-0000-0000-00005B410000}"/>
    <cellStyle name="Ênfase5 2 2 2 2 2 6" xfId="16238" xr:uid="{00000000-0005-0000-0000-00005C410000}"/>
    <cellStyle name="Ênfase5 2 2 2 2 2 7" xfId="16239" xr:uid="{00000000-0005-0000-0000-00005D410000}"/>
    <cellStyle name="Ênfase5 2 2 2 2 2 8" xfId="16240" xr:uid="{00000000-0005-0000-0000-00005E410000}"/>
    <cellStyle name="Ênfase5 2 2 2 2 2 9" xfId="16241" xr:uid="{00000000-0005-0000-0000-00005F410000}"/>
    <cellStyle name="Ênfase5 2 2 2 2 3" xfId="16242" xr:uid="{00000000-0005-0000-0000-000060410000}"/>
    <cellStyle name="Ênfase5 2 2 2 2 4" xfId="16243" xr:uid="{00000000-0005-0000-0000-000061410000}"/>
    <cellStyle name="Ênfase5 2 2 2 2 5" xfId="16244" xr:uid="{00000000-0005-0000-0000-000062410000}"/>
    <cellStyle name="Ênfase5 2 2 2 2 6" xfId="16245" xr:uid="{00000000-0005-0000-0000-000063410000}"/>
    <cellStyle name="Ênfase5 2 2 2 2 7" xfId="16246" xr:uid="{00000000-0005-0000-0000-000064410000}"/>
    <cellStyle name="Ênfase5 2 2 2 2 8" xfId="16247" xr:uid="{00000000-0005-0000-0000-000065410000}"/>
    <cellStyle name="Ênfase5 2 2 2 2 9" xfId="16248" xr:uid="{00000000-0005-0000-0000-000066410000}"/>
    <cellStyle name="Ênfase5 2 2 2 20" xfId="16249" xr:uid="{00000000-0005-0000-0000-000067410000}"/>
    <cellStyle name="Ênfase5 2 2 2 21" xfId="16250" xr:uid="{00000000-0005-0000-0000-000068410000}"/>
    <cellStyle name="Ênfase5 2 2 2 22" xfId="16251" xr:uid="{00000000-0005-0000-0000-000069410000}"/>
    <cellStyle name="Ênfase5 2 2 2 23" xfId="16252" xr:uid="{00000000-0005-0000-0000-00006A410000}"/>
    <cellStyle name="Ênfase5 2 2 2 24" xfId="16253" xr:uid="{00000000-0005-0000-0000-00006B410000}"/>
    <cellStyle name="Ênfase5 2 2 2 25" xfId="16254" xr:uid="{00000000-0005-0000-0000-00006C410000}"/>
    <cellStyle name="Ênfase5 2 2 2 3" xfId="16255" xr:uid="{00000000-0005-0000-0000-00006D410000}"/>
    <cellStyle name="Ênfase5 2 2 2 4" xfId="16256" xr:uid="{00000000-0005-0000-0000-00006E410000}"/>
    <cellStyle name="Ênfase5 2 2 2 5" xfId="16257" xr:uid="{00000000-0005-0000-0000-00006F410000}"/>
    <cellStyle name="Ênfase5 2 2 2 6" xfId="16258" xr:uid="{00000000-0005-0000-0000-000070410000}"/>
    <cellStyle name="Ênfase5 2 2 2 7" xfId="16259" xr:uid="{00000000-0005-0000-0000-000071410000}"/>
    <cellStyle name="Ênfase5 2 2 2 8" xfId="16260" xr:uid="{00000000-0005-0000-0000-000072410000}"/>
    <cellStyle name="Ênfase5 2 2 2 9" xfId="16261" xr:uid="{00000000-0005-0000-0000-000073410000}"/>
    <cellStyle name="Ênfase5 2 2 20" xfId="16262" xr:uid="{00000000-0005-0000-0000-000074410000}"/>
    <cellStyle name="Ênfase5 2 2 21" xfId="16263" xr:uid="{00000000-0005-0000-0000-000075410000}"/>
    <cellStyle name="Ênfase5 2 2 22" xfId="16264" xr:uid="{00000000-0005-0000-0000-000076410000}"/>
    <cellStyle name="Ênfase5 2 2 23" xfId="16265" xr:uid="{00000000-0005-0000-0000-000077410000}"/>
    <cellStyle name="Ênfase5 2 2 24" xfId="16266" xr:uid="{00000000-0005-0000-0000-000078410000}"/>
    <cellStyle name="Ênfase5 2 2 25" xfId="16267" xr:uid="{00000000-0005-0000-0000-000079410000}"/>
    <cellStyle name="Ênfase5 2 2 3" xfId="16268" xr:uid="{00000000-0005-0000-0000-00007A410000}"/>
    <cellStyle name="Ênfase5 2 2 3 10" xfId="16269" xr:uid="{00000000-0005-0000-0000-00007B410000}"/>
    <cellStyle name="Ênfase5 2 2 3 11" xfId="16270" xr:uid="{00000000-0005-0000-0000-00007C410000}"/>
    <cellStyle name="Ênfase5 2 2 3 12" xfId="16271" xr:uid="{00000000-0005-0000-0000-00007D410000}"/>
    <cellStyle name="Ênfase5 2 2 3 13" xfId="16272" xr:uid="{00000000-0005-0000-0000-00007E410000}"/>
    <cellStyle name="Ênfase5 2 2 3 14" xfId="16273" xr:uid="{00000000-0005-0000-0000-00007F410000}"/>
    <cellStyle name="Ênfase5 2 2 3 15" xfId="16274" xr:uid="{00000000-0005-0000-0000-000080410000}"/>
    <cellStyle name="Ênfase5 2 2 3 16" xfId="16275" xr:uid="{00000000-0005-0000-0000-000081410000}"/>
    <cellStyle name="Ênfase5 2 2 3 17" xfId="16276" xr:uid="{00000000-0005-0000-0000-000082410000}"/>
    <cellStyle name="Ênfase5 2 2 3 18" xfId="16277" xr:uid="{00000000-0005-0000-0000-000083410000}"/>
    <cellStyle name="Ênfase5 2 2 3 2" xfId="16278" xr:uid="{00000000-0005-0000-0000-000084410000}"/>
    <cellStyle name="Ênfase5 2 2 3 2 10" xfId="16279" xr:uid="{00000000-0005-0000-0000-000085410000}"/>
    <cellStyle name="Ênfase5 2 2 3 2 11" xfId="16280" xr:uid="{00000000-0005-0000-0000-000086410000}"/>
    <cellStyle name="Ênfase5 2 2 3 2 12" xfId="16281" xr:uid="{00000000-0005-0000-0000-000087410000}"/>
    <cellStyle name="Ênfase5 2 2 3 2 13" xfId="16282" xr:uid="{00000000-0005-0000-0000-000088410000}"/>
    <cellStyle name="Ênfase5 2 2 3 2 14" xfId="16283" xr:uid="{00000000-0005-0000-0000-000089410000}"/>
    <cellStyle name="Ênfase5 2 2 3 2 15" xfId="16284" xr:uid="{00000000-0005-0000-0000-00008A410000}"/>
    <cellStyle name="Ênfase5 2 2 3 2 2" xfId="16285" xr:uid="{00000000-0005-0000-0000-00008B410000}"/>
    <cellStyle name="Ênfase5 2 2 3 2 3" xfId="16286" xr:uid="{00000000-0005-0000-0000-00008C410000}"/>
    <cellStyle name="Ênfase5 2 2 3 2 4" xfId="16287" xr:uid="{00000000-0005-0000-0000-00008D410000}"/>
    <cellStyle name="Ênfase5 2 2 3 2 5" xfId="16288" xr:uid="{00000000-0005-0000-0000-00008E410000}"/>
    <cellStyle name="Ênfase5 2 2 3 2 6" xfId="16289" xr:uid="{00000000-0005-0000-0000-00008F410000}"/>
    <cellStyle name="Ênfase5 2 2 3 2 7" xfId="16290" xr:uid="{00000000-0005-0000-0000-000090410000}"/>
    <cellStyle name="Ênfase5 2 2 3 2 8" xfId="16291" xr:uid="{00000000-0005-0000-0000-000091410000}"/>
    <cellStyle name="Ênfase5 2 2 3 2 9" xfId="16292" xr:uid="{00000000-0005-0000-0000-000092410000}"/>
    <cellStyle name="Ênfase5 2 2 3 3" xfId="16293" xr:uid="{00000000-0005-0000-0000-000093410000}"/>
    <cellStyle name="Ênfase5 2 2 3 4" xfId="16294" xr:uid="{00000000-0005-0000-0000-000094410000}"/>
    <cellStyle name="Ênfase5 2 2 3 5" xfId="16295" xr:uid="{00000000-0005-0000-0000-000095410000}"/>
    <cellStyle name="Ênfase5 2 2 3 6" xfId="16296" xr:uid="{00000000-0005-0000-0000-000096410000}"/>
    <cellStyle name="Ênfase5 2 2 3 7" xfId="16297" xr:uid="{00000000-0005-0000-0000-000097410000}"/>
    <cellStyle name="Ênfase5 2 2 3 8" xfId="16298" xr:uid="{00000000-0005-0000-0000-000098410000}"/>
    <cellStyle name="Ênfase5 2 2 3 9" xfId="16299" xr:uid="{00000000-0005-0000-0000-000099410000}"/>
    <cellStyle name="Ênfase5 2 2 4" xfId="16300" xr:uid="{00000000-0005-0000-0000-00009A410000}"/>
    <cellStyle name="Ênfase5 2 2 5" xfId="16301" xr:uid="{00000000-0005-0000-0000-00009B410000}"/>
    <cellStyle name="Ênfase5 2 2 6" xfId="16302" xr:uid="{00000000-0005-0000-0000-00009C410000}"/>
    <cellStyle name="Ênfase5 2 2 7" xfId="16303" xr:uid="{00000000-0005-0000-0000-00009D410000}"/>
    <cellStyle name="Ênfase5 2 2 8" xfId="16304" xr:uid="{00000000-0005-0000-0000-00009E410000}"/>
    <cellStyle name="Ênfase5 2 2 9" xfId="16305" xr:uid="{00000000-0005-0000-0000-00009F410000}"/>
    <cellStyle name="Ênfase5 2 20" xfId="16306" xr:uid="{00000000-0005-0000-0000-0000A0410000}"/>
    <cellStyle name="Ênfase5 2 21" xfId="16307" xr:uid="{00000000-0005-0000-0000-0000A1410000}"/>
    <cellStyle name="Ênfase5 2 22" xfId="16308" xr:uid="{00000000-0005-0000-0000-0000A2410000}"/>
    <cellStyle name="Ênfase5 2 23" xfId="16309" xr:uid="{00000000-0005-0000-0000-0000A3410000}"/>
    <cellStyle name="Ênfase5 2 24" xfId="16310" xr:uid="{00000000-0005-0000-0000-0000A4410000}"/>
    <cellStyle name="Ênfase5 2 25" xfId="16311" xr:uid="{00000000-0005-0000-0000-0000A5410000}"/>
    <cellStyle name="Ênfase5 2 26" xfId="16312" xr:uid="{00000000-0005-0000-0000-0000A6410000}"/>
    <cellStyle name="Ênfase5 2 27" xfId="35144" xr:uid="{00000000-0005-0000-0000-0000A7410000}"/>
    <cellStyle name="Ênfase5 2 3" xfId="16313" xr:uid="{00000000-0005-0000-0000-0000A8410000}"/>
    <cellStyle name="Ênfase5 2 3 10" xfId="16314" xr:uid="{00000000-0005-0000-0000-0000A9410000}"/>
    <cellStyle name="Ênfase5 2 3 11" xfId="16315" xr:uid="{00000000-0005-0000-0000-0000AA410000}"/>
    <cellStyle name="Ênfase5 2 3 12" xfId="16316" xr:uid="{00000000-0005-0000-0000-0000AB410000}"/>
    <cellStyle name="Ênfase5 2 3 13" xfId="16317" xr:uid="{00000000-0005-0000-0000-0000AC410000}"/>
    <cellStyle name="Ênfase5 2 3 14" xfId="16318" xr:uid="{00000000-0005-0000-0000-0000AD410000}"/>
    <cellStyle name="Ênfase5 2 3 15" xfId="16319" xr:uid="{00000000-0005-0000-0000-0000AE410000}"/>
    <cellStyle name="Ênfase5 2 3 16" xfId="16320" xr:uid="{00000000-0005-0000-0000-0000AF410000}"/>
    <cellStyle name="Ênfase5 2 3 17" xfId="16321" xr:uid="{00000000-0005-0000-0000-0000B0410000}"/>
    <cellStyle name="Ênfase5 2 3 18" xfId="16322" xr:uid="{00000000-0005-0000-0000-0000B1410000}"/>
    <cellStyle name="Ênfase5 2 3 2" xfId="16323" xr:uid="{00000000-0005-0000-0000-0000B2410000}"/>
    <cellStyle name="Ênfase5 2 3 2 10" xfId="16324" xr:uid="{00000000-0005-0000-0000-0000B3410000}"/>
    <cellStyle name="Ênfase5 2 3 2 11" xfId="16325" xr:uid="{00000000-0005-0000-0000-0000B4410000}"/>
    <cellStyle name="Ênfase5 2 3 2 12" xfId="16326" xr:uid="{00000000-0005-0000-0000-0000B5410000}"/>
    <cellStyle name="Ênfase5 2 3 2 13" xfId="16327" xr:uid="{00000000-0005-0000-0000-0000B6410000}"/>
    <cellStyle name="Ênfase5 2 3 2 14" xfId="16328" xr:uid="{00000000-0005-0000-0000-0000B7410000}"/>
    <cellStyle name="Ênfase5 2 3 2 15" xfId="16329" xr:uid="{00000000-0005-0000-0000-0000B8410000}"/>
    <cellStyle name="Ênfase5 2 3 2 2" xfId="16330" xr:uid="{00000000-0005-0000-0000-0000B9410000}"/>
    <cellStyle name="Ênfase5 2 3 2 3" xfId="16331" xr:uid="{00000000-0005-0000-0000-0000BA410000}"/>
    <cellStyle name="Ênfase5 2 3 2 4" xfId="16332" xr:uid="{00000000-0005-0000-0000-0000BB410000}"/>
    <cellStyle name="Ênfase5 2 3 2 5" xfId="16333" xr:uid="{00000000-0005-0000-0000-0000BC410000}"/>
    <cellStyle name="Ênfase5 2 3 2 6" xfId="16334" xr:uid="{00000000-0005-0000-0000-0000BD410000}"/>
    <cellStyle name="Ênfase5 2 3 2 7" xfId="16335" xr:uid="{00000000-0005-0000-0000-0000BE410000}"/>
    <cellStyle name="Ênfase5 2 3 2 8" xfId="16336" xr:uid="{00000000-0005-0000-0000-0000BF410000}"/>
    <cellStyle name="Ênfase5 2 3 2 9" xfId="16337" xr:uid="{00000000-0005-0000-0000-0000C0410000}"/>
    <cellStyle name="Ênfase5 2 3 3" xfId="16338" xr:uid="{00000000-0005-0000-0000-0000C1410000}"/>
    <cellStyle name="Ênfase5 2 3 4" xfId="16339" xr:uid="{00000000-0005-0000-0000-0000C2410000}"/>
    <cellStyle name="Ênfase5 2 3 5" xfId="16340" xr:uid="{00000000-0005-0000-0000-0000C3410000}"/>
    <cellStyle name="Ênfase5 2 3 6" xfId="16341" xr:uid="{00000000-0005-0000-0000-0000C4410000}"/>
    <cellStyle name="Ênfase5 2 3 7" xfId="16342" xr:uid="{00000000-0005-0000-0000-0000C5410000}"/>
    <cellStyle name="Ênfase5 2 3 8" xfId="16343" xr:uid="{00000000-0005-0000-0000-0000C6410000}"/>
    <cellStyle name="Ênfase5 2 3 9" xfId="16344" xr:uid="{00000000-0005-0000-0000-0000C7410000}"/>
    <cellStyle name="Ênfase5 2 4" xfId="16345" xr:uid="{00000000-0005-0000-0000-0000C8410000}"/>
    <cellStyle name="Ênfase5 2 5" xfId="16346" xr:uid="{00000000-0005-0000-0000-0000C9410000}"/>
    <cellStyle name="Ênfase5 2 6" xfId="16347" xr:uid="{00000000-0005-0000-0000-0000CA410000}"/>
    <cellStyle name="Ênfase5 2 7" xfId="16348" xr:uid="{00000000-0005-0000-0000-0000CB410000}"/>
    <cellStyle name="Ênfase5 2 8" xfId="16349" xr:uid="{00000000-0005-0000-0000-0000CC410000}"/>
    <cellStyle name="Ênfase5 2 9" xfId="16350" xr:uid="{00000000-0005-0000-0000-0000CD410000}"/>
    <cellStyle name="Ênfase5 20" xfId="16351" xr:uid="{00000000-0005-0000-0000-0000CE410000}"/>
    <cellStyle name="Ênfase5 20 10" xfId="16352" xr:uid="{00000000-0005-0000-0000-0000CF410000}"/>
    <cellStyle name="Ênfase5 20 11" xfId="16353" xr:uid="{00000000-0005-0000-0000-0000D0410000}"/>
    <cellStyle name="Ênfase5 20 12" xfId="16354" xr:uid="{00000000-0005-0000-0000-0000D1410000}"/>
    <cellStyle name="Ênfase5 20 13" xfId="16355" xr:uid="{00000000-0005-0000-0000-0000D2410000}"/>
    <cellStyle name="Ênfase5 20 14" xfId="16356" xr:uid="{00000000-0005-0000-0000-0000D3410000}"/>
    <cellStyle name="Ênfase5 20 15" xfId="16357" xr:uid="{00000000-0005-0000-0000-0000D4410000}"/>
    <cellStyle name="Ênfase5 20 2" xfId="16358" xr:uid="{00000000-0005-0000-0000-0000D5410000}"/>
    <cellStyle name="Ênfase5 20 3" xfId="16359" xr:uid="{00000000-0005-0000-0000-0000D6410000}"/>
    <cellStyle name="Ênfase5 20 4" xfId="16360" xr:uid="{00000000-0005-0000-0000-0000D7410000}"/>
    <cellStyle name="Ênfase5 20 5" xfId="16361" xr:uid="{00000000-0005-0000-0000-0000D8410000}"/>
    <cellStyle name="Ênfase5 20 6" xfId="16362" xr:uid="{00000000-0005-0000-0000-0000D9410000}"/>
    <cellStyle name="Ênfase5 20 7" xfId="16363" xr:uid="{00000000-0005-0000-0000-0000DA410000}"/>
    <cellStyle name="Ênfase5 20 8" xfId="16364" xr:uid="{00000000-0005-0000-0000-0000DB410000}"/>
    <cellStyle name="Ênfase5 20 9" xfId="16365" xr:uid="{00000000-0005-0000-0000-0000DC410000}"/>
    <cellStyle name="Ênfase5 21" xfId="16366" xr:uid="{00000000-0005-0000-0000-0000DD410000}"/>
    <cellStyle name="Ênfase5 21 10" xfId="16367" xr:uid="{00000000-0005-0000-0000-0000DE410000}"/>
    <cellStyle name="Ênfase5 21 11" xfId="16368" xr:uid="{00000000-0005-0000-0000-0000DF410000}"/>
    <cellStyle name="Ênfase5 21 12" xfId="16369" xr:uid="{00000000-0005-0000-0000-0000E0410000}"/>
    <cellStyle name="Ênfase5 21 13" xfId="16370" xr:uid="{00000000-0005-0000-0000-0000E1410000}"/>
    <cellStyle name="Ênfase5 21 14" xfId="16371" xr:uid="{00000000-0005-0000-0000-0000E2410000}"/>
    <cellStyle name="Ênfase5 21 15" xfId="16372" xr:uid="{00000000-0005-0000-0000-0000E3410000}"/>
    <cellStyle name="Ênfase5 21 2" xfId="16373" xr:uid="{00000000-0005-0000-0000-0000E4410000}"/>
    <cellStyle name="Ênfase5 21 3" xfId="16374" xr:uid="{00000000-0005-0000-0000-0000E5410000}"/>
    <cellStyle name="Ênfase5 21 4" xfId="16375" xr:uid="{00000000-0005-0000-0000-0000E6410000}"/>
    <cellStyle name="Ênfase5 21 5" xfId="16376" xr:uid="{00000000-0005-0000-0000-0000E7410000}"/>
    <cellStyle name="Ênfase5 21 6" xfId="16377" xr:uid="{00000000-0005-0000-0000-0000E8410000}"/>
    <cellStyle name="Ênfase5 21 7" xfId="16378" xr:uid="{00000000-0005-0000-0000-0000E9410000}"/>
    <cellStyle name="Ênfase5 21 8" xfId="16379" xr:uid="{00000000-0005-0000-0000-0000EA410000}"/>
    <cellStyle name="Ênfase5 21 9" xfId="16380" xr:uid="{00000000-0005-0000-0000-0000EB410000}"/>
    <cellStyle name="Ênfase5 22" xfId="16381" xr:uid="{00000000-0005-0000-0000-0000EC410000}"/>
    <cellStyle name="Ênfase5 22 10" xfId="16382" xr:uid="{00000000-0005-0000-0000-0000ED410000}"/>
    <cellStyle name="Ênfase5 22 11" xfId="16383" xr:uid="{00000000-0005-0000-0000-0000EE410000}"/>
    <cellStyle name="Ênfase5 22 12" xfId="16384" xr:uid="{00000000-0005-0000-0000-0000EF410000}"/>
    <cellStyle name="Ênfase5 22 13" xfId="16385" xr:uid="{00000000-0005-0000-0000-0000F0410000}"/>
    <cellStyle name="Ênfase5 22 14" xfId="16386" xr:uid="{00000000-0005-0000-0000-0000F1410000}"/>
    <cellStyle name="Ênfase5 22 15" xfId="16387" xr:uid="{00000000-0005-0000-0000-0000F2410000}"/>
    <cellStyle name="Ênfase5 22 2" xfId="16388" xr:uid="{00000000-0005-0000-0000-0000F3410000}"/>
    <cellStyle name="Ênfase5 22 3" xfId="16389" xr:uid="{00000000-0005-0000-0000-0000F4410000}"/>
    <cellStyle name="Ênfase5 22 4" xfId="16390" xr:uid="{00000000-0005-0000-0000-0000F5410000}"/>
    <cellStyle name="Ênfase5 22 5" xfId="16391" xr:uid="{00000000-0005-0000-0000-0000F6410000}"/>
    <cellStyle name="Ênfase5 22 6" xfId="16392" xr:uid="{00000000-0005-0000-0000-0000F7410000}"/>
    <cellStyle name="Ênfase5 22 7" xfId="16393" xr:uid="{00000000-0005-0000-0000-0000F8410000}"/>
    <cellStyle name="Ênfase5 22 8" xfId="16394" xr:uid="{00000000-0005-0000-0000-0000F9410000}"/>
    <cellStyle name="Ênfase5 22 9" xfId="16395" xr:uid="{00000000-0005-0000-0000-0000FA410000}"/>
    <cellStyle name="Ênfase5 23" xfId="16396" xr:uid="{00000000-0005-0000-0000-0000FB410000}"/>
    <cellStyle name="Ênfase5 23 10" xfId="16397" xr:uid="{00000000-0005-0000-0000-0000FC410000}"/>
    <cellStyle name="Ênfase5 23 11" xfId="16398" xr:uid="{00000000-0005-0000-0000-0000FD410000}"/>
    <cellStyle name="Ênfase5 23 12" xfId="16399" xr:uid="{00000000-0005-0000-0000-0000FE410000}"/>
    <cellStyle name="Ênfase5 23 13" xfId="16400" xr:uid="{00000000-0005-0000-0000-0000FF410000}"/>
    <cellStyle name="Ênfase5 23 14" xfId="16401" xr:uid="{00000000-0005-0000-0000-000000420000}"/>
    <cellStyle name="Ênfase5 23 15" xfId="16402" xr:uid="{00000000-0005-0000-0000-000001420000}"/>
    <cellStyle name="Ênfase5 23 2" xfId="16403" xr:uid="{00000000-0005-0000-0000-000002420000}"/>
    <cellStyle name="Ênfase5 23 3" xfId="16404" xr:uid="{00000000-0005-0000-0000-000003420000}"/>
    <cellStyle name="Ênfase5 23 4" xfId="16405" xr:uid="{00000000-0005-0000-0000-000004420000}"/>
    <cellStyle name="Ênfase5 23 5" xfId="16406" xr:uid="{00000000-0005-0000-0000-000005420000}"/>
    <cellStyle name="Ênfase5 23 6" xfId="16407" xr:uid="{00000000-0005-0000-0000-000006420000}"/>
    <cellStyle name="Ênfase5 23 7" xfId="16408" xr:uid="{00000000-0005-0000-0000-000007420000}"/>
    <cellStyle name="Ênfase5 23 8" xfId="16409" xr:uid="{00000000-0005-0000-0000-000008420000}"/>
    <cellStyle name="Ênfase5 23 9" xfId="16410" xr:uid="{00000000-0005-0000-0000-000009420000}"/>
    <cellStyle name="Ênfase5 24" xfId="16411" xr:uid="{00000000-0005-0000-0000-00000A420000}"/>
    <cellStyle name="Ênfase5 24 10" xfId="16412" xr:uid="{00000000-0005-0000-0000-00000B420000}"/>
    <cellStyle name="Ênfase5 24 11" xfId="16413" xr:uid="{00000000-0005-0000-0000-00000C420000}"/>
    <cellStyle name="Ênfase5 24 12" xfId="16414" xr:uid="{00000000-0005-0000-0000-00000D420000}"/>
    <cellStyle name="Ênfase5 24 13" xfId="16415" xr:uid="{00000000-0005-0000-0000-00000E420000}"/>
    <cellStyle name="Ênfase5 24 14" xfId="16416" xr:uid="{00000000-0005-0000-0000-00000F420000}"/>
    <cellStyle name="Ênfase5 24 15" xfId="16417" xr:uid="{00000000-0005-0000-0000-000010420000}"/>
    <cellStyle name="Ênfase5 24 2" xfId="16418" xr:uid="{00000000-0005-0000-0000-000011420000}"/>
    <cellStyle name="Ênfase5 24 3" xfId="16419" xr:uid="{00000000-0005-0000-0000-000012420000}"/>
    <cellStyle name="Ênfase5 24 4" xfId="16420" xr:uid="{00000000-0005-0000-0000-000013420000}"/>
    <cellStyle name="Ênfase5 24 5" xfId="16421" xr:uid="{00000000-0005-0000-0000-000014420000}"/>
    <cellStyle name="Ênfase5 24 6" xfId="16422" xr:uid="{00000000-0005-0000-0000-000015420000}"/>
    <cellStyle name="Ênfase5 24 7" xfId="16423" xr:uid="{00000000-0005-0000-0000-000016420000}"/>
    <cellStyle name="Ênfase5 24 8" xfId="16424" xr:uid="{00000000-0005-0000-0000-000017420000}"/>
    <cellStyle name="Ênfase5 24 9" xfId="16425" xr:uid="{00000000-0005-0000-0000-000018420000}"/>
    <cellStyle name="Ênfase5 25" xfId="16426" xr:uid="{00000000-0005-0000-0000-000019420000}"/>
    <cellStyle name="Ênfase5 25 10" xfId="16427" xr:uid="{00000000-0005-0000-0000-00001A420000}"/>
    <cellStyle name="Ênfase5 25 11" xfId="16428" xr:uid="{00000000-0005-0000-0000-00001B420000}"/>
    <cellStyle name="Ênfase5 25 12" xfId="16429" xr:uid="{00000000-0005-0000-0000-00001C420000}"/>
    <cellStyle name="Ênfase5 25 13" xfId="16430" xr:uid="{00000000-0005-0000-0000-00001D420000}"/>
    <cellStyle name="Ênfase5 25 14" xfId="16431" xr:uid="{00000000-0005-0000-0000-00001E420000}"/>
    <cellStyle name="Ênfase5 25 15" xfId="16432" xr:uid="{00000000-0005-0000-0000-00001F420000}"/>
    <cellStyle name="Ênfase5 25 2" xfId="16433" xr:uid="{00000000-0005-0000-0000-000020420000}"/>
    <cellStyle name="Ênfase5 25 3" xfId="16434" xr:uid="{00000000-0005-0000-0000-000021420000}"/>
    <cellStyle name="Ênfase5 25 4" xfId="16435" xr:uid="{00000000-0005-0000-0000-000022420000}"/>
    <cellStyle name="Ênfase5 25 5" xfId="16436" xr:uid="{00000000-0005-0000-0000-000023420000}"/>
    <cellStyle name="Ênfase5 25 6" xfId="16437" xr:uid="{00000000-0005-0000-0000-000024420000}"/>
    <cellStyle name="Ênfase5 25 7" xfId="16438" xr:uid="{00000000-0005-0000-0000-000025420000}"/>
    <cellStyle name="Ênfase5 25 8" xfId="16439" xr:uid="{00000000-0005-0000-0000-000026420000}"/>
    <cellStyle name="Ênfase5 25 9" xfId="16440" xr:uid="{00000000-0005-0000-0000-000027420000}"/>
    <cellStyle name="Ênfase5 26" xfId="16441" xr:uid="{00000000-0005-0000-0000-000028420000}"/>
    <cellStyle name="Ênfase5 26 10" xfId="16442" xr:uid="{00000000-0005-0000-0000-000029420000}"/>
    <cellStyle name="Ênfase5 26 11" xfId="16443" xr:uid="{00000000-0005-0000-0000-00002A420000}"/>
    <cellStyle name="Ênfase5 26 12" xfId="16444" xr:uid="{00000000-0005-0000-0000-00002B420000}"/>
    <cellStyle name="Ênfase5 26 13" xfId="16445" xr:uid="{00000000-0005-0000-0000-00002C420000}"/>
    <cellStyle name="Ênfase5 26 14" xfId="16446" xr:uid="{00000000-0005-0000-0000-00002D420000}"/>
    <cellStyle name="Ênfase5 26 15" xfId="16447" xr:uid="{00000000-0005-0000-0000-00002E420000}"/>
    <cellStyle name="Ênfase5 26 2" xfId="16448" xr:uid="{00000000-0005-0000-0000-00002F420000}"/>
    <cellStyle name="Ênfase5 26 3" xfId="16449" xr:uid="{00000000-0005-0000-0000-000030420000}"/>
    <cellStyle name="Ênfase5 26 4" xfId="16450" xr:uid="{00000000-0005-0000-0000-000031420000}"/>
    <cellStyle name="Ênfase5 26 5" xfId="16451" xr:uid="{00000000-0005-0000-0000-000032420000}"/>
    <cellStyle name="Ênfase5 26 6" xfId="16452" xr:uid="{00000000-0005-0000-0000-000033420000}"/>
    <cellStyle name="Ênfase5 26 7" xfId="16453" xr:uid="{00000000-0005-0000-0000-000034420000}"/>
    <cellStyle name="Ênfase5 26 8" xfId="16454" xr:uid="{00000000-0005-0000-0000-000035420000}"/>
    <cellStyle name="Ênfase5 26 9" xfId="16455" xr:uid="{00000000-0005-0000-0000-000036420000}"/>
    <cellStyle name="Ênfase5 27" xfId="16456" xr:uid="{00000000-0005-0000-0000-000037420000}"/>
    <cellStyle name="Ênfase5 27 10" xfId="16457" xr:uid="{00000000-0005-0000-0000-000038420000}"/>
    <cellStyle name="Ênfase5 27 11" xfId="16458" xr:uid="{00000000-0005-0000-0000-000039420000}"/>
    <cellStyle name="Ênfase5 27 12" xfId="16459" xr:uid="{00000000-0005-0000-0000-00003A420000}"/>
    <cellStyle name="Ênfase5 27 13" xfId="16460" xr:uid="{00000000-0005-0000-0000-00003B420000}"/>
    <cellStyle name="Ênfase5 27 14" xfId="16461" xr:uid="{00000000-0005-0000-0000-00003C420000}"/>
    <cellStyle name="Ênfase5 27 15" xfId="16462" xr:uid="{00000000-0005-0000-0000-00003D420000}"/>
    <cellStyle name="Ênfase5 27 2" xfId="16463" xr:uid="{00000000-0005-0000-0000-00003E420000}"/>
    <cellStyle name="Ênfase5 27 3" xfId="16464" xr:uid="{00000000-0005-0000-0000-00003F420000}"/>
    <cellStyle name="Ênfase5 27 4" xfId="16465" xr:uid="{00000000-0005-0000-0000-000040420000}"/>
    <cellStyle name="Ênfase5 27 5" xfId="16466" xr:uid="{00000000-0005-0000-0000-000041420000}"/>
    <cellStyle name="Ênfase5 27 6" xfId="16467" xr:uid="{00000000-0005-0000-0000-000042420000}"/>
    <cellStyle name="Ênfase5 27 7" xfId="16468" xr:uid="{00000000-0005-0000-0000-000043420000}"/>
    <cellStyle name="Ênfase5 27 8" xfId="16469" xr:uid="{00000000-0005-0000-0000-000044420000}"/>
    <cellStyle name="Ênfase5 27 9" xfId="16470" xr:uid="{00000000-0005-0000-0000-000045420000}"/>
    <cellStyle name="Ênfase5 28" xfId="16471" xr:uid="{00000000-0005-0000-0000-000046420000}"/>
    <cellStyle name="Ênfase5 29" xfId="16472" xr:uid="{00000000-0005-0000-0000-000047420000}"/>
    <cellStyle name="Ênfase5 3" xfId="16473" xr:uid="{00000000-0005-0000-0000-000048420000}"/>
    <cellStyle name="Ênfase5 3 2" xfId="35584" xr:uid="{00000000-0005-0000-0000-000049420000}"/>
    <cellStyle name="Ênfase5 30" xfId="16474" xr:uid="{00000000-0005-0000-0000-00004A420000}"/>
    <cellStyle name="Ênfase5 31" xfId="16475" xr:uid="{00000000-0005-0000-0000-00004B420000}"/>
    <cellStyle name="Ênfase5 32" xfId="16476" xr:uid="{00000000-0005-0000-0000-00004C420000}"/>
    <cellStyle name="Ênfase5 33" xfId="16477" xr:uid="{00000000-0005-0000-0000-00004D420000}"/>
    <cellStyle name="Ênfase5 34" xfId="16478" xr:uid="{00000000-0005-0000-0000-00004E420000}"/>
    <cellStyle name="Ênfase5 35" xfId="16479" xr:uid="{00000000-0005-0000-0000-00004F420000}"/>
    <cellStyle name="Ênfase5 36" xfId="16480" xr:uid="{00000000-0005-0000-0000-000050420000}"/>
    <cellStyle name="Ênfase5 37" xfId="16481" xr:uid="{00000000-0005-0000-0000-000051420000}"/>
    <cellStyle name="Ênfase5 38" xfId="16482" xr:uid="{00000000-0005-0000-0000-000052420000}"/>
    <cellStyle name="Ênfase5 39" xfId="16483" xr:uid="{00000000-0005-0000-0000-000053420000}"/>
    <cellStyle name="Ênfase5 4" xfId="16484" xr:uid="{00000000-0005-0000-0000-000054420000}"/>
    <cellStyle name="Ênfase5 40" xfId="16485" xr:uid="{00000000-0005-0000-0000-000055420000}"/>
    <cellStyle name="Ênfase5 41" xfId="16486" xr:uid="{00000000-0005-0000-0000-000056420000}"/>
    <cellStyle name="Ênfase5 42" xfId="16487" xr:uid="{00000000-0005-0000-0000-000057420000}"/>
    <cellStyle name="Ênfase5 5" xfId="16488" xr:uid="{00000000-0005-0000-0000-000058420000}"/>
    <cellStyle name="Ênfase5 6" xfId="16489" xr:uid="{00000000-0005-0000-0000-000059420000}"/>
    <cellStyle name="Ênfase5 7" xfId="16490" xr:uid="{00000000-0005-0000-0000-00005A420000}"/>
    <cellStyle name="Ênfase5 8" xfId="16491" xr:uid="{00000000-0005-0000-0000-00005B420000}"/>
    <cellStyle name="Ênfase5 9" xfId="16492" xr:uid="{00000000-0005-0000-0000-00005C420000}"/>
    <cellStyle name="Ênfase5 9 2" xfId="16493" xr:uid="{00000000-0005-0000-0000-00005D420000}"/>
    <cellStyle name="Ênfase6 10" xfId="16494" xr:uid="{00000000-0005-0000-0000-00005E420000}"/>
    <cellStyle name="Ênfase6 11" xfId="16495" xr:uid="{00000000-0005-0000-0000-00005F420000}"/>
    <cellStyle name="Ênfase6 12" xfId="16496" xr:uid="{00000000-0005-0000-0000-000060420000}"/>
    <cellStyle name="Ênfase6 13" xfId="16497" xr:uid="{00000000-0005-0000-0000-000061420000}"/>
    <cellStyle name="Ênfase6 14" xfId="16498" xr:uid="{00000000-0005-0000-0000-000062420000}"/>
    <cellStyle name="Ênfase6 15" xfId="16499" xr:uid="{00000000-0005-0000-0000-000063420000}"/>
    <cellStyle name="Ênfase6 16" xfId="16500" xr:uid="{00000000-0005-0000-0000-000064420000}"/>
    <cellStyle name="Ênfase6 17" xfId="16501" xr:uid="{00000000-0005-0000-0000-000065420000}"/>
    <cellStyle name="Ênfase6 18" xfId="16502" xr:uid="{00000000-0005-0000-0000-000066420000}"/>
    <cellStyle name="Ênfase6 19" xfId="16503" xr:uid="{00000000-0005-0000-0000-000067420000}"/>
    <cellStyle name="Ênfase6 19 10" xfId="16504" xr:uid="{00000000-0005-0000-0000-000068420000}"/>
    <cellStyle name="Ênfase6 19 11" xfId="16505" xr:uid="{00000000-0005-0000-0000-000069420000}"/>
    <cellStyle name="Ênfase6 19 12" xfId="16506" xr:uid="{00000000-0005-0000-0000-00006A420000}"/>
    <cellStyle name="Ênfase6 19 13" xfId="16507" xr:uid="{00000000-0005-0000-0000-00006B420000}"/>
    <cellStyle name="Ênfase6 19 14" xfId="16508" xr:uid="{00000000-0005-0000-0000-00006C420000}"/>
    <cellStyle name="Ênfase6 19 15" xfId="16509" xr:uid="{00000000-0005-0000-0000-00006D420000}"/>
    <cellStyle name="Ênfase6 19 16" xfId="16510" xr:uid="{00000000-0005-0000-0000-00006E420000}"/>
    <cellStyle name="Ênfase6 19 17" xfId="16511" xr:uid="{00000000-0005-0000-0000-00006F420000}"/>
    <cellStyle name="Ênfase6 19 18" xfId="16512" xr:uid="{00000000-0005-0000-0000-000070420000}"/>
    <cellStyle name="Ênfase6 19 2" xfId="16513" xr:uid="{00000000-0005-0000-0000-000071420000}"/>
    <cellStyle name="Ênfase6 19 2 10" xfId="16514" xr:uid="{00000000-0005-0000-0000-000072420000}"/>
    <cellStyle name="Ênfase6 19 2 11" xfId="16515" xr:uid="{00000000-0005-0000-0000-000073420000}"/>
    <cellStyle name="Ênfase6 19 2 12" xfId="16516" xr:uid="{00000000-0005-0000-0000-000074420000}"/>
    <cellStyle name="Ênfase6 19 2 13" xfId="16517" xr:uid="{00000000-0005-0000-0000-000075420000}"/>
    <cellStyle name="Ênfase6 19 2 14" xfId="16518" xr:uid="{00000000-0005-0000-0000-000076420000}"/>
    <cellStyle name="Ênfase6 19 2 15" xfId="16519" xr:uid="{00000000-0005-0000-0000-000077420000}"/>
    <cellStyle name="Ênfase6 19 2 2" xfId="16520" xr:uid="{00000000-0005-0000-0000-000078420000}"/>
    <cellStyle name="Ênfase6 19 2 3" xfId="16521" xr:uid="{00000000-0005-0000-0000-000079420000}"/>
    <cellStyle name="Ênfase6 19 2 4" xfId="16522" xr:uid="{00000000-0005-0000-0000-00007A420000}"/>
    <cellStyle name="Ênfase6 19 2 5" xfId="16523" xr:uid="{00000000-0005-0000-0000-00007B420000}"/>
    <cellStyle name="Ênfase6 19 2 6" xfId="16524" xr:uid="{00000000-0005-0000-0000-00007C420000}"/>
    <cellStyle name="Ênfase6 19 2 7" xfId="16525" xr:uid="{00000000-0005-0000-0000-00007D420000}"/>
    <cellStyle name="Ênfase6 19 2 8" xfId="16526" xr:uid="{00000000-0005-0000-0000-00007E420000}"/>
    <cellStyle name="Ênfase6 19 2 9" xfId="16527" xr:uid="{00000000-0005-0000-0000-00007F420000}"/>
    <cellStyle name="Ênfase6 19 3" xfId="16528" xr:uid="{00000000-0005-0000-0000-000080420000}"/>
    <cellStyle name="Ênfase6 19 4" xfId="16529" xr:uid="{00000000-0005-0000-0000-000081420000}"/>
    <cellStyle name="Ênfase6 19 5" xfId="16530" xr:uid="{00000000-0005-0000-0000-000082420000}"/>
    <cellStyle name="Ênfase6 19 6" xfId="16531" xr:uid="{00000000-0005-0000-0000-000083420000}"/>
    <cellStyle name="Ênfase6 19 7" xfId="16532" xr:uid="{00000000-0005-0000-0000-000084420000}"/>
    <cellStyle name="Ênfase6 19 8" xfId="16533" xr:uid="{00000000-0005-0000-0000-000085420000}"/>
    <cellStyle name="Ênfase6 19 9" xfId="16534" xr:uid="{00000000-0005-0000-0000-000086420000}"/>
    <cellStyle name="Ênfase6 2" xfId="16535" xr:uid="{00000000-0005-0000-0000-000087420000}"/>
    <cellStyle name="Ênfase6 2 10" xfId="16536" xr:uid="{00000000-0005-0000-0000-000088420000}"/>
    <cellStyle name="Ênfase6 2 11" xfId="16537" xr:uid="{00000000-0005-0000-0000-000089420000}"/>
    <cellStyle name="Ênfase6 2 11 10" xfId="16538" xr:uid="{00000000-0005-0000-0000-00008A420000}"/>
    <cellStyle name="Ênfase6 2 11 11" xfId="16539" xr:uid="{00000000-0005-0000-0000-00008B420000}"/>
    <cellStyle name="Ênfase6 2 11 12" xfId="16540" xr:uid="{00000000-0005-0000-0000-00008C420000}"/>
    <cellStyle name="Ênfase6 2 11 13" xfId="16541" xr:uid="{00000000-0005-0000-0000-00008D420000}"/>
    <cellStyle name="Ênfase6 2 11 14" xfId="16542" xr:uid="{00000000-0005-0000-0000-00008E420000}"/>
    <cellStyle name="Ênfase6 2 11 15" xfId="16543" xr:uid="{00000000-0005-0000-0000-00008F420000}"/>
    <cellStyle name="Ênfase6 2 11 2" xfId="16544" xr:uid="{00000000-0005-0000-0000-000090420000}"/>
    <cellStyle name="Ênfase6 2 11 3" xfId="16545" xr:uid="{00000000-0005-0000-0000-000091420000}"/>
    <cellStyle name="Ênfase6 2 11 4" xfId="16546" xr:uid="{00000000-0005-0000-0000-000092420000}"/>
    <cellStyle name="Ênfase6 2 11 5" xfId="16547" xr:uid="{00000000-0005-0000-0000-000093420000}"/>
    <cellStyle name="Ênfase6 2 11 6" xfId="16548" xr:uid="{00000000-0005-0000-0000-000094420000}"/>
    <cellStyle name="Ênfase6 2 11 7" xfId="16549" xr:uid="{00000000-0005-0000-0000-000095420000}"/>
    <cellStyle name="Ênfase6 2 11 8" xfId="16550" xr:uid="{00000000-0005-0000-0000-000096420000}"/>
    <cellStyle name="Ênfase6 2 11 9" xfId="16551" xr:uid="{00000000-0005-0000-0000-000097420000}"/>
    <cellStyle name="Ênfase6 2 12" xfId="16552" xr:uid="{00000000-0005-0000-0000-000098420000}"/>
    <cellStyle name="Ênfase6 2 13" xfId="16553" xr:uid="{00000000-0005-0000-0000-000099420000}"/>
    <cellStyle name="Ênfase6 2 14" xfId="16554" xr:uid="{00000000-0005-0000-0000-00009A420000}"/>
    <cellStyle name="Ênfase6 2 15" xfId="16555" xr:uid="{00000000-0005-0000-0000-00009B420000}"/>
    <cellStyle name="Ênfase6 2 16" xfId="16556" xr:uid="{00000000-0005-0000-0000-00009C420000}"/>
    <cellStyle name="Ênfase6 2 17" xfId="16557" xr:uid="{00000000-0005-0000-0000-00009D420000}"/>
    <cellStyle name="Ênfase6 2 18" xfId="16558" xr:uid="{00000000-0005-0000-0000-00009E420000}"/>
    <cellStyle name="Ênfase6 2 19" xfId="16559" xr:uid="{00000000-0005-0000-0000-00009F420000}"/>
    <cellStyle name="Ênfase6 2 2" xfId="16560" xr:uid="{00000000-0005-0000-0000-0000A0420000}"/>
    <cellStyle name="Ênfase6 2 2 10" xfId="16561" xr:uid="{00000000-0005-0000-0000-0000A1420000}"/>
    <cellStyle name="Ênfase6 2 2 10 10" xfId="16562" xr:uid="{00000000-0005-0000-0000-0000A2420000}"/>
    <cellStyle name="Ênfase6 2 2 10 11" xfId="16563" xr:uid="{00000000-0005-0000-0000-0000A3420000}"/>
    <cellStyle name="Ênfase6 2 2 10 12" xfId="16564" xr:uid="{00000000-0005-0000-0000-0000A4420000}"/>
    <cellStyle name="Ênfase6 2 2 10 13" xfId="16565" xr:uid="{00000000-0005-0000-0000-0000A5420000}"/>
    <cellStyle name="Ênfase6 2 2 10 14" xfId="16566" xr:uid="{00000000-0005-0000-0000-0000A6420000}"/>
    <cellStyle name="Ênfase6 2 2 10 15" xfId="16567" xr:uid="{00000000-0005-0000-0000-0000A7420000}"/>
    <cellStyle name="Ênfase6 2 2 10 2" xfId="16568" xr:uid="{00000000-0005-0000-0000-0000A8420000}"/>
    <cellStyle name="Ênfase6 2 2 10 3" xfId="16569" xr:uid="{00000000-0005-0000-0000-0000A9420000}"/>
    <cellStyle name="Ênfase6 2 2 10 4" xfId="16570" xr:uid="{00000000-0005-0000-0000-0000AA420000}"/>
    <cellStyle name="Ênfase6 2 2 10 5" xfId="16571" xr:uid="{00000000-0005-0000-0000-0000AB420000}"/>
    <cellStyle name="Ênfase6 2 2 10 6" xfId="16572" xr:uid="{00000000-0005-0000-0000-0000AC420000}"/>
    <cellStyle name="Ênfase6 2 2 10 7" xfId="16573" xr:uid="{00000000-0005-0000-0000-0000AD420000}"/>
    <cellStyle name="Ênfase6 2 2 10 8" xfId="16574" xr:uid="{00000000-0005-0000-0000-0000AE420000}"/>
    <cellStyle name="Ênfase6 2 2 10 9" xfId="16575" xr:uid="{00000000-0005-0000-0000-0000AF420000}"/>
    <cellStyle name="Ênfase6 2 2 11" xfId="16576" xr:uid="{00000000-0005-0000-0000-0000B0420000}"/>
    <cellStyle name="Ênfase6 2 2 12" xfId="16577" xr:uid="{00000000-0005-0000-0000-0000B1420000}"/>
    <cellStyle name="Ênfase6 2 2 13" xfId="16578" xr:uid="{00000000-0005-0000-0000-0000B2420000}"/>
    <cellStyle name="Ênfase6 2 2 14" xfId="16579" xr:uid="{00000000-0005-0000-0000-0000B3420000}"/>
    <cellStyle name="Ênfase6 2 2 15" xfId="16580" xr:uid="{00000000-0005-0000-0000-0000B4420000}"/>
    <cellStyle name="Ênfase6 2 2 16" xfId="16581" xr:uid="{00000000-0005-0000-0000-0000B5420000}"/>
    <cellStyle name="Ênfase6 2 2 17" xfId="16582" xr:uid="{00000000-0005-0000-0000-0000B6420000}"/>
    <cellStyle name="Ênfase6 2 2 18" xfId="16583" xr:uid="{00000000-0005-0000-0000-0000B7420000}"/>
    <cellStyle name="Ênfase6 2 2 19" xfId="16584" xr:uid="{00000000-0005-0000-0000-0000B8420000}"/>
    <cellStyle name="Ênfase6 2 2 2" xfId="16585" xr:uid="{00000000-0005-0000-0000-0000B9420000}"/>
    <cellStyle name="Ênfase6 2 2 2 10" xfId="16586" xr:uid="{00000000-0005-0000-0000-0000BA420000}"/>
    <cellStyle name="Ênfase6 2 2 2 10 10" xfId="16587" xr:uid="{00000000-0005-0000-0000-0000BB420000}"/>
    <cellStyle name="Ênfase6 2 2 2 10 11" xfId="16588" xr:uid="{00000000-0005-0000-0000-0000BC420000}"/>
    <cellStyle name="Ênfase6 2 2 2 10 12" xfId="16589" xr:uid="{00000000-0005-0000-0000-0000BD420000}"/>
    <cellStyle name="Ênfase6 2 2 2 10 13" xfId="16590" xr:uid="{00000000-0005-0000-0000-0000BE420000}"/>
    <cellStyle name="Ênfase6 2 2 2 10 14" xfId="16591" xr:uid="{00000000-0005-0000-0000-0000BF420000}"/>
    <cellStyle name="Ênfase6 2 2 2 10 15" xfId="16592" xr:uid="{00000000-0005-0000-0000-0000C0420000}"/>
    <cellStyle name="Ênfase6 2 2 2 10 2" xfId="16593" xr:uid="{00000000-0005-0000-0000-0000C1420000}"/>
    <cellStyle name="Ênfase6 2 2 2 10 3" xfId="16594" xr:uid="{00000000-0005-0000-0000-0000C2420000}"/>
    <cellStyle name="Ênfase6 2 2 2 10 4" xfId="16595" xr:uid="{00000000-0005-0000-0000-0000C3420000}"/>
    <cellStyle name="Ênfase6 2 2 2 10 5" xfId="16596" xr:uid="{00000000-0005-0000-0000-0000C4420000}"/>
    <cellStyle name="Ênfase6 2 2 2 10 6" xfId="16597" xr:uid="{00000000-0005-0000-0000-0000C5420000}"/>
    <cellStyle name="Ênfase6 2 2 2 10 7" xfId="16598" xr:uid="{00000000-0005-0000-0000-0000C6420000}"/>
    <cellStyle name="Ênfase6 2 2 2 10 8" xfId="16599" xr:uid="{00000000-0005-0000-0000-0000C7420000}"/>
    <cellStyle name="Ênfase6 2 2 2 10 9" xfId="16600" xr:uid="{00000000-0005-0000-0000-0000C8420000}"/>
    <cellStyle name="Ênfase6 2 2 2 11" xfId="16601" xr:uid="{00000000-0005-0000-0000-0000C9420000}"/>
    <cellStyle name="Ênfase6 2 2 2 12" xfId="16602" xr:uid="{00000000-0005-0000-0000-0000CA420000}"/>
    <cellStyle name="Ênfase6 2 2 2 13" xfId="16603" xr:uid="{00000000-0005-0000-0000-0000CB420000}"/>
    <cellStyle name="Ênfase6 2 2 2 14" xfId="16604" xr:uid="{00000000-0005-0000-0000-0000CC420000}"/>
    <cellStyle name="Ênfase6 2 2 2 15" xfId="16605" xr:uid="{00000000-0005-0000-0000-0000CD420000}"/>
    <cellStyle name="Ênfase6 2 2 2 16" xfId="16606" xr:uid="{00000000-0005-0000-0000-0000CE420000}"/>
    <cellStyle name="Ênfase6 2 2 2 17" xfId="16607" xr:uid="{00000000-0005-0000-0000-0000CF420000}"/>
    <cellStyle name="Ênfase6 2 2 2 18" xfId="16608" xr:uid="{00000000-0005-0000-0000-0000D0420000}"/>
    <cellStyle name="Ênfase6 2 2 2 19" xfId="16609" xr:uid="{00000000-0005-0000-0000-0000D1420000}"/>
    <cellStyle name="Ênfase6 2 2 2 2" xfId="16610" xr:uid="{00000000-0005-0000-0000-0000D2420000}"/>
    <cellStyle name="Ênfase6 2 2 2 2 10" xfId="16611" xr:uid="{00000000-0005-0000-0000-0000D3420000}"/>
    <cellStyle name="Ênfase6 2 2 2 2 11" xfId="16612" xr:uid="{00000000-0005-0000-0000-0000D4420000}"/>
    <cellStyle name="Ênfase6 2 2 2 2 12" xfId="16613" xr:uid="{00000000-0005-0000-0000-0000D5420000}"/>
    <cellStyle name="Ênfase6 2 2 2 2 13" xfId="16614" xr:uid="{00000000-0005-0000-0000-0000D6420000}"/>
    <cellStyle name="Ênfase6 2 2 2 2 14" xfId="16615" xr:uid="{00000000-0005-0000-0000-0000D7420000}"/>
    <cellStyle name="Ênfase6 2 2 2 2 15" xfId="16616" xr:uid="{00000000-0005-0000-0000-0000D8420000}"/>
    <cellStyle name="Ênfase6 2 2 2 2 16" xfId="16617" xr:uid="{00000000-0005-0000-0000-0000D9420000}"/>
    <cellStyle name="Ênfase6 2 2 2 2 17" xfId="16618" xr:uid="{00000000-0005-0000-0000-0000DA420000}"/>
    <cellStyle name="Ênfase6 2 2 2 2 18" xfId="16619" xr:uid="{00000000-0005-0000-0000-0000DB420000}"/>
    <cellStyle name="Ênfase6 2 2 2 2 2" xfId="16620" xr:uid="{00000000-0005-0000-0000-0000DC420000}"/>
    <cellStyle name="Ênfase6 2 2 2 2 2 10" xfId="16621" xr:uid="{00000000-0005-0000-0000-0000DD420000}"/>
    <cellStyle name="Ênfase6 2 2 2 2 2 11" xfId="16622" xr:uid="{00000000-0005-0000-0000-0000DE420000}"/>
    <cellStyle name="Ênfase6 2 2 2 2 2 12" xfId="16623" xr:uid="{00000000-0005-0000-0000-0000DF420000}"/>
    <cellStyle name="Ênfase6 2 2 2 2 2 13" xfId="16624" xr:uid="{00000000-0005-0000-0000-0000E0420000}"/>
    <cellStyle name="Ênfase6 2 2 2 2 2 14" xfId="16625" xr:uid="{00000000-0005-0000-0000-0000E1420000}"/>
    <cellStyle name="Ênfase6 2 2 2 2 2 15" xfId="16626" xr:uid="{00000000-0005-0000-0000-0000E2420000}"/>
    <cellStyle name="Ênfase6 2 2 2 2 2 2" xfId="16627" xr:uid="{00000000-0005-0000-0000-0000E3420000}"/>
    <cellStyle name="Ênfase6 2 2 2 2 2 3" xfId="16628" xr:uid="{00000000-0005-0000-0000-0000E4420000}"/>
    <cellStyle name="Ênfase6 2 2 2 2 2 4" xfId="16629" xr:uid="{00000000-0005-0000-0000-0000E5420000}"/>
    <cellStyle name="Ênfase6 2 2 2 2 2 5" xfId="16630" xr:uid="{00000000-0005-0000-0000-0000E6420000}"/>
    <cellStyle name="Ênfase6 2 2 2 2 2 6" xfId="16631" xr:uid="{00000000-0005-0000-0000-0000E7420000}"/>
    <cellStyle name="Ênfase6 2 2 2 2 2 7" xfId="16632" xr:uid="{00000000-0005-0000-0000-0000E8420000}"/>
    <cellStyle name="Ênfase6 2 2 2 2 2 8" xfId="16633" xr:uid="{00000000-0005-0000-0000-0000E9420000}"/>
    <cellStyle name="Ênfase6 2 2 2 2 2 9" xfId="16634" xr:uid="{00000000-0005-0000-0000-0000EA420000}"/>
    <cellStyle name="Ênfase6 2 2 2 2 3" xfId="16635" xr:uid="{00000000-0005-0000-0000-0000EB420000}"/>
    <cellStyle name="Ênfase6 2 2 2 2 4" xfId="16636" xr:uid="{00000000-0005-0000-0000-0000EC420000}"/>
    <cellStyle name="Ênfase6 2 2 2 2 5" xfId="16637" xr:uid="{00000000-0005-0000-0000-0000ED420000}"/>
    <cellStyle name="Ênfase6 2 2 2 2 6" xfId="16638" xr:uid="{00000000-0005-0000-0000-0000EE420000}"/>
    <cellStyle name="Ênfase6 2 2 2 2 7" xfId="16639" xr:uid="{00000000-0005-0000-0000-0000EF420000}"/>
    <cellStyle name="Ênfase6 2 2 2 2 8" xfId="16640" xr:uid="{00000000-0005-0000-0000-0000F0420000}"/>
    <cellStyle name="Ênfase6 2 2 2 2 9" xfId="16641" xr:uid="{00000000-0005-0000-0000-0000F1420000}"/>
    <cellStyle name="Ênfase6 2 2 2 20" xfId="16642" xr:uid="{00000000-0005-0000-0000-0000F2420000}"/>
    <cellStyle name="Ênfase6 2 2 2 21" xfId="16643" xr:uid="{00000000-0005-0000-0000-0000F3420000}"/>
    <cellStyle name="Ênfase6 2 2 2 22" xfId="16644" xr:uid="{00000000-0005-0000-0000-0000F4420000}"/>
    <cellStyle name="Ênfase6 2 2 2 23" xfId="16645" xr:uid="{00000000-0005-0000-0000-0000F5420000}"/>
    <cellStyle name="Ênfase6 2 2 2 24" xfId="16646" xr:uid="{00000000-0005-0000-0000-0000F6420000}"/>
    <cellStyle name="Ênfase6 2 2 2 25" xfId="16647" xr:uid="{00000000-0005-0000-0000-0000F7420000}"/>
    <cellStyle name="Ênfase6 2 2 2 3" xfId="16648" xr:uid="{00000000-0005-0000-0000-0000F8420000}"/>
    <cellStyle name="Ênfase6 2 2 2 4" xfId="16649" xr:uid="{00000000-0005-0000-0000-0000F9420000}"/>
    <cellStyle name="Ênfase6 2 2 2 5" xfId="16650" xr:uid="{00000000-0005-0000-0000-0000FA420000}"/>
    <cellStyle name="Ênfase6 2 2 2 6" xfId="16651" xr:uid="{00000000-0005-0000-0000-0000FB420000}"/>
    <cellStyle name="Ênfase6 2 2 2 7" xfId="16652" xr:uid="{00000000-0005-0000-0000-0000FC420000}"/>
    <cellStyle name="Ênfase6 2 2 2 8" xfId="16653" xr:uid="{00000000-0005-0000-0000-0000FD420000}"/>
    <cellStyle name="Ênfase6 2 2 2 9" xfId="16654" xr:uid="{00000000-0005-0000-0000-0000FE420000}"/>
    <cellStyle name="Ênfase6 2 2 20" xfId="16655" xr:uid="{00000000-0005-0000-0000-0000FF420000}"/>
    <cellStyle name="Ênfase6 2 2 21" xfId="16656" xr:uid="{00000000-0005-0000-0000-000000430000}"/>
    <cellStyle name="Ênfase6 2 2 22" xfId="16657" xr:uid="{00000000-0005-0000-0000-000001430000}"/>
    <cellStyle name="Ênfase6 2 2 23" xfId="16658" xr:uid="{00000000-0005-0000-0000-000002430000}"/>
    <cellStyle name="Ênfase6 2 2 24" xfId="16659" xr:uid="{00000000-0005-0000-0000-000003430000}"/>
    <cellStyle name="Ênfase6 2 2 25" xfId="16660" xr:uid="{00000000-0005-0000-0000-000004430000}"/>
    <cellStyle name="Ênfase6 2 2 3" xfId="16661" xr:uid="{00000000-0005-0000-0000-000005430000}"/>
    <cellStyle name="Ênfase6 2 2 3 10" xfId="16662" xr:uid="{00000000-0005-0000-0000-000006430000}"/>
    <cellStyle name="Ênfase6 2 2 3 11" xfId="16663" xr:uid="{00000000-0005-0000-0000-000007430000}"/>
    <cellStyle name="Ênfase6 2 2 3 12" xfId="16664" xr:uid="{00000000-0005-0000-0000-000008430000}"/>
    <cellStyle name="Ênfase6 2 2 3 13" xfId="16665" xr:uid="{00000000-0005-0000-0000-000009430000}"/>
    <cellStyle name="Ênfase6 2 2 3 14" xfId="16666" xr:uid="{00000000-0005-0000-0000-00000A430000}"/>
    <cellStyle name="Ênfase6 2 2 3 15" xfId="16667" xr:uid="{00000000-0005-0000-0000-00000B430000}"/>
    <cellStyle name="Ênfase6 2 2 3 16" xfId="16668" xr:uid="{00000000-0005-0000-0000-00000C430000}"/>
    <cellStyle name="Ênfase6 2 2 3 17" xfId="16669" xr:uid="{00000000-0005-0000-0000-00000D430000}"/>
    <cellStyle name="Ênfase6 2 2 3 18" xfId="16670" xr:uid="{00000000-0005-0000-0000-00000E430000}"/>
    <cellStyle name="Ênfase6 2 2 3 2" xfId="16671" xr:uid="{00000000-0005-0000-0000-00000F430000}"/>
    <cellStyle name="Ênfase6 2 2 3 2 10" xfId="16672" xr:uid="{00000000-0005-0000-0000-000010430000}"/>
    <cellStyle name="Ênfase6 2 2 3 2 11" xfId="16673" xr:uid="{00000000-0005-0000-0000-000011430000}"/>
    <cellStyle name="Ênfase6 2 2 3 2 12" xfId="16674" xr:uid="{00000000-0005-0000-0000-000012430000}"/>
    <cellStyle name="Ênfase6 2 2 3 2 13" xfId="16675" xr:uid="{00000000-0005-0000-0000-000013430000}"/>
    <cellStyle name="Ênfase6 2 2 3 2 14" xfId="16676" xr:uid="{00000000-0005-0000-0000-000014430000}"/>
    <cellStyle name="Ênfase6 2 2 3 2 15" xfId="16677" xr:uid="{00000000-0005-0000-0000-000015430000}"/>
    <cellStyle name="Ênfase6 2 2 3 2 2" xfId="16678" xr:uid="{00000000-0005-0000-0000-000016430000}"/>
    <cellStyle name="Ênfase6 2 2 3 2 3" xfId="16679" xr:uid="{00000000-0005-0000-0000-000017430000}"/>
    <cellStyle name="Ênfase6 2 2 3 2 4" xfId="16680" xr:uid="{00000000-0005-0000-0000-000018430000}"/>
    <cellStyle name="Ênfase6 2 2 3 2 5" xfId="16681" xr:uid="{00000000-0005-0000-0000-000019430000}"/>
    <cellStyle name="Ênfase6 2 2 3 2 6" xfId="16682" xr:uid="{00000000-0005-0000-0000-00001A430000}"/>
    <cellStyle name="Ênfase6 2 2 3 2 7" xfId="16683" xr:uid="{00000000-0005-0000-0000-00001B430000}"/>
    <cellStyle name="Ênfase6 2 2 3 2 8" xfId="16684" xr:uid="{00000000-0005-0000-0000-00001C430000}"/>
    <cellStyle name="Ênfase6 2 2 3 2 9" xfId="16685" xr:uid="{00000000-0005-0000-0000-00001D430000}"/>
    <cellStyle name="Ênfase6 2 2 3 3" xfId="16686" xr:uid="{00000000-0005-0000-0000-00001E430000}"/>
    <cellStyle name="Ênfase6 2 2 3 4" xfId="16687" xr:uid="{00000000-0005-0000-0000-00001F430000}"/>
    <cellStyle name="Ênfase6 2 2 3 5" xfId="16688" xr:uid="{00000000-0005-0000-0000-000020430000}"/>
    <cellStyle name="Ênfase6 2 2 3 6" xfId="16689" xr:uid="{00000000-0005-0000-0000-000021430000}"/>
    <cellStyle name="Ênfase6 2 2 3 7" xfId="16690" xr:uid="{00000000-0005-0000-0000-000022430000}"/>
    <cellStyle name="Ênfase6 2 2 3 8" xfId="16691" xr:uid="{00000000-0005-0000-0000-000023430000}"/>
    <cellStyle name="Ênfase6 2 2 3 9" xfId="16692" xr:uid="{00000000-0005-0000-0000-000024430000}"/>
    <cellStyle name="Ênfase6 2 2 4" xfId="16693" xr:uid="{00000000-0005-0000-0000-000025430000}"/>
    <cellStyle name="Ênfase6 2 2 5" xfId="16694" xr:uid="{00000000-0005-0000-0000-000026430000}"/>
    <cellStyle name="Ênfase6 2 2 6" xfId="16695" xr:uid="{00000000-0005-0000-0000-000027430000}"/>
    <cellStyle name="Ênfase6 2 2 7" xfId="16696" xr:uid="{00000000-0005-0000-0000-000028430000}"/>
    <cellStyle name="Ênfase6 2 2 8" xfId="16697" xr:uid="{00000000-0005-0000-0000-000029430000}"/>
    <cellStyle name="Ênfase6 2 2 9" xfId="16698" xr:uid="{00000000-0005-0000-0000-00002A430000}"/>
    <cellStyle name="Ênfase6 2 20" xfId="16699" xr:uid="{00000000-0005-0000-0000-00002B430000}"/>
    <cellStyle name="Ênfase6 2 21" xfId="16700" xr:uid="{00000000-0005-0000-0000-00002C430000}"/>
    <cellStyle name="Ênfase6 2 22" xfId="16701" xr:uid="{00000000-0005-0000-0000-00002D430000}"/>
    <cellStyle name="Ênfase6 2 23" xfId="16702" xr:uid="{00000000-0005-0000-0000-00002E430000}"/>
    <cellStyle name="Ênfase6 2 24" xfId="16703" xr:uid="{00000000-0005-0000-0000-00002F430000}"/>
    <cellStyle name="Ênfase6 2 25" xfId="16704" xr:uid="{00000000-0005-0000-0000-000030430000}"/>
    <cellStyle name="Ênfase6 2 26" xfId="16705" xr:uid="{00000000-0005-0000-0000-000031430000}"/>
    <cellStyle name="Ênfase6 2 27" xfId="35145" xr:uid="{00000000-0005-0000-0000-000032430000}"/>
    <cellStyle name="Ênfase6 2 3" xfId="16706" xr:uid="{00000000-0005-0000-0000-000033430000}"/>
    <cellStyle name="Ênfase6 2 3 10" xfId="16707" xr:uid="{00000000-0005-0000-0000-000034430000}"/>
    <cellStyle name="Ênfase6 2 3 11" xfId="16708" xr:uid="{00000000-0005-0000-0000-000035430000}"/>
    <cellStyle name="Ênfase6 2 3 12" xfId="16709" xr:uid="{00000000-0005-0000-0000-000036430000}"/>
    <cellStyle name="Ênfase6 2 3 13" xfId="16710" xr:uid="{00000000-0005-0000-0000-000037430000}"/>
    <cellStyle name="Ênfase6 2 3 14" xfId="16711" xr:uid="{00000000-0005-0000-0000-000038430000}"/>
    <cellStyle name="Ênfase6 2 3 15" xfId="16712" xr:uid="{00000000-0005-0000-0000-000039430000}"/>
    <cellStyle name="Ênfase6 2 3 16" xfId="16713" xr:uid="{00000000-0005-0000-0000-00003A430000}"/>
    <cellStyle name="Ênfase6 2 3 17" xfId="16714" xr:uid="{00000000-0005-0000-0000-00003B430000}"/>
    <cellStyle name="Ênfase6 2 3 18" xfId="16715" xr:uid="{00000000-0005-0000-0000-00003C430000}"/>
    <cellStyle name="Ênfase6 2 3 2" xfId="16716" xr:uid="{00000000-0005-0000-0000-00003D430000}"/>
    <cellStyle name="Ênfase6 2 3 2 10" xfId="16717" xr:uid="{00000000-0005-0000-0000-00003E430000}"/>
    <cellStyle name="Ênfase6 2 3 2 11" xfId="16718" xr:uid="{00000000-0005-0000-0000-00003F430000}"/>
    <cellStyle name="Ênfase6 2 3 2 12" xfId="16719" xr:uid="{00000000-0005-0000-0000-000040430000}"/>
    <cellStyle name="Ênfase6 2 3 2 13" xfId="16720" xr:uid="{00000000-0005-0000-0000-000041430000}"/>
    <cellStyle name="Ênfase6 2 3 2 14" xfId="16721" xr:uid="{00000000-0005-0000-0000-000042430000}"/>
    <cellStyle name="Ênfase6 2 3 2 15" xfId="16722" xr:uid="{00000000-0005-0000-0000-000043430000}"/>
    <cellStyle name="Ênfase6 2 3 2 2" xfId="16723" xr:uid="{00000000-0005-0000-0000-000044430000}"/>
    <cellStyle name="Ênfase6 2 3 2 3" xfId="16724" xr:uid="{00000000-0005-0000-0000-000045430000}"/>
    <cellStyle name="Ênfase6 2 3 2 4" xfId="16725" xr:uid="{00000000-0005-0000-0000-000046430000}"/>
    <cellStyle name="Ênfase6 2 3 2 5" xfId="16726" xr:uid="{00000000-0005-0000-0000-000047430000}"/>
    <cellStyle name="Ênfase6 2 3 2 6" xfId="16727" xr:uid="{00000000-0005-0000-0000-000048430000}"/>
    <cellStyle name="Ênfase6 2 3 2 7" xfId="16728" xr:uid="{00000000-0005-0000-0000-000049430000}"/>
    <cellStyle name="Ênfase6 2 3 2 8" xfId="16729" xr:uid="{00000000-0005-0000-0000-00004A430000}"/>
    <cellStyle name="Ênfase6 2 3 2 9" xfId="16730" xr:uid="{00000000-0005-0000-0000-00004B430000}"/>
    <cellStyle name="Ênfase6 2 3 3" xfId="16731" xr:uid="{00000000-0005-0000-0000-00004C430000}"/>
    <cellStyle name="Ênfase6 2 3 4" xfId="16732" xr:uid="{00000000-0005-0000-0000-00004D430000}"/>
    <cellStyle name="Ênfase6 2 3 5" xfId="16733" xr:uid="{00000000-0005-0000-0000-00004E430000}"/>
    <cellStyle name="Ênfase6 2 3 6" xfId="16734" xr:uid="{00000000-0005-0000-0000-00004F430000}"/>
    <cellStyle name="Ênfase6 2 3 7" xfId="16735" xr:uid="{00000000-0005-0000-0000-000050430000}"/>
    <cellStyle name="Ênfase6 2 3 8" xfId="16736" xr:uid="{00000000-0005-0000-0000-000051430000}"/>
    <cellStyle name="Ênfase6 2 3 9" xfId="16737" xr:uid="{00000000-0005-0000-0000-000052430000}"/>
    <cellStyle name="Ênfase6 2 4" xfId="16738" xr:uid="{00000000-0005-0000-0000-000053430000}"/>
    <cellStyle name="Ênfase6 2 5" xfId="16739" xr:uid="{00000000-0005-0000-0000-000054430000}"/>
    <cellStyle name="Ênfase6 2 6" xfId="16740" xr:uid="{00000000-0005-0000-0000-000055430000}"/>
    <cellStyle name="Ênfase6 2 7" xfId="16741" xr:uid="{00000000-0005-0000-0000-000056430000}"/>
    <cellStyle name="Ênfase6 2 8" xfId="16742" xr:uid="{00000000-0005-0000-0000-000057430000}"/>
    <cellStyle name="Ênfase6 2 9" xfId="16743" xr:uid="{00000000-0005-0000-0000-000058430000}"/>
    <cellStyle name="Ênfase6 20" xfId="16744" xr:uid="{00000000-0005-0000-0000-000059430000}"/>
    <cellStyle name="Ênfase6 20 10" xfId="16745" xr:uid="{00000000-0005-0000-0000-00005A430000}"/>
    <cellStyle name="Ênfase6 20 11" xfId="16746" xr:uid="{00000000-0005-0000-0000-00005B430000}"/>
    <cellStyle name="Ênfase6 20 12" xfId="16747" xr:uid="{00000000-0005-0000-0000-00005C430000}"/>
    <cellStyle name="Ênfase6 20 13" xfId="16748" xr:uid="{00000000-0005-0000-0000-00005D430000}"/>
    <cellStyle name="Ênfase6 20 14" xfId="16749" xr:uid="{00000000-0005-0000-0000-00005E430000}"/>
    <cellStyle name="Ênfase6 20 15" xfId="16750" xr:uid="{00000000-0005-0000-0000-00005F430000}"/>
    <cellStyle name="Ênfase6 20 2" xfId="16751" xr:uid="{00000000-0005-0000-0000-000060430000}"/>
    <cellStyle name="Ênfase6 20 3" xfId="16752" xr:uid="{00000000-0005-0000-0000-000061430000}"/>
    <cellStyle name="Ênfase6 20 4" xfId="16753" xr:uid="{00000000-0005-0000-0000-000062430000}"/>
    <cellStyle name="Ênfase6 20 5" xfId="16754" xr:uid="{00000000-0005-0000-0000-000063430000}"/>
    <cellStyle name="Ênfase6 20 6" xfId="16755" xr:uid="{00000000-0005-0000-0000-000064430000}"/>
    <cellStyle name="Ênfase6 20 7" xfId="16756" xr:uid="{00000000-0005-0000-0000-000065430000}"/>
    <cellStyle name="Ênfase6 20 8" xfId="16757" xr:uid="{00000000-0005-0000-0000-000066430000}"/>
    <cellStyle name="Ênfase6 20 9" xfId="16758" xr:uid="{00000000-0005-0000-0000-000067430000}"/>
    <cellStyle name="Ênfase6 21" xfId="16759" xr:uid="{00000000-0005-0000-0000-000068430000}"/>
    <cellStyle name="Ênfase6 21 10" xfId="16760" xr:uid="{00000000-0005-0000-0000-000069430000}"/>
    <cellStyle name="Ênfase6 21 11" xfId="16761" xr:uid="{00000000-0005-0000-0000-00006A430000}"/>
    <cellStyle name="Ênfase6 21 12" xfId="16762" xr:uid="{00000000-0005-0000-0000-00006B430000}"/>
    <cellStyle name="Ênfase6 21 13" xfId="16763" xr:uid="{00000000-0005-0000-0000-00006C430000}"/>
    <cellStyle name="Ênfase6 21 14" xfId="16764" xr:uid="{00000000-0005-0000-0000-00006D430000}"/>
    <cellStyle name="Ênfase6 21 15" xfId="16765" xr:uid="{00000000-0005-0000-0000-00006E430000}"/>
    <cellStyle name="Ênfase6 21 2" xfId="16766" xr:uid="{00000000-0005-0000-0000-00006F430000}"/>
    <cellStyle name="Ênfase6 21 3" xfId="16767" xr:uid="{00000000-0005-0000-0000-000070430000}"/>
    <cellStyle name="Ênfase6 21 4" xfId="16768" xr:uid="{00000000-0005-0000-0000-000071430000}"/>
    <cellStyle name="Ênfase6 21 5" xfId="16769" xr:uid="{00000000-0005-0000-0000-000072430000}"/>
    <cellStyle name="Ênfase6 21 6" xfId="16770" xr:uid="{00000000-0005-0000-0000-000073430000}"/>
    <cellStyle name="Ênfase6 21 7" xfId="16771" xr:uid="{00000000-0005-0000-0000-000074430000}"/>
    <cellStyle name="Ênfase6 21 8" xfId="16772" xr:uid="{00000000-0005-0000-0000-000075430000}"/>
    <cellStyle name="Ênfase6 21 9" xfId="16773" xr:uid="{00000000-0005-0000-0000-000076430000}"/>
    <cellStyle name="Ênfase6 22" xfId="16774" xr:uid="{00000000-0005-0000-0000-000077430000}"/>
    <cellStyle name="Ênfase6 22 10" xfId="16775" xr:uid="{00000000-0005-0000-0000-000078430000}"/>
    <cellStyle name="Ênfase6 22 11" xfId="16776" xr:uid="{00000000-0005-0000-0000-000079430000}"/>
    <cellStyle name="Ênfase6 22 12" xfId="16777" xr:uid="{00000000-0005-0000-0000-00007A430000}"/>
    <cellStyle name="Ênfase6 22 13" xfId="16778" xr:uid="{00000000-0005-0000-0000-00007B430000}"/>
    <cellStyle name="Ênfase6 22 14" xfId="16779" xr:uid="{00000000-0005-0000-0000-00007C430000}"/>
    <cellStyle name="Ênfase6 22 15" xfId="16780" xr:uid="{00000000-0005-0000-0000-00007D430000}"/>
    <cellStyle name="Ênfase6 22 2" xfId="16781" xr:uid="{00000000-0005-0000-0000-00007E430000}"/>
    <cellStyle name="Ênfase6 22 3" xfId="16782" xr:uid="{00000000-0005-0000-0000-00007F430000}"/>
    <cellStyle name="Ênfase6 22 4" xfId="16783" xr:uid="{00000000-0005-0000-0000-000080430000}"/>
    <cellStyle name="Ênfase6 22 5" xfId="16784" xr:uid="{00000000-0005-0000-0000-000081430000}"/>
    <cellStyle name="Ênfase6 22 6" xfId="16785" xr:uid="{00000000-0005-0000-0000-000082430000}"/>
    <cellStyle name="Ênfase6 22 7" xfId="16786" xr:uid="{00000000-0005-0000-0000-000083430000}"/>
    <cellStyle name="Ênfase6 22 8" xfId="16787" xr:uid="{00000000-0005-0000-0000-000084430000}"/>
    <cellStyle name="Ênfase6 22 9" xfId="16788" xr:uid="{00000000-0005-0000-0000-000085430000}"/>
    <cellStyle name="Ênfase6 23" xfId="16789" xr:uid="{00000000-0005-0000-0000-000086430000}"/>
    <cellStyle name="Ênfase6 23 10" xfId="16790" xr:uid="{00000000-0005-0000-0000-000087430000}"/>
    <cellStyle name="Ênfase6 23 11" xfId="16791" xr:uid="{00000000-0005-0000-0000-000088430000}"/>
    <cellStyle name="Ênfase6 23 12" xfId="16792" xr:uid="{00000000-0005-0000-0000-000089430000}"/>
    <cellStyle name="Ênfase6 23 13" xfId="16793" xr:uid="{00000000-0005-0000-0000-00008A430000}"/>
    <cellStyle name="Ênfase6 23 14" xfId="16794" xr:uid="{00000000-0005-0000-0000-00008B430000}"/>
    <cellStyle name="Ênfase6 23 15" xfId="16795" xr:uid="{00000000-0005-0000-0000-00008C430000}"/>
    <cellStyle name="Ênfase6 23 2" xfId="16796" xr:uid="{00000000-0005-0000-0000-00008D430000}"/>
    <cellStyle name="Ênfase6 23 3" xfId="16797" xr:uid="{00000000-0005-0000-0000-00008E430000}"/>
    <cellStyle name="Ênfase6 23 4" xfId="16798" xr:uid="{00000000-0005-0000-0000-00008F430000}"/>
    <cellStyle name="Ênfase6 23 5" xfId="16799" xr:uid="{00000000-0005-0000-0000-000090430000}"/>
    <cellStyle name="Ênfase6 23 6" xfId="16800" xr:uid="{00000000-0005-0000-0000-000091430000}"/>
    <cellStyle name="Ênfase6 23 7" xfId="16801" xr:uid="{00000000-0005-0000-0000-000092430000}"/>
    <cellStyle name="Ênfase6 23 8" xfId="16802" xr:uid="{00000000-0005-0000-0000-000093430000}"/>
    <cellStyle name="Ênfase6 23 9" xfId="16803" xr:uid="{00000000-0005-0000-0000-000094430000}"/>
    <cellStyle name="Ênfase6 24" xfId="16804" xr:uid="{00000000-0005-0000-0000-000095430000}"/>
    <cellStyle name="Ênfase6 24 10" xfId="16805" xr:uid="{00000000-0005-0000-0000-000096430000}"/>
    <cellStyle name="Ênfase6 24 11" xfId="16806" xr:uid="{00000000-0005-0000-0000-000097430000}"/>
    <cellStyle name="Ênfase6 24 12" xfId="16807" xr:uid="{00000000-0005-0000-0000-000098430000}"/>
    <cellStyle name="Ênfase6 24 13" xfId="16808" xr:uid="{00000000-0005-0000-0000-000099430000}"/>
    <cellStyle name="Ênfase6 24 14" xfId="16809" xr:uid="{00000000-0005-0000-0000-00009A430000}"/>
    <cellStyle name="Ênfase6 24 15" xfId="16810" xr:uid="{00000000-0005-0000-0000-00009B430000}"/>
    <cellStyle name="Ênfase6 24 2" xfId="16811" xr:uid="{00000000-0005-0000-0000-00009C430000}"/>
    <cellStyle name="Ênfase6 24 3" xfId="16812" xr:uid="{00000000-0005-0000-0000-00009D430000}"/>
    <cellStyle name="Ênfase6 24 4" xfId="16813" xr:uid="{00000000-0005-0000-0000-00009E430000}"/>
    <cellStyle name="Ênfase6 24 5" xfId="16814" xr:uid="{00000000-0005-0000-0000-00009F430000}"/>
    <cellStyle name="Ênfase6 24 6" xfId="16815" xr:uid="{00000000-0005-0000-0000-0000A0430000}"/>
    <cellStyle name="Ênfase6 24 7" xfId="16816" xr:uid="{00000000-0005-0000-0000-0000A1430000}"/>
    <cellStyle name="Ênfase6 24 8" xfId="16817" xr:uid="{00000000-0005-0000-0000-0000A2430000}"/>
    <cellStyle name="Ênfase6 24 9" xfId="16818" xr:uid="{00000000-0005-0000-0000-0000A3430000}"/>
    <cellStyle name="Ênfase6 25" xfId="16819" xr:uid="{00000000-0005-0000-0000-0000A4430000}"/>
    <cellStyle name="Ênfase6 25 10" xfId="16820" xr:uid="{00000000-0005-0000-0000-0000A5430000}"/>
    <cellStyle name="Ênfase6 25 11" xfId="16821" xr:uid="{00000000-0005-0000-0000-0000A6430000}"/>
    <cellStyle name="Ênfase6 25 12" xfId="16822" xr:uid="{00000000-0005-0000-0000-0000A7430000}"/>
    <cellStyle name="Ênfase6 25 13" xfId="16823" xr:uid="{00000000-0005-0000-0000-0000A8430000}"/>
    <cellStyle name="Ênfase6 25 14" xfId="16824" xr:uid="{00000000-0005-0000-0000-0000A9430000}"/>
    <cellStyle name="Ênfase6 25 15" xfId="16825" xr:uid="{00000000-0005-0000-0000-0000AA430000}"/>
    <cellStyle name="Ênfase6 25 2" xfId="16826" xr:uid="{00000000-0005-0000-0000-0000AB430000}"/>
    <cellStyle name="Ênfase6 25 3" xfId="16827" xr:uid="{00000000-0005-0000-0000-0000AC430000}"/>
    <cellStyle name="Ênfase6 25 4" xfId="16828" xr:uid="{00000000-0005-0000-0000-0000AD430000}"/>
    <cellStyle name="Ênfase6 25 5" xfId="16829" xr:uid="{00000000-0005-0000-0000-0000AE430000}"/>
    <cellStyle name="Ênfase6 25 6" xfId="16830" xr:uid="{00000000-0005-0000-0000-0000AF430000}"/>
    <cellStyle name="Ênfase6 25 7" xfId="16831" xr:uid="{00000000-0005-0000-0000-0000B0430000}"/>
    <cellStyle name="Ênfase6 25 8" xfId="16832" xr:uid="{00000000-0005-0000-0000-0000B1430000}"/>
    <cellStyle name="Ênfase6 25 9" xfId="16833" xr:uid="{00000000-0005-0000-0000-0000B2430000}"/>
    <cellStyle name="Ênfase6 26" xfId="16834" xr:uid="{00000000-0005-0000-0000-0000B3430000}"/>
    <cellStyle name="Ênfase6 26 10" xfId="16835" xr:uid="{00000000-0005-0000-0000-0000B4430000}"/>
    <cellStyle name="Ênfase6 26 11" xfId="16836" xr:uid="{00000000-0005-0000-0000-0000B5430000}"/>
    <cellStyle name="Ênfase6 26 12" xfId="16837" xr:uid="{00000000-0005-0000-0000-0000B6430000}"/>
    <cellStyle name="Ênfase6 26 13" xfId="16838" xr:uid="{00000000-0005-0000-0000-0000B7430000}"/>
    <cellStyle name="Ênfase6 26 14" xfId="16839" xr:uid="{00000000-0005-0000-0000-0000B8430000}"/>
    <cellStyle name="Ênfase6 26 15" xfId="16840" xr:uid="{00000000-0005-0000-0000-0000B9430000}"/>
    <cellStyle name="Ênfase6 26 2" xfId="16841" xr:uid="{00000000-0005-0000-0000-0000BA430000}"/>
    <cellStyle name="Ênfase6 26 3" xfId="16842" xr:uid="{00000000-0005-0000-0000-0000BB430000}"/>
    <cellStyle name="Ênfase6 26 4" xfId="16843" xr:uid="{00000000-0005-0000-0000-0000BC430000}"/>
    <cellStyle name="Ênfase6 26 5" xfId="16844" xr:uid="{00000000-0005-0000-0000-0000BD430000}"/>
    <cellStyle name="Ênfase6 26 6" xfId="16845" xr:uid="{00000000-0005-0000-0000-0000BE430000}"/>
    <cellStyle name="Ênfase6 26 7" xfId="16846" xr:uid="{00000000-0005-0000-0000-0000BF430000}"/>
    <cellStyle name="Ênfase6 26 8" xfId="16847" xr:uid="{00000000-0005-0000-0000-0000C0430000}"/>
    <cellStyle name="Ênfase6 26 9" xfId="16848" xr:uid="{00000000-0005-0000-0000-0000C1430000}"/>
    <cellStyle name="Ênfase6 27" xfId="16849" xr:uid="{00000000-0005-0000-0000-0000C2430000}"/>
    <cellStyle name="Ênfase6 27 10" xfId="16850" xr:uid="{00000000-0005-0000-0000-0000C3430000}"/>
    <cellStyle name="Ênfase6 27 11" xfId="16851" xr:uid="{00000000-0005-0000-0000-0000C4430000}"/>
    <cellStyle name="Ênfase6 27 12" xfId="16852" xr:uid="{00000000-0005-0000-0000-0000C5430000}"/>
    <cellStyle name="Ênfase6 27 13" xfId="16853" xr:uid="{00000000-0005-0000-0000-0000C6430000}"/>
    <cellStyle name="Ênfase6 27 14" xfId="16854" xr:uid="{00000000-0005-0000-0000-0000C7430000}"/>
    <cellStyle name="Ênfase6 27 15" xfId="16855" xr:uid="{00000000-0005-0000-0000-0000C8430000}"/>
    <cellStyle name="Ênfase6 27 2" xfId="16856" xr:uid="{00000000-0005-0000-0000-0000C9430000}"/>
    <cellStyle name="Ênfase6 27 3" xfId="16857" xr:uid="{00000000-0005-0000-0000-0000CA430000}"/>
    <cellStyle name="Ênfase6 27 4" xfId="16858" xr:uid="{00000000-0005-0000-0000-0000CB430000}"/>
    <cellStyle name="Ênfase6 27 5" xfId="16859" xr:uid="{00000000-0005-0000-0000-0000CC430000}"/>
    <cellStyle name="Ênfase6 27 6" xfId="16860" xr:uid="{00000000-0005-0000-0000-0000CD430000}"/>
    <cellStyle name="Ênfase6 27 7" xfId="16861" xr:uid="{00000000-0005-0000-0000-0000CE430000}"/>
    <cellStyle name="Ênfase6 27 8" xfId="16862" xr:uid="{00000000-0005-0000-0000-0000CF430000}"/>
    <cellStyle name="Ênfase6 27 9" xfId="16863" xr:uid="{00000000-0005-0000-0000-0000D0430000}"/>
    <cellStyle name="Ênfase6 28" xfId="16864" xr:uid="{00000000-0005-0000-0000-0000D1430000}"/>
    <cellStyle name="Ênfase6 29" xfId="16865" xr:uid="{00000000-0005-0000-0000-0000D2430000}"/>
    <cellStyle name="Ênfase6 3" xfId="16866" xr:uid="{00000000-0005-0000-0000-0000D3430000}"/>
    <cellStyle name="Ênfase6 3 2" xfId="35585" xr:uid="{00000000-0005-0000-0000-0000D4430000}"/>
    <cellStyle name="Ênfase6 30" xfId="16867" xr:uid="{00000000-0005-0000-0000-0000D5430000}"/>
    <cellStyle name="Ênfase6 31" xfId="16868" xr:uid="{00000000-0005-0000-0000-0000D6430000}"/>
    <cellStyle name="Ênfase6 32" xfId="16869" xr:uid="{00000000-0005-0000-0000-0000D7430000}"/>
    <cellStyle name="Ênfase6 33" xfId="16870" xr:uid="{00000000-0005-0000-0000-0000D8430000}"/>
    <cellStyle name="Ênfase6 34" xfId="16871" xr:uid="{00000000-0005-0000-0000-0000D9430000}"/>
    <cellStyle name="Ênfase6 35" xfId="16872" xr:uid="{00000000-0005-0000-0000-0000DA430000}"/>
    <cellStyle name="Ênfase6 36" xfId="16873" xr:uid="{00000000-0005-0000-0000-0000DB430000}"/>
    <cellStyle name="Ênfase6 37" xfId="16874" xr:uid="{00000000-0005-0000-0000-0000DC430000}"/>
    <cellStyle name="Ênfase6 38" xfId="16875" xr:uid="{00000000-0005-0000-0000-0000DD430000}"/>
    <cellStyle name="Ênfase6 39" xfId="16876" xr:uid="{00000000-0005-0000-0000-0000DE430000}"/>
    <cellStyle name="Ênfase6 4" xfId="16877" xr:uid="{00000000-0005-0000-0000-0000DF430000}"/>
    <cellStyle name="Ênfase6 40" xfId="16878" xr:uid="{00000000-0005-0000-0000-0000E0430000}"/>
    <cellStyle name="Ênfase6 41" xfId="16879" xr:uid="{00000000-0005-0000-0000-0000E1430000}"/>
    <cellStyle name="Ênfase6 42" xfId="16880" xr:uid="{00000000-0005-0000-0000-0000E2430000}"/>
    <cellStyle name="Ênfase6 5" xfId="16881" xr:uid="{00000000-0005-0000-0000-0000E3430000}"/>
    <cellStyle name="Ênfase6 6" xfId="16882" xr:uid="{00000000-0005-0000-0000-0000E4430000}"/>
    <cellStyle name="Ênfase6 7" xfId="16883" xr:uid="{00000000-0005-0000-0000-0000E5430000}"/>
    <cellStyle name="Ênfase6 8" xfId="16884" xr:uid="{00000000-0005-0000-0000-0000E6430000}"/>
    <cellStyle name="Ênfase6 9" xfId="16885" xr:uid="{00000000-0005-0000-0000-0000E7430000}"/>
    <cellStyle name="Ênfase6 9 2" xfId="16886" xr:uid="{00000000-0005-0000-0000-0000E8430000}"/>
    <cellStyle name="Enter Currency (0)" xfId="16887" xr:uid="{00000000-0005-0000-0000-0000E9430000}"/>
    <cellStyle name="Enter Currency (2)" xfId="16888" xr:uid="{00000000-0005-0000-0000-0000EA430000}"/>
    <cellStyle name="Enter Units (0)" xfId="16889" xr:uid="{00000000-0005-0000-0000-0000EB430000}"/>
    <cellStyle name="Enter Units (1)" xfId="16890" xr:uid="{00000000-0005-0000-0000-0000EC430000}"/>
    <cellStyle name="Enter Units (2)" xfId="16891" xr:uid="{00000000-0005-0000-0000-0000ED430000}"/>
    <cellStyle name="Entrada 10" xfId="16892" xr:uid="{00000000-0005-0000-0000-0000EE430000}"/>
    <cellStyle name="Entrada 11" xfId="16893" xr:uid="{00000000-0005-0000-0000-0000EF430000}"/>
    <cellStyle name="Entrada 12" xfId="16894" xr:uid="{00000000-0005-0000-0000-0000F0430000}"/>
    <cellStyle name="Entrada 13" xfId="16895" xr:uid="{00000000-0005-0000-0000-0000F1430000}"/>
    <cellStyle name="Entrada 14" xfId="16896" xr:uid="{00000000-0005-0000-0000-0000F2430000}"/>
    <cellStyle name="Entrada 15" xfId="16897" xr:uid="{00000000-0005-0000-0000-0000F3430000}"/>
    <cellStyle name="Entrada 16" xfId="16898" xr:uid="{00000000-0005-0000-0000-0000F4430000}"/>
    <cellStyle name="Entrada 17" xfId="16899" xr:uid="{00000000-0005-0000-0000-0000F5430000}"/>
    <cellStyle name="Entrada 18" xfId="16900" xr:uid="{00000000-0005-0000-0000-0000F6430000}"/>
    <cellStyle name="Entrada 19" xfId="16901" xr:uid="{00000000-0005-0000-0000-0000F7430000}"/>
    <cellStyle name="Entrada 19 10" xfId="16902" xr:uid="{00000000-0005-0000-0000-0000F8430000}"/>
    <cellStyle name="Entrada 19 11" xfId="16903" xr:uid="{00000000-0005-0000-0000-0000F9430000}"/>
    <cellStyle name="Entrada 19 12" xfId="16904" xr:uid="{00000000-0005-0000-0000-0000FA430000}"/>
    <cellStyle name="Entrada 19 13" xfId="16905" xr:uid="{00000000-0005-0000-0000-0000FB430000}"/>
    <cellStyle name="Entrada 19 14" xfId="16906" xr:uid="{00000000-0005-0000-0000-0000FC430000}"/>
    <cellStyle name="Entrada 19 15" xfId="16907" xr:uid="{00000000-0005-0000-0000-0000FD430000}"/>
    <cellStyle name="Entrada 19 16" xfId="16908" xr:uid="{00000000-0005-0000-0000-0000FE430000}"/>
    <cellStyle name="Entrada 19 17" xfId="16909" xr:uid="{00000000-0005-0000-0000-0000FF430000}"/>
    <cellStyle name="Entrada 19 18" xfId="16910" xr:uid="{00000000-0005-0000-0000-000000440000}"/>
    <cellStyle name="Entrada 19 2" xfId="16911" xr:uid="{00000000-0005-0000-0000-000001440000}"/>
    <cellStyle name="Entrada 19 2 10" xfId="16912" xr:uid="{00000000-0005-0000-0000-000002440000}"/>
    <cellStyle name="Entrada 19 2 11" xfId="16913" xr:uid="{00000000-0005-0000-0000-000003440000}"/>
    <cellStyle name="Entrada 19 2 12" xfId="16914" xr:uid="{00000000-0005-0000-0000-000004440000}"/>
    <cellStyle name="Entrada 19 2 13" xfId="16915" xr:uid="{00000000-0005-0000-0000-000005440000}"/>
    <cellStyle name="Entrada 19 2 14" xfId="16916" xr:uid="{00000000-0005-0000-0000-000006440000}"/>
    <cellStyle name="Entrada 19 2 15" xfId="16917" xr:uid="{00000000-0005-0000-0000-000007440000}"/>
    <cellStyle name="Entrada 19 2 2" xfId="16918" xr:uid="{00000000-0005-0000-0000-000008440000}"/>
    <cellStyle name="Entrada 19 2 3" xfId="16919" xr:uid="{00000000-0005-0000-0000-000009440000}"/>
    <cellStyle name="Entrada 19 2 4" xfId="16920" xr:uid="{00000000-0005-0000-0000-00000A440000}"/>
    <cellStyle name="Entrada 19 2 5" xfId="16921" xr:uid="{00000000-0005-0000-0000-00000B440000}"/>
    <cellStyle name="Entrada 19 2 6" xfId="16922" xr:uid="{00000000-0005-0000-0000-00000C440000}"/>
    <cellStyle name="Entrada 19 2 7" xfId="16923" xr:uid="{00000000-0005-0000-0000-00000D440000}"/>
    <cellStyle name="Entrada 19 2 8" xfId="16924" xr:uid="{00000000-0005-0000-0000-00000E440000}"/>
    <cellStyle name="Entrada 19 2 9" xfId="16925" xr:uid="{00000000-0005-0000-0000-00000F440000}"/>
    <cellStyle name="Entrada 19 3" xfId="16926" xr:uid="{00000000-0005-0000-0000-000010440000}"/>
    <cellStyle name="Entrada 19 4" xfId="16927" xr:uid="{00000000-0005-0000-0000-000011440000}"/>
    <cellStyle name="Entrada 19 5" xfId="16928" xr:uid="{00000000-0005-0000-0000-000012440000}"/>
    <cellStyle name="Entrada 19 6" xfId="16929" xr:uid="{00000000-0005-0000-0000-000013440000}"/>
    <cellStyle name="Entrada 19 7" xfId="16930" xr:uid="{00000000-0005-0000-0000-000014440000}"/>
    <cellStyle name="Entrada 19 8" xfId="16931" xr:uid="{00000000-0005-0000-0000-000015440000}"/>
    <cellStyle name="Entrada 19 9" xfId="16932" xr:uid="{00000000-0005-0000-0000-000016440000}"/>
    <cellStyle name="Entrada 2" xfId="16933" xr:uid="{00000000-0005-0000-0000-000017440000}"/>
    <cellStyle name="Entrada 2 10" xfId="16934" xr:uid="{00000000-0005-0000-0000-000018440000}"/>
    <cellStyle name="Entrada 2 10 2" xfId="36971" xr:uid="{00000000-0005-0000-0000-000019440000}"/>
    <cellStyle name="Entrada 2 11" xfId="16935" xr:uid="{00000000-0005-0000-0000-00001A440000}"/>
    <cellStyle name="Entrada 2 11 10" xfId="16936" xr:uid="{00000000-0005-0000-0000-00001B440000}"/>
    <cellStyle name="Entrada 2 11 11" xfId="16937" xr:uid="{00000000-0005-0000-0000-00001C440000}"/>
    <cellStyle name="Entrada 2 11 12" xfId="16938" xr:uid="{00000000-0005-0000-0000-00001D440000}"/>
    <cellStyle name="Entrada 2 11 13" xfId="16939" xr:uid="{00000000-0005-0000-0000-00001E440000}"/>
    <cellStyle name="Entrada 2 11 14" xfId="16940" xr:uid="{00000000-0005-0000-0000-00001F440000}"/>
    <cellStyle name="Entrada 2 11 15" xfId="16941" xr:uid="{00000000-0005-0000-0000-000020440000}"/>
    <cellStyle name="Entrada 2 11 16" xfId="37249" xr:uid="{00000000-0005-0000-0000-000021440000}"/>
    <cellStyle name="Entrada 2 11 2" xfId="16942" xr:uid="{00000000-0005-0000-0000-000022440000}"/>
    <cellStyle name="Entrada 2 11 3" xfId="16943" xr:uid="{00000000-0005-0000-0000-000023440000}"/>
    <cellStyle name="Entrada 2 11 4" xfId="16944" xr:uid="{00000000-0005-0000-0000-000024440000}"/>
    <cellStyle name="Entrada 2 11 5" xfId="16945" xr:uid="{00000000-0005-0000-0000-000025440000}"/>
    <cellStyle name="Entrada 2 11 6" xfId="16946" xr:uid="{00000000-0005-0000-0000-000026440000}"/>
    <cellStyle name="Entrada 2 11 7" xfId="16947" xr:uid="{00000000-0005-0000-0000-000027440000}"/>
    <cellStyle name="Entrada 2 11 8" xfId="16948" xr:uid="{00000000-0005-0000-0000-000028440000}"/>
    <cellStyle name="Entrada 2 11 9" xfId="16949" xr:uid="{00000000-0005-0000-0000-000029440000}"/>
    <cellStyle name="Entrada 2 12" xfId="16950" xr:uid="{00000000-0005-0000-0000-00002A440000}"/>
    <cellStyle name="Entrada 2 12 2" xfId="37527" xr:uid="{00000000-0005-0000-0000-00002B440000}"/>
    <cellStyle name="Entrada 2 13" xfId="16951" xr:uid="{00000000-0005-0000-0000-00002C440000}"/>
    <cellStyle name="Entrada 2 13 2" xfId="37798" xr:uid="{00000000-0005-0000-0000-00002D440000}"/>
    <cellStyle name="Entrada 2 14" xfId="16952" xr:uid="{00000000-0005-0000-0000-00002E440000}"/>
    <cellStyle name="Entrada 2 14 2" xfId="38374" xr:uid="{00000000-0005-0000-0000-00002F440000}"/>
    <cellStyle name="Entrada 2 15" xfId="16953" xr:uid="{00000000-0005-0000-0000-000030440000}"/>
    <cellStyle name="Entrada 2 15 2" xfId="38332" xr:uid="{00000000-0005-0000-0000-000031440000}"/>
    <cellStyle name="Entrada 2 16" xfId="16954" xr:uid="{00000000-0005-0000-0000-000032440000}"/>
    <cellStyle name="Entrada 2 17" xfId="16955" xr:uid="{00000000-0005-0000-0000-000033440000}"/>
    <cellStyle name="Entrada 2 18" xfId="16956" xr:uid="{00000000-0005-0000-0000-000034440000}"/>
    <cellStyle name="Entrada 2 19" xfId="16957" xr:uid="{00000000-0005-0000-0000-000035440000}"/>
    <cellStyle name="Entrada 2 2" xfId="16958" xr:uid="{00000000-0005-0000-0000-000036440000}"/>
    <cellStyle name="Entrada 2 2 10" xfId="16959" xr:uid="{00000000-0005-0000-0000-000037440000}"/>
    <cellStyle name="Entrada 2 2 10 10" xfId="16960" xr:uid="{00000000-0005-0000-0000-000038440000}"/>
    <cellStyle name="Entrada 2 2 10 11" xfId="16961" xr:uid="{00000000-0005-0000-0000-000039440000}"/>
    <cellStyle name="Entrada 2 2 10 12" xfId="16962" xr:uid="{00000000-0005-0000-0000-00003A440000}"/>
    <cellStyle name="Entrada 2 2 10 13" xfId="16963" xr:uid="{00000000-0005-0000-0000-00003B440000}"/>
    <cellStyle name="Entrada 2 2 10 14" xfId="16964" xr:uid="{00000000-0005-0000-0000-00003C440000}"/>
    <cellStyle name="Entrada 2 2 10 15" xfId="16965" xr:uid="{00000000-0005-0000-0000-00003D440000}"/>
    <cellStyle name="Entrada 2 2 10 16" xfId="38094" xr:uid="{00000000-0005-0000-0000-00003E440000}"/>
    <cellStyle name="Entrada 2 2 10 2" xfId="16966" xr:uid="{00000000-0005-0000-0000-00003F440000}"/>
    <cellStyle name="Entrada 2 2 10 3" xfId="16967" xr:uid="{00000000-0005-0000-0000-000040440000}"/>
    <cellStyle name="Entrada 2 2 10 4" xfId="16968" xr:uid="{00000000-0005-0000-0000-000041440000}"/>
    <cellStyle name="Entrada 2 2 10 5" xfId="16969" xr:uid="{00000000-0005-0000-0000-000042440000}"/>
    <cellStyle name="Entrada 2 2 10 6" xfId="16970" xr:uid="{00000000-0005-0000-0000-000043440000}"/>
    <cellStyle name="Entrada 2 2 10 7" xfId="16971" xr:uid="{00000000-0005-0000-0000-000044440000}"/>
    <cellStyle name="Entrada 2 2 10 8" xfId="16972" xr:uid="{00000000-0005-0000-0000-000045440000}"/>
    <cellStyle name="Entrada 2 2 10 9" xfId="16973" xr:uid="{00000000-0005-0000-0000-000046440000}"/>
    <cellStyle name="Entrada 2 2 11" xfId="16974" xr:uid="{00000000-0005-0000-0000-000047440000}"/>
    <cellStyle name="Entrada 2 2 11 2" xfId="38444" xr:uid="{00000000-0005-0000-0000-000048440000}"/>
    <cellStyle name="Entrada 2 2 12" xfId="16975" xr:uid="{00000000-0005-0000-0000-000049440000}"/>
    <cellStyle name="Entrada 2 2 13" xfId="16976" xr:uid="{00000000-0005-0000-0000-00004A440000}"/>
    <cellStyle name="Entrada 2 2 14" xfId="16977" xr:uid="{00000000-0005-0000-0000-00004B440000}"/>
    <cellStyle name="Entrada 2 2 15" xfId="16978" xr:uid="{00000000-0005-0000-0000-00004C440000}"/>
    <cellStyle name="Entrada 2 2 16" xfId="16979" xr:uid="{00000000-0005-0000-0000-00004D440000}"/>
    <cellStyle name="Entrada 2 2 17" xfId="16980" xr:uid="{00000000-0005-0000-0000-00004E440000}"/>
    <cellStyle name="Entrada 2 2 18" xfId="16981" xr:uid="{00000000-0005-0000-0000-00004F440000}"/>
    <cellStyle name="Entrada 2 2 19" xfId="16982" xr:uid="{00000000-0005-0000-0000-000050440000}"/>
    <cellStyle name="Entrada 2 2 2" xfId="16983" xr:uid="{00000000-0005-0000-0000-000051440000}"/>
    <cellStyle name="Entrada 2 2 2 10" xfId="16984" xr:uid="{00000000-0005-0000-0000-000052440000}"/>
    <cellStyle name="Entrada 2 2 2 10 10" xfId="16985" xr:uid="{00000000-0005-0000-0000-000053440000}"/>
    <cellStyle name="Entrada 2 2 2 10 11" xfId="16986" xr:uid="{00000000-0005-0000-0000-000054440000}"/>
    <cellStyle name="Entrada 2 2 2 10 12" xfId="16987" xr:uid="{00000000-0005-0000-0000-000055440000}"/>
    <cellStyle name="Entrada 2 2 2 10 13" xfId="16988" xr:uid="{00000000-0005-0000-0000-000056440000}"/>
    <cellStyle name="Entrada 2 2 2 10 14" xfId="16989" xr:uid="{00000000-0005-0000-0000-000057440000}"/>
    <cellStyle name="Entrada 2 2 2 10 15" xfId="16990" xr:uid="{00000000-0005-0000-0000-000058440000}"/>
    <cellStyle name="Entrada 2 2 2 10 2" xfId="16991" xr:uid="{00000000-0005-0000-0000-000059440000}"/>
    <cellStyle name="Entrada 2 2 2 10 3" xfId="16992" xr:uid="{00000000-0005-0000-0000-00005A440000}"/>
    <cellStyle name="Entrada 2 2 2 10 4" xfId="16993" xr:uid="{00000000-0005-0000-0000-00005B440000}"/>
    <cellStyle name="Entrada 2 2 2 10 5" xfId="16994" xr:uid="{00000000-0005-0000-0000-00005C440000}"/>
    <cellStyle name="Entrada 2 2 2 10 6" xfId="16995" xr:uid="{00000000-0005-0000-0000-00005D440000}"/>
    <cellStyle name="Entrada 2 2 2 10 7" xfId="16996" xr:uid="{00000000-0005-0000-0000-00005E440000}"/>
    <cellStyle name="Entrada 2 2 2 10 8" xfId="16997" xr:uid="{00000000-0005-0000-0000-00005F440000}"/>
    <cellStyle name="Entrada 2 2 2 10 9" xfId="16998" xr:uid="{00000000-0005-0000-0000-000060440000}"/>
    <cellStyle name="Entrada 2 2 2 11" xfId="16999" xr:uid="{00000000-0005-0000-0000-000061440000}"/>
    <cellStyle name="Entrada 2 2 2 12" xfId="17000" xr:uid="{00000000-0005-0000-0000-000062440000}"/>
    <cellStyle name="Entrada 2 2 2 13" xfId="17001" xr:uid="{00000000-0005-0000-0000-000063440000}"/>
    <cellStyle name="Entrada 2 2 2 14" xfId="17002" xr:uid="{00000000-0005-0000-0000-000064440000}"/>
    <cellStyle name="Entrada 2 2 2 15" xfId="17003" xr:uid="{00000000-0005-0000-0000-000065440000}"/>
    <cellStyle name="Entrada 2 2 2 16" xfId="17004" xr:uid="{00000000-0005-0000-0000-000066440000}"/>
    <cellStyle name="Entrada 2 2 2 17" xfId="17005" xr:uid="{00000000-0005-0000-0000-000067440000}"/>
    <cellStyle name="Entrada 2 2 2 18" xfId="17006" xr:uid="{00000000-0005-0000-0000-000068440000}"/>
    <cellStyle name="Entrada 2 2 2 19" xfId="17007" xr:uid="{00000000-0005-0000-0000-000069440000}"/>
    <cellStyle name="Entrada 2 2 2 2" xfId="17008" xr:uid="{00000000-0005-0000-0000-00006A440000}"/>
    <cellStyle name="Entrada 2 2 2 2 10" xfId="17009" xr:uid="{00000000-0005-0000-0000-00006B440000}"/>
    <cellStyle name="Entrada 2 2 2 2 11" xfId="17010" xr:uid="{00000000-0005-0000-0000-00006C440000}"/>
    <cellStyle name="Entrada 2 2 2 2 12" xfId="17011" xr:uid="{00000000-0005-0000-0000-00006D440000}"/>
    <cellStyle name="Entrada 2 2 2 2 13" xfId="17012" xr:uid="{00000000-0005-0000-0000-00006E440000}"/>
    <cellStyle name="Entrada 2 2 2 2 14" xfId="17013" xr:uid="{00000000-0005-0000-0000-00006F440000}"/>
    <cellStyle name="Entrada 2 2 2 2 15" xfId="17014" xr:uid="{00000000-0005-0000-0000-000070440000}"/>
    <cellStyle name="Entrada 2 2 2 2 16" xfId="17015" xr:uid="{00000000-0005-0000-0000-000071440000}"/>
    <cellStyle name="Entrada 2 2 2 2 17" xfId="17016" xr:uid="{00000000-0005-0000-0000-000072440000}"/>
    <cellStyle name="Entrada 2 2 2 2 18" xfId="17017" xr:uid="{00000000-0005-0000-0000-000073440000}"/>
    <cellStyle name="Entrada 2 2 2 2 2" xfId="17018" xr:uid="{00000000-0005-0000-0000-000074440000}"/>
    <cellStyle name="Entrada 2 2 2 2 2 10" xfId="17019" xr:uid="{00000000-0005-0000-0000-000075440000}"/>
    <cellStyle name="Entrada 2 2 2 2 2 11" xfId="17020" xr:uid="{00000000-0005-0000-0000-000076440000}"/>
    <cellStyle name="Entrada 2 2 2 2 2 12" xfId="17021" xr:uid="{00000000-0005-0000-0000-000077440000}"/>
    <cellStyle name="Entrada 2 2 2 2 2 13" xfId="17022" xr:uid="{00000000-0005-0000-0000-000078440000}"/>
    <cellStyle name="Entrada 2 2 2 2 2 14" xfId="17023" xr:uid="{00000000-0005-0000-0000-000079440000}"/>
    <cellStyle name="Entrada 2 2 2 2 2 15" xfId="17024" xr:uid="{00000000-0005-0000-0000-00007A440000}"/>
    <cellStyle name="Entrada 2 2 2 2 2 2" xfId="17025" xr:uid="{00000000-0005-0000-0000-00007B440000}"/>
    <cellStyle name="Entrada 2 2 2 2 2 3" xfId="17026" xr:uid="{00000000-0005-0000-0000-00007C440000}"/>
    <cellStyle name="Entrada 2 2 2 2 2 4" xfId="17027" xr:uid="{00000000-0005-0000-0000-00007D440000}"/>
    <cellStyle name="Entrada 2 2 2 2 2 5" xfId="17028" xr:uid="{00000000-0005-0000-0000-00007E440000}"/>
    <cellStyle name="Entrada 2 2 2 2 2 6" xfId="17029" xr:uid="{00000000-0005-0000-0000-00007F440000}"/>
    <cellStyle name="Entrada 2 2 2 2 2 7" xfId="17030" xr:uid="{00000000-0005-0000-0000-000080440000}"/>
    <cellStyle name="Entrada 2 2 2 2 2 8" xfId="17031" xr:uid="{00000000-0005-0000-0000-000081440000}"/>
    <cellStyle name="Entrada 2 2 2 2 2 9" xfId="17032" xr:uid="{00000000-0005-0000-0000-000082440000}"/>
    <cellStyle name="Entrada 2 2 2 2 3" xfId="17033" xr:uid="{00000000-0005-0000-0000-000083440000}"/>
    <cellStyle name="Entrada 2 2 2 2 4" xfId="17034" xr:uid="{00000000-0005-0000-0000-000084440000}"/>
    <cellStyle name="Entrada 2 2 2 2 5" xfId="17035" xr:uid="{00000000-0005-0000-0000-000085440000}"/>
    <cellStyle name="Entrada 2 2 2 2 6" xfId="17036" xr:uid="{00000000-0005-0000-0000-000086440000}"/>
    <cellStyle name="Entrada 2 2 2 2 7" xfId="17037" xr:uid="{00000000-0005-0000-0000-000087440000}"/>
    <cellStyle name="Entrada 2 2 2 2 8" xfId="17038" xr:uid="{00000000-0005-0000-0000-000088440000}"/>
    <cellStyle name="Entrada 2 2 2 2 9" xfId="17039" xr:uid="{00000000-0005-0000-0000-000089440000}"/>
    <cellStyle name="Entrada 2 2 2 20" xfId="17040" xr:uid="{00000000-0005-0000-0000-00008A440000}"/>
    <cellStyle name="Entrada 2 2 2 21" xfId="17041" xr:uid="{00000000-0005-0000-0000-00008B440000}"/>
    <cellStyle name="Entrada 2 2 2 22" xfId="17042" xr:uid="{00000000-0005-0000-0000-00008C440000}"/>
    <cellStyle name="Entrada 2 2 2 23" xfId="17043" xr:uid="{00000000-0005-0000-0000-00008D440000}"/>
    <cellStyle name="Entrada 2 2 2 24" xfId="17044" xr:uid="{00000000-0005-0000-0000-00008E440000}"/>
    <cellStyle name="Entrada 2 2 2 25" xfId="17045" xr:uid="{00000000-0005-0000-0000-00008F440000}"/>
    <cellStyle name="Entrada 2 2 2 26" xfId="35872" xr:uid="{00000000-0005-0000-0000-000090440000}"/>
    <cellStyle name="Entrada 2 2 2 3" xfId="17046" xr:uid="{00000000-0005-0000-0000-000091440000}"/>
    <cellStyle name="Entrada 2 2 2 4" xfId="17047" xr:uid="{00000000-0005-0000-0000-000092440000}"/>
    <cellStyle name="Entrada 2 2 2 5" xfId="17048" xr:uid="{00000000-0005-0000-0000-000093440000}"/>
    <cellStyle name="Entrada 2 2 2 6" xfId="17049" xr:uid="{00000000-0005-0000-0000-000094440000}"/>
    <cellStyle name="Entrada 2 2 2 7" xfId="17050" xr:uid="{00000000-0005-0000-0000-000095440000}"/>
    <cellStyle name="Entrada 2 2 2 8" xfId="17051" xr:uid="{00000000-0005-0000-0000-000096440000}"/>
    <cellStyle name="Entrada 2 2 2 9" xfId="17052" xr:uid="{00000000-0005-0000-0000-000097440000}"/>
    <cellStyle name="Entrada 2 2 20" xfId="17053" xr:uid="{00000000-0005-0000-0000-000098440000}"/>
    <cellStyle name="Entrada 2 2 21" xfId="17054" xr:uid="{00000000-0005-0000-0000-000099440000}"/>
    <cellStyle name="Entrada 2 2 22" xfId="17055" xr:uid="{00000000-0005-0000-0000-00009A440000}"/>
    <cellStyle name="Entrada 2 2 23" xfId="17056" xr:uid="{00000000-0005-0000-0000-00009B440000}"/>
    <cellStyle name="Entrada 2 2 24" xfId="17057" xr:uid="{00000000-0005-0000-0000-00009C440000}"/>
    <cellStyle name="Entrada 2 2 25" xfId="17058" xr:uid="{00000000-0005-0000-0000-00009D440000}"/>
    <cellStyle name="Entrada 2 2 26" xfId="35490" xr:uid="{00000000-0005-0000-0000-00009E440000}"/>
    <cellStyle name="Entrada 2 2 3" xfId="17059" xr:uid="{00000000-0005-0000-0000-00009F440000}"/>
    <cellStyle name="Entrada 2 2 3 10" xfId="17060" xr:uid="{00000000-0005-0000-0000-0000A0440000}"/>
    <cellStyle name="Entrada 2 2 3 11" xfId="17061" xr:uid="{00000000-0005-0000-0000-0000A1440000}"/>
    <cellStyle name="Entrada 2 2 3 12" xfId="17062" xr:uid="{00000000-0005-0000-0000-0000A2440000}"/>
    <cellStyle name="Entrada 2 2 3 13" xfId="17063" xr:uid="{00000000-0005-0000-0000-0000A3440000}"/>
    <cellStyle name="Entrada 2 2 3 14" xfId="17064" xr:uid="{00000000-0005-0000-0000-0000A4440000}"/>
    <cellStyle name="Entrada 2 2 3 15" xfId="17065" xr:uid="{00000000-0005-0000-0000-0000A5440000}"/>
    <cellStyle name="Entrada 2 2 3 16" xfId="17066" xr:uid="{00000000-0005-0000-0000-0000A6440000}"/>
    <cellStyle name="Entrada 2 2 3 17" xfId="17067" xr:uid="{00000000-0005-0000-0000-0000A7440000}"/>
    <cellStyle name="Entrada 2 2 3 18" xfId="17068" xr:uid="{00000000-0005-0000-0000-0000A8440000}"/>
    <cellStyle name="Entrada 2 2 3 19" xfId="36154" xr:uid="{00000000-0005-0000-0000-0000A9440000}"/>
    <cellStyle name="Entrada 2 2 3 2" xfId="17069" xr:uid="{00000000-0005-0000-0000-0000AA440000}"/>
    <cellStyle name="Entrada 2 2 3 2 10" xfId="17070" xr:uid="{00000000-0005-0000-0000-0000AB440000}"/>
    <cellStyle name="Entrada 2 2 3 2 11" xfId="17071" xr:uid="{00000000-0005-0000-0000-0000AC440000}"/>
    <cellStyle name="Entrada 2 2 3 2 12" xfId="17072" xr:uid="{00000000-0005-0000-0000-0000AD440000}"/>
    <cellStyle name="Entrada 2 2 3 2 13" xfId="17073" xr:uid="{00000000-0005-0000-0000-0000AE440000}"/>
    <cellStyle name="Entrada 2 2 3 2 14" xfId="17074" xr:uid="{00000000-0005-0000-0000-0000AF440000}"/>
    <cellStyle name="Entrada 2 2 3 2 15" xfId="17075" xr:uid="{00000000-0005-0000-0000-0000B0440000}"/>
    <cellStyle name="Entrada 2 2 3 2 2" xfId="17076" xr:uid="{00000000-0005-0000-0000-0000B1440000}"/>
    <cellStyle name="Entrada 2 2 3 2 3" xfId="17077" xr:uid="{00000000-0005-0000-0000-0000B2440000}"/>
    <cellStyle name="Entrada 2 2 3 2 4" xfId="17078" xr:uid="{00000000-0005-0000-0000-0000B3440000}"/>
    <cellStyle name="Entrada 2 2 3 2 5" xfId="17079" xr:uid="{00000000-0005-0000-0000-0000B4440000}"/>
    <cellStyle name="Entrada 2 2 3 2 6" xfId="17080" xr:uid="{00000000-0005-0000-0000-0000B5440000}"/>
    <cellStyle name="Entrada 2 2 3 2 7" xfId="17081" xr:uid="{00000000-0005-0000-0000-0000B6440000}"/>
    <cellStyle name="Entrada 2 2 3 2 8" xfId="17082" xr:uid="{00000000-0005-0000-0000-0000B7440000}"/>
    <cellStyle name="Entrada 2 2 3 2 9" xfId="17083" xr:uid="{00000000-0005-0000-0000-0000B8440000}"/>
    <cellStyle name="Entrada 2 2 3 3" xfId="17084" xr:uid="{00000000-0005-0000-0000-0000B9440000}"/>
    <cellStyle name="Entrada 2 2 3 4" xfId="17085" xr:uid="{00000000-0005-0000-0000-0000BA440000}"/>
    <cellStyle name="Entrada 2 2 3 5" xfId="17086" xr:uid="{00000000-0005-0000-0000-0000BB440000}"/>
    <cellStyle name="Entrada 2 2 3 6" xfId="17087" xr:uid="{00000000-0005-0000-0000-0000BC440000}"/>
    <cellStyle name="Entrada 2 2 3 7" xfId="17088" xr:uid="{00000000-0005-0000-0000-0000BD440000}"/>
    <cellStyle name="Entrada 2 2 3 8" xfId="17089" xr:uid="{00000000-0005-0000-0000-0000BE440000}"/>
    <cellStyle name="Entrada 2 2 3 9" xfId="17090" xr:uid="{00000000-0005-0000-0000-0000BF440000}"/>
    <cellStyle name="Entrada 2 2 4" xfId="17091" xr:uid="{00000000-0005-0000-0000-0000C0440000}"/>
    <cellStyle name="Entrada 2 2 4 2" xfId="36434" xr:uid="{00000000-0005-0000-0000-0000C1440000}"/>
    <cellStyle name="Entrada 2 2 5" xfId="17092" xr:uid="{00000000-0005-0000-0000-0000C2440000}"/>
    <cellStyle name="Entrada 2 2 5 2" xfId="36715" xr:uid="{00000000-0005-0000-0000-0000C3440000}"/>
    <cellStyle name="Entrada 2 2 6" xfId="17093" xr:uid="{00000000-0005-0000-0000-0000C4440000}"/>
    <cellStyle name="Entrada 2 2 6 2" xfId="36993" xr:uid="{00000000-0005-0000-0000-0000C5440000}"/>
    <cellStyle name="Entrada 2 2 7" xfId="17094" xr:uid="{00000000-0005-0000-0000-0000C6440000}"/>
    <cellStyle name="Entrada 2 2 7 2" xfId="37272" xr:uid="{00000000-0005-0000-0000-0000C7440000}"/>
    <cellStyle name="Entrada 2 2 8" xfId="17095" xr:uid="{00000000-0005-0000-0000-0000C8440000}"/>
    <cellStyle name="Entrada 2 2 8 2" xfId="37547" xr:uid="{00000000-0005-0000-0000-0000C9440000}"/>
    <cellStyle name="Entrada 2 2 9" xfId="17096" xr:uid="{00000000-0005-0000-0000-0000CA440000}"/>
    <cellStyle name="Entrada 2 2 9 2" xfId="37821" xr:uid="{00000000-0005-0000-0000-0000CB440000}"/>
    <cellStyle name="Entrada 2 20" xfId="17097" xr:uid="{00000000-0005-0000-0000-0000CC440000}"/>
    <cellStyle name="Entrada 2 21" xfId="17098" xr:uid="{00000000-0005-0000-0000-0000CD440000}"/>
    <cellStyle name="Entrada 2 22" xfId="17099" xr:uid="{00000000-0005-0000-0000-0000CE440000}"/>
    <cellStyle name="Entrada 2 23" xfId="17100" xr:uid="{00000000-0005-0000-0000-0000CF440000}"/>
    <cellStyle name="Entrada 2 24" xfId="17101" xr:uid="{00000000-0005-0000-0000-0000D0440000}"/>
    <cellStyle name="Entrada 2 25" xfId="17102" xr:uid="{00000000-0005-0000-0000-0000D1440000}"/>
    <cellStyle name="Entrada 2 26" xfId="17103" xr:uid="{00000000-0005-0000-0000-0000D2440000}"/>
    <cellStyle name="Entrada 2 27" xfId="35146" xr:uid="{00000000-0005-0000-0000-0000D3440000}"/>
    <cellStyle name="Entrada 2 3" xfId="17104" xr:uid="{00000000-0005-0000-0000-0000D4440000}"/>
    <cellStyle name="Entrada 2 3 10" xfId="17105" xr:uid="{00000000-0005-0000-0000-0000D5440000}"/>
    <cellStyle name="Entrada 2 3 11" xfId="17106" xr:uid="{00000000-0005-0000-0000-0000D6440000}"/>
    <cellStyle name="Entrada 2 3 12" xfId="17107" xr:uid="{00000000-0005-0000-0000-0000D7440000}"/>
    <cellStyle name="Entrada 2 3 13" xfId="17108" xr:uid="{00000000-0005-0000-0000-0000D8440000}"/>
    <cellStyle name="Entrada 2 3 14" xfId="17109" xr:uid="{00000000-0005-0000-0000-0000D9440000}"/>
    <cellStyle name="Entrada 2 3 15" xfId="17110" xr:uid="{00000000-0005-0000-0000-0000DA440000}"/>
    <cellStyle name="Entrada 2 3 16" xfId="17111" xr:uid="{00000000-0005-0000-0000-0000DB440000}"/>
    <cellStyle name="Entrada 2 3 17" xfId="17112" xr:uid="{00000000-0005-0000-0000-0000DC440000}"/>
    <cellStyle name="Entrada 2 3 18" xfId="17113" xr:uid="{00000000-0005-0000-0000-0000DD440000}"/>
    <cellStyle name="Entrada 2 3 19" xfId="35400" xr:uid="{00000000-0005-0000-0000-0000DE440000}"/>
    <cellStyle name="Entrada 2 3 2" xfId="17114" xr:uid="{00000000-0005-0000-0000-0000DF440000}"/>
    <cellStyle name="Entrada 2 3 2 10" xfId="17115" xr:uid="{00000000-0005-0000-0000-0000E0440000}"/>
    <cellStyle name="Entrada 2 3 2 11" xfId="17116" xr:uid="{00000000-0005-0000-0000-0000E1440000}"/>
    <cellStyle name="Entrada 2 3 2 12" xfId="17117" xr:uid="{00000000-0005-0000-0000-0000E2440000}"/>
    <cellStyle name="Entrada 2 3 2 13" xfId="17118" xr:uid="{00000000-0005-0000-0000-0000E3440000}"/>
    <cellStyle name="Entrada 2 3 2 14" xfId="17119" xr:uid="{00000000-0005-0000-0000-0000E4440000}"/>
    <cellStyle name="Entrada 2 3 2 15" xfId="17120" xr:uid="{00000000-0005-0000-0000-0000E5440000}"/>
    <cellStyle name="Entrada 2 3 2 2" xfId="17121" xr:uid="{00000000-0005-0000-0000-0000E6440000}"/>
    <cellStyle name="Entrada 2 3 2 3" xfId="17122" xr:uid="{00000000-0005-0000-0000-0000E7440000}"/>
    <cellStyle name="Entrada 2 3 2 4" xfId="17123" xr:uid="{00000000-0005-0000-0000-0000E8440000}"/>
    <cellStyle name="Entrada 2 3 2 5" xfId="17124" xr:uid="{00000000-0005-0000-0000-0000E9440000}"/>
    <cellStyle name="Entrada 2 3 2 6" xfId="17125" xr:uid="{00000000-0005-0000-0000-0000EA440000}"/>
    <cellStyle name="Entrada 2 3 2 7" xfId="17126" xr:uid="{00000000-0005-0000-0000-0000EB440000}"/>
    <cellStyle name="Entrada 2 3 2 8" xfId="17127" xr:uid="{00000000-0005-0000-0000-0000EC440000}"/>
    <cellStyle name="Entrada 2 3 2 9" xfId="17128" xr:uid="{00000000-0005-0000-0000-0000ED440000}"/>
    <cellStyle name="Entrada 2 3 3" xfId="17129" xr:uid="{00000000-0005-0000-0000-0000EE440000}"/>
    <cellStyle name="Entrada 2 3 4" xfId="17130" xr:uid="{00000000-0005-0000-0000-0000EF440000}"/>
    <cellStyle name="Entrada 2 3 5" xfId="17131" xr:uid="{00000000-0005-0000-0000-0000F0440000}"/>
    <cellStyle name="Entrada 2 3 6" xfId="17132" xr:uid="{00000000-0005-0000-0000-0000F1440000}"/>
    <cellStyle name="Entrada 2 3 7" xfId="17133" xr:uid="{00000000-0005-0000-0000-0000F2440000}"/>
    <cellStyle name="Entrada 2 3 8" xfId="17134" xr:uid="{00000000-0005-0000-0000-0000F3440000}"/>
    <cellStyle name="Entrada 2 3 9" xfId="17135" xr:uid="{00000000-0005-0000-0000-0000F4440000}"/>
    <cellStyle name="Entrada 2 4" xfId="17136" xr:uid="{00000000-0005-0000-0000-0000F5440000}"/>
    <cellStyle name="Entrada 2 4 2" xfId="35678" xr:uid="{00000000-0005-0000-0000-0000F6440000}"/>
    <cellStyle name="Entrada 2 5" xfId="17137" xr:uid="{00000000-0005-0000-0000-0000F7440000}"/>
    <cellStyle name="Entrada 2 5 2" xfId="35680" xr:uid="{00000000-0005-0000-0000-0000F8440000}"/>
    <cellStyle name="Entrada 2 6" xfId="17138" xr:uid="{00000000-0005-0000-0000-0000F9440000}"/>
    <cellStyle name="Entrada 2 6 2" xfId="35849" xr:uid="{00000000-0005-0000-0000-0000FA440000}"/>
    <cellStyle name="Entrada 2 7" xfId="17139" xr:uid="{00000000-0005-0000-0000-0000FB440000}"/>
    <cellStyle name="Entrada 2 7 2" xfId="36131" xr:uid="{00000000-0005-0000-0000-0000FC440000}"/>
    <cellStyle name="Entrada 2 8" xfId="17140" xr:uid="{00000000-0005-0000-0000-0000FD440000}"/>
    <cellStyle name="Entrada 2 8 2" xfId="36410" xr:uid="{00000000-0005-0000-0000-0000FE440000}"/>
    <cellStyle name="Entrada 2 9" xfId="17141" xr:uid="{00000000-0005-0000-0000-0000FF440000}"/>
    <cellStyle name="Entrada 2 9 2" xfId="36692" xr:uid="{00000000-0005-0000-0000-000000450000}"/>
    <cellStyle name="Entrada 20" xfId="17142" xr:uid="{00000000-0005-0000-0000-000001450000}"/>
    <cellStyle name="Entrada 20 10" xfId="17143" xr:uid="{00000000-0005-0000-0000-000002450000}"/>
    <cellStyle name="Entrada 20 11" xfId="17144" xr:uid="{00000000-0005-0000-0000-000003450000}"/>
    <cellStyle name="Entrada 20 12" xfId="17145" xr:uid="{00000000-0005-0000-0000-000004450000}"/>
    <cellStyle name="Entrada 20 13" xfId="17146" xr:uid="{00000000-0005-0000-0000-000005450000}"/>
    <cellStyle name="Entrada 20 14" xfId="17147" xr:uid="{00000000-0005-0000-0000-000006450000}"/>
    <cellStyle name="Entrada 20 15" xfId="17148" xr:uid="{00000000-0005-0000-0000-000007450000}"/>
    <cellStyle name="Entrada 20 2" xfId="17149" xr:uid="{00000000-0005-0000-0000-000008450000}"/>
    <cellStyle name="Entrada 20 3" xfId="17150" xr:uid="{00000000-0005-0000-0000-000009450000}"/>
    <cellStyle name="Entrada 20 4" xfId="17151" xr:uid="{00000000-0005-0000-0000-00000A450000}"/>
    <cellStyle name="Entrada 20 5" xfId="17152" xr:uid="{00000000-0005-0000-0000-00000B450000}"/>
    <cellStyle name="Entrada 20 6" xfId="17153" xr:uid="{00000000-0005-0000-0000-00000C450000}"/>
    <cellStyle name="Entrada 20 7" xfId="17154" xr:uid="{00000000-0005-0000-0000-00000D450000}"/>
    <cellStyle name="Entrada 20 8" xfId="17155" xr:uid="{00000000-0005-0000-0000-00000E450000}"/>
    <cellStyle name="Entrada 20 9" xfId="17156" xr:uid="{00000000-0005-0000-0000-00000F450000}"/>
    <cellStyle name="Entrada 21" xfId="17157" xr:uid="{00000000-0005-0000-0000-000010450000}"/>
    <cellStyle name="Entrada 21 10" xfId="17158" xr:uid="{00000000-0005-0000-0000-000011450000}"/>
    <cellStyle name="Entrada 21 11" xfId="17159" xr:uid="{00000000-0005-0000-0000-000012450000}"/>
    <cellStyle name="Entrada 21 12" xfId="17160" xr:uid="{00000000-0005-0000-0000-000013450000}"/>
    <cellStyle name="Entrada 21 13" xfId="17161" xr:uid="{00000000-0005-0000-0000-000014450000}"/>
    <cellStyle name="Entrada 21 14" xfId="17162" xr:uid="{00000000-0005-0000-0000-000015450000}"/>
    <cellStyle name="Entrada 21 15" xfId="17163" xr:uid="{00000000-0005-0000-0000-000016450000}"/>
    <cellStyle name="Entrada 21 2" xfId="17164" xr:uid="{00000000-0005-0000-0000-000017450000}"/>
    <cellStyle name="Entrada 21 3" xfId="17165" xr:uid="{00000000-0005-0000-0000-000018450000}"/>
    <cellStyle name="Entrada 21 4" xfId="17166" xr:uid="{00000000-0005-0000-0000-000019450000}"/>
    <cellStyle name="Entrada 21 5" xfId="17167" xr:uid="{00000000-0005-0000-0000-00001A450000}"/>
    <cellStyle name="Entrada 21 6" xfId="17168" xr:uid="{00000000-0005-0000-0000-00001B450000}"/>
    <cellStyle name="Entrada 21 7" xfId="17169" xr:uid="{00000000-0005-0000-0000-00001C450000}"/>
    <cellStyle name="Entrada 21 8" xfId="17170" xr:uid="{00000000-0005-0000-0000-00001D450000}"/>
    <cellStyle name="Entrada 21 9" xfId="17171" xr:uid="{00000000-0005-0000-0000-00001E450000}"/>
    <cellStyle name="Entrada 22" xfId="17172" xr:uid="{00000000-0005-0000-0000-00001F450000}"/>
    <cellStyle name="Entrada 22 10" xfId="17173" xr:uid="{00000000-0005-0000-0000-000020450000}"/>
    <cellStyle name="Entrada 22 11" xfId="17174" xr:uid="{00000000-0005-0000-0000-000021450000}"/>
    <cellStyle name="Entrada 22 12" xfId="17175" xr:uid="{00000000-0005-0000-0000-000022450000}"/>
    <cellStyle name="Entrada 22 13" xfId="17176" xr:uid="{00000000-0005-0000-0000-000023450000}"/>
    <cellStyle name="Entrada 22 14" xfId="17177" xr:uid="{00000000-0005-0000-0000-000024450000}"/>
    <cellStyle name="Entrada 22 15" xfId="17178" xr:uid="{00000000-0005-0000-0000-000025450000}"/>
    <cellStyle name="Entrada 22 2" xfId="17179" xr:uid="{00000000-0005-0000-0000-000026450000}"/>
    <cellStyle name="Entrada 22 3" xfId="17180" xr:uid="{00000000-0005-0000-0000-000027450000}"/>
    <cellStyle name="Entrada 22 4" xfId="17181" xr:uid="{00000000-0005-0000-0000-000028450000}"/>
    <cellStyle name="Entrada 22 5" xfId="17182" xr:uid="{00000000-0005-0000-0000-000029450000}"/>
    <cellStyle name="Entrada 22 6" xfId="17183" xr:uid="{00000000-0005-0000-0000-00002A450000}"/>
    <cellStyle name="Entrada 22 7" xfId="17184" xr:uid="{00000000-0005-0000-0000-00002B450000}"/>
    <cellStyle name="Entrada 22 8" xfId="17185" xr:uid="{00000000-0005-0000-0000-00002C450000}"/>
    <cellStyle name="Entrada 22 9" xfId="17186" xr:uid="{00000000-0005-0000-0000-00002D450000}"/>
    <cellStyle name="Entrada 23" xfId="17187" xr:uid="{00000000-0005-0000-0000-00002E450000}"/>
    <cellStyle name="Entrada 23 10" xfId="17188" xr:uid="{00000000-0005-0000-0000-00002F450000}"/>
    <cellStyle name="Entrada 23 11" xfId="17189" xr:uid="{00000000-0005-0000-0000-000030450000}"/>
    <cellStyle name="Entrada 23 12" xfId="17190" xr:uid="{00000000-0005-0000-0000-000031450000}"/>
    <cellStyle name="Entrada 23 13" xfId="17191" xr:uid="{00000000-0005-0000-0000-000032450000}"/>
    <cellStyle name="Entrada 23 14" xfId="17192" xr:uid="{00000000-0005-0000-0000-000033450000}"/>
    <cellStyle name="Entrada 23 15" xfId="17193" xr:uid="{00000000-0005-0000-0000-000034450000}"/>
    <cellStyle name="Entrada 23 2" xfId="17194" xr:uid="{00000000-0005-0000-0000-000035450000}"/>
    <cellStyle name="Entrada 23 3" xfId="17195" xr:uid="{00000000-0005-0000-0000-000036450000}"/>
    <cellStyle name="Entrada 23 4" xfId="17196" xr:uid="{00000000-0005-0000-0000-000037450000}"/>
    <cellStyle name="Entrada 23 5" xfId="17197" xr:uid="{00000000-0005-0000-0000-000038450000}"/>
    <cellStyle name="Entrada 23 6" xfId="17198" xr:uid="{00000000-0005-0000-0000-000039450000}"/>
    <cellStyle name="Entrada 23 7" xfId="17199" xr:uid="{00000000-0005-0000-0000-00003A450000}"/>
    <cellStyle name="Entrada 23 8" xfId="17200" xr:uid="{00000000-0005-0000-0000-00003B450000}"/>
    <cellStyle name="Entrada 23 9" xfId="17201" xr:uid="{00000000-0005-0000-0000-00003C450000}"/>
    <cellStyle name="Entrada 24" xfId="17202" xr:uid="{00000000-0005-0000-0000-00003D450000}"/>
    <cellStyle name="Entrada 24 10" xfId="17203" xr:uid="{00000000-0005-0000-0000-00003E450000}"/>
    <cellStyle name="Entrada 24 11" xfId="17204" xr:uid="{00000000-0005-0000-0000-00003F450000}"/>
    <cellStyle name="Entrada 24 12" xfId="17205" xr:uid="{00000000-0005-0000-0000-000040450000}"/>
    <cellStyle name="Entrada 24 13" xfId="17206" xr:uid="{00000000-0005-0000-0000-000041450000}"/>
    <cellStyle name="Entrada 24 14" xfId="17207" xr:uid="{00000000-0005-0000-0000-000042450000}"/>
    <cellStyle name="Entrada 24 15" xfId="17208" xr:uid="{00000000-0005-0000-0000-000043450000}"/>
    <cellStyle name="Entrada 24 2" xfId="17209" xr:uid="{00000000-0005-0000-0000-000044450000}"/>
    <cellStyle name="Entrada 24 3" xfId="17210" xr:uid="{00000000-0005-0000-0000-000045450000}"/>
    <cellStyle name="Entrada 24 4" xfId="17211" xr:uid="{00000000-0005-0000-0000-000046450000}"/>
    <cellStyle name="Entrada 24 5" xfId="17212" xr:uid="{00000000-0005-0000-0000-000047450000}"/>
    <cellStyle name="Entrada 24 6" xfId="17213" xr:uid="{00000000-0005-0000-0000-000048450000}"/>
    <cellStyle name="Entrada 24 7" xfId="17214" xr:uid="{00000000-0005-0000-0000-000049450000}"/>
    <cellStyle name="Entrada 24 8" xfId="17215" xr:uid="{00000000-0005-0000-0000-00004A450000}"/>
    <cellStyle name="Entrada 24 9" xfId="17216" xr:uid="{00000000-0005-0000-0000-00004B450000}"/>
    <cellStyle name="Entrada 25" xfId="17217" xr:uid="{00000000-0005-0000-0000-00004C450000}"/>
    <cellStyle name="Entrada 25 10" xfId="17218" xr:uid="{00000000-0005-0000-0000-00004D450000}"/>
    <cellStyle name="Entrada 25 11" xfId="17219" xr:uid="{00000000-0005-0000-0000-00004E450000}"/>
    <cellStyle name="Entrada 25 12" xfId="17220" xr:uid="{00000000-0005-0000-0000-00004F450000}"/>
    <cellStyle name="Entrada 25 13" xfId="17221" xr:uid="{00000000-0005-0000-0000-000050450000}"/>
    <cellStyle name="Entrada 25 14" xfId="17222" xr:uid="{00000000-0005-0000-0000-000051450000}"/>
    <cellStyle name="Entrada 25 15" xfId="17223" xr:uid="{00000000-0005-0000-0000-000052450000}"/>
    <cellStyle name="Entrada 25 2" xfId="17224" xr:uid="{00000000-0005-0000-0000-000053450000}"/>
    <cellStyle name="Entrada 25 3" xfId="17225" xr:uid="{00000000-0005-0000-0000-000054450000}"/>
    <cellStyle name="Entrada 25 4" xfId="17226" xr:uid="{00000000-0005-0000-0000-000055450000}"/>
    <cellStyle name="Entrada 25 5" xfId="17227" xr:uid="{00000000-0005-0000-0000-000056450000}"/>
    <cellStyle name="Entrada 25 6" xfId="17228" xr:uid="{00000000-0005-0000-0000-000057450000}"/>
    <cellStyle name="Entrada 25 7" xfId="17229" xr:uid="{00000000-0005-0000-0000-000058450000}"/>
    <cellStyle name="Entrada 25 8" xfId="17230" xr:uid="{00000000-0005-0000-0000-000059450000}"/>
    <cellStyle name="Entrada 25 9" xfId="17231" xr:uid="{00000000-0005-0000-0000-00005A450000}"/>
    <cellStyle name="Entrada 26" xfId="17232" xr:uid="{00000000-0005-0000-0000-00005B450000}"/>
    <cellStyle name="Entrada 26 10" xfId="17233" xr:uid="{00000000-0005-0000-0000-00005C450000}"/>
    <cellStyle name="Entrada 26 11" xfId="17234" xr:uid="{00000000-0005-0000-0000-00005D450000}"/>
    <cellStyle name="Entrada 26 12" xfId="17235" xr:uid="{00000000-0005-0000-0000-00005E450000}"/>
    <cellStyle name="Entrada 26 13" xfId="17236" xr:uid="{00000000-0005-0000-0000-00005F450000}"/>
    <cellStyle name="Entrada 26 14" xfId="17237" xr:uid="{00000000-0005-0000-0000-000060450000}"/>
    <cellStyle name="Entrada 26 15" xfId="17238" xr:uid="{00000000-0005-0000-0000-000061450000}"/>
    <cellStyle name="Entrada 26 2" xfId="17239" xr:uid="{00000000-0005-0000-0000-000062450000}"/>
    <cellStyle name="Entrada 26 3" xfId="17240" xr:uid="{00000000-0005-0000-0000-000063450000}"/>
    <cellStyle name="Entrada 26 4" xfId="17241" xr:uid="{00000000-0005-0000-0000-000064450000}"/>
    <cellStyle name="Entrada 26 5" xfId="17242" xr:uid="{00000000-0005-0000-0000-000065450000}"/>
    <cellStyle name="Entrada 26 6" xfId="17243" xr:uid="{00000000-0005-0000-0000-000066450000}"/>
    <cellStyle name="Entrada 26 7" xfId="17244" xr:uid="{00000000-0005-0000-0000-000067450000}"/>
    <cellStyle name="Entrada 26 8" xfId="17245" xr:uid="{00000000-0005-0000-0000-000068450000}"/>
    <cellStyle name="Entrada 26 9" xfId="17246" xr:uid="{00000000-0005-0000-0000-000069450000}"/>
    <cellStyle name="Entrada 27" xfId="17247" xr:uid="{00000000-0005-0000-0000-00006A450000}"/>
    <cellStyle name="Entrada 27 10" xfId="17248" xr:uid="{00000000-0005-0000-0000-00006B450000}"/>
    <cellStyle name="Entrada 27 11" xfId="17249" xr:uid="{00000000-0005-0000-0000-00006C450000}"/>
    <cellStyle name="Entrada 27 12" xfId="17250" xr:uid="{00000000-0005-0000-0000-00006D450000}"/>
    <cellStyle name="Entrada 27 13" xfId="17251" xr:uid="{00000000-0005-0000-0000-00006E450000}"/>
    <cellStyle name="Entrada 27 14" xfId="17252" xr:uid="{00000000-0005-0000-0000-00006F450000}"/>
    <cellStyle name="Entrada 27 15" xfId="17253" xr:uid="{00000000-0005-0000-0000-000070450000}"/>
    <cellStyle name="Entrada 27 2" xfId="17254" xr:uid="{00000000-0005-0000-0000-000071450000}"/>
    <cellStyle name="Entrada 27 3" xfId="17255" xr:uid="{00000000-0005-0000-0000-000072450000}"/>
    <cellStyle name="Entrada 27 4" xfId="17256" xr:uid="{00000000-0005-0000-0000-000073450000}"/>
    <cellStyle name="Entrada 27 5" xfId="17257" xr:uid="{00000000-0005-0000-0000-000074450000}"/>
    <cellStyle name="Entrada 27 6" xfId="17258" xr:uid="{00000000-0005-0000-0000-000075450000}"/>
    <cellStyle name="Entrada 27 7" xfId="17259" xr:uid="{00000000-0005-0000-0000-000076450000}"/>
    <cellStyle name="Entrada 27 8" xfId="17260" xr:uid="{00000000-0005-0000-0000-000077450000}"/>
    <cellStyle name="Entrada 27 9" xfId="17261" xr:uid="{00000000-0005-0000-0000-000078450000}"/>
    <cellStyle name="Entrada 28" xfId="17262" xr:uid="{00000000-0005-0000-0000-000079450000}"/>
    <cellStyle name="Entrada 29" xfId="17263" xr:uid="{00000000-0005-0000-0000-00007A450000}"/>
    <cellStyle name="Entrada 3" xfId="17264" xr:uid="{00000000-0005-0000-0000-00007B450000}"/>
    <cellStyle name="Entrada 3 10" xfId="38235" xr:uid="{00000000-0005-0000-0000-00007C450000}"/>
    <cellStyle name="Entrada 3 11" xfId="38499" xr:uid="{00000000-0005-0000-0000-00007D450000}"/>
    <cellStyle name="Entrada 3 12" xfId="35586" xr:uid="{00000000-0005-0000-0000-00007E450000}"/>
    <cellStyle name="Entrada 3 2" xfId="36016" xr:uid="{00000000-0005-0000-0000-00007F450000}"/>
    <cellStyle name="Entrada 3 3" xfId="36297" xr:uid="{00000000-0005-0000-0000-000080450000}"/>
    <cellStyle name="Entrada 3 4" xfId="36578" xr:uid="{00000000-0005-0000-0000-000081450000}"/>
    <cellStyle name="Entrada 3 5" xfId="36859" xr:uid="{00000000-0005-0000-0000-000082450000}"/>
    <cellStyle name="Entrada 3 6" xfId="37135" xr:uid="{00000000-0005-0000-0000-000083450000}"/>
    <cellStyle name="Entrada 3 7" xfId="37415" xr:uid="{00000000-0005-0000-0000-000084450000}"/>
    <cellStyle name="Entrada 3 8" xfId="37688" xr:uid="{00000000-0005-0000-0000-000085450000}"/>
    <cellStyle name="Entrada 3 9" xfId="37962" xr:uid="{00000000-0005-0000-0000-000086450000}"/>
    <cellStyle name="Entrada 30" xfId="17265" xr:uid="{00000000-0005-0000-0000-000087450000}"/>
    <cellStyle name="Entrada 31" xfId="17266" xr:uid="{00000000-0005-0000-0000-000088450000}"/>
    <cellStyle name="Entrada 32" xfId="17267" xr:uid="{00000000-0005-0000-0000-000089450000}"/>
    <cellStyle name="Entrada 33" xfId="17268" xr:uid="{00000000-0005-0000-0000-00008A450000}"/>
    <cellStyle name="Entrada 34" xfId="17269" xr:uid="{00000000-0005-0000-0000-00008B450000}"/>
    <cellStyle name="Entrada 35" xfId="17270" xr:uid="{00000000-0005-0000-0000-00008C450000}"/>
    <cellStyle name="Entrada 36" xfId="17271" xr:uid="{00000000-0005-0000-0000-00008D450000}"/>
    <cellStyle name="Entrada 37" xfId="17272" xr:uid="{00000000-0005-0000-0000-00008E450000}"/>
    <cellStyle name="Entrada 38" xfId="17273" xr:uid="{00000000-0005-0000-0000-00008F450000}"/>
    <cellStyle name="Entrada 39" xfId="17274" xr:uid="{00000000-0005-0000-0000-000090450000}"/>
    <cellStyle name="Entrada 4" xfId="17275" xr:uid="{00000000-0005-0000-0000-000091450000}"/>
    <cellStyle name="Entrada 40" xfId="17276" xr:uid="{00000000-0005-0000-0000-000092450000}"/>
    <cellStyle name="Entrada 41" xfId="17277" xr:uid="{00000000-0005-0000-0000-000093450000}"/>
    <cellStyle name="Entrada 42" xfId="17278" xr:uid="{00000000-0005-0000-0000-000094450000}"/>
    <cellStyle name="Entrada 5" xfId="17279" xr:uid="{00000000-0005-0000-0000-000095450000}"/>
    <cellStyle name="Entrada 6" xfId="17280" xr:uid="{00000000-0005-0000-0000-000096450000}"/>
    <cellStyle name="Entrada 7" xfId="17281" xr:uid="{00000000-0005-0000-0000-000097450000}"/>
    <cellStyle name="Entrada 8" xfId="17282" xr:uid="{00000000-0005-0000-0000-000098450000}"/>
    <cellStyle name="Entrada 9" xfId="17283" xr:uid="{00000000-0005-0000-0000-000099450000}"/>
    <cellStyle name="Entrada 9 2" xfId="17284" xr:uid="{00000000-0005-0000-0000-00009A450000}"/>
    <cellStyle name="Estilo 1" xfId="17285" xr:uid="{00000000-0005-0000-0000-00009B450000}"/>
    <cellStyle name="Estilo 1 10" xfId="17286" xr:uid="{00000000-0005-0000-0000-00009C450000}"/>
    <cellStyle name="Estilo 1 11" xfId="17287" xr:uid="{00000000-0005-0000-0000-00009D450000}"/>
    <cellStyle name="Estilo 1 12" xfId="17288" xr:uid="{00000000-0005-0000-0000-00009E450000}"/>
    <cellStyle name="Estilo 1 13" xfId="17289" xr:uid="{00000000-0005-0000-0000-00009F450000}"/>
    <cellStyle name="Estilo 1 2" xfId="17290" xr:uid="{00000000-0005-0000-0000-0000A0450000}"/>
    <cellStyle name="Estilo 1 2 10" xfId="17291" xr:uid="{00000000-0005-0000-0000-0000A1450000}"/>
    <cellStyle name="Estilo 1 2 11" xfId="17292" xr:uid="{00000000-0005-0000-0000-0000A2450000}"/>
    <cellStyle name="Estilo 1 2 12" xfId="17293" xr:uid="{00000000-0005-0000-0000-0000A3450000}"/>
    <cellStyle name="Estilo 1 2 2" xfId="17294" xr:uid="{00000000-0005-0000-0000-0000A4450000}"/>
    <cellStyle name="Estilo 1 2 2 10" xfId="17295" xr:uid="{00000000-0005-0000-0000-0000A5450000}"/>
    <cellStyle name="Estilo 1 2 2 11" xfId="17296" xr:uid="{00000000-0005-0000-0000-0000A6450000}"/>
    <cellStyle name="Estilo 1 2 2 2" xfId="17297" xr:uid="{00000000-0005-0000-0000-0000A7450000}"/>
    <cellStyle name="Estilo 1 2 2 2 10" xfId="17298" xr:uid="{00000000-0005-0000-0000-0000A8450000}"/>
    <cellStyle name="Estilo 1 2 2 2 2" xfId="17299" xr:uid="{00000000-0005-0000-0000-0000A9450000}"/>
    <cellStyle name="Estilo 1 2 2 2 3" xfId="17300" xr:uid="{00000000-0005-0000-0000-0000AA450000}"/>
    <cellStyle name="Estilo 1 2 2 2 4" xfId="17301" xr:uid="{00000000-0005-0000-0000-0000AB450000}"/>
    <cellStyle name="Estilo 1 2 2 2 5" xfId="17302" xr:uid="{00000000-0005-0000-0000-0000AC450000}"/>
    <cellStyle name="Estilo 1 2 2 2 6" xfId="17303" xr:uid="{00000000-0005-0000-0000-0000AD450000}"/>
    <cellStyle name="Estilo 1 2 2 2 7" xfId="17304" xr:uid="{00000000-0005-0000-0000-0000AE450000}"/>
    <cellStyle name="Estilo 1 2 2 2 8" xfId="17305" xr:uid="{00000000-0005-0000-0000-0000AF450000}"/>
    <cellStyle name="Estilo 1 2 2 2 9" xfId="17306" xr:uid="{00000000-0005-0000-0000-0000B0450000}"/>
    <cellStyle name="Estilo 1 2 2 3" xfId="17307" xr:uid="{00000000-0005-0000-0000-0000B1450000}"/>
    <cellStyle name="Estilo 1 2 2 4" xfId="17308" xr:uid="{00000000-0005-0000-0000-0000B2450000}"/>
    <cellStyle name="Estilo 1 2 2 5" xfId="17309" xr:uid="{00000000-0005-0000-0000-0000B3450000}"/>
    <cellStyle name="Estilo 1 2 2 6" xfId="17310" xr:uid="{00000000-0005-0000-0000-0000B4450000}"/>
    <cellStyle name="Estilo 1 2 2 7" xfId="17311" xr:uid="{00000000-0005-0000-0000-0000B5450000}"/>
    <cellStyle name="Estilo 1 2 2 8" xfId="17312" xr:uid="{00000000-0005-0000-0000-0000B6450000}"/>
    <cellStyle name="Estilo 1 2 2 9" xfId="17313" xr:uid="{00000000-0005-0000-0000-0000B7450000}"/>
    <cellStyle name="Estilo 1 2 3" xfId="17314" xr:uid="{00000000-0005-0000-0000-0000B8450000}"/>
    <cellStyle name="Estilo 1 2 4" xfId="17315" xr:uid="{00000000-0005-0000-0000-0000B9450000}"/>
    <cellStyle name="Estilo 1 2 4 10" xfId="17316" xr:uid="{00000000-0005-0000-0000-0000BA450000}"/>
    <cellStyle name="Estilo 1 2 4 2" xfId="17317" xr:uid="{00000000-0005-0000-0000-0000BB450000}"/>
    <cellStyle name="Estilo 1 2 4 3" xfId="17318" xr:uid="{00000000-0005-0000-0000-0000BC450000}"/>
    <cellStyle name="Estilo 1 2 4 4" xfId="17319" xr:uid="{00000000-0005-0000-0000-0000BD450000}"/>
    <cellStyle name="Estilo 1 2 4 5" xfId="17320" xr:uid="{00000000-0005-0000-0000-0000BE450000}"/>
    <cellStyle name="Estilo 1 2 4 6" xfId="17321" xr:uid="{00000000-0005-0000-0000-0000BF450000}"/>
    <cellStyle name="Estilo 1 2 4 7" xfId="17322" xr:uid="{00000000-0005-0000-0000-0000C0450000}"/>
    <cellStyle name="Estilo 1 2 4 8" xfId="17323" xr:uid="{00000000-0005-0000-0000-0000C1450000}"/>
    <cellStyle name="Estilo 1 2 4 9" xfId="17324" xr:uid="{00000000-0005-0000-0000-0000C2450000}"/>
    <cellStyle name="Estilo 1 2 5" xfId="17325" xr:uid="{00000000-0005-0000-0000-0000C3450000}"/>
    <cellStyle name="Estilo 1 2 6" xfId="17326" xr:uid="{00000000-0005-0000-0000-0000C4450000}"/>
    <cellStyle name="Estilo 1 2 7" xfId="17327" xr:uid="{00000000-0005-0000-0000-0000C5450000}"/>
    <cellStyle name="Estilo 1 2 8" xfId="17328" xr:uid="{00000000-0005-0000-0000-0000C6450000}"/>
    <cellStyle name="Estilo 1 2 9" xfId="17329" xr:uid="{00000000-0005-0000-0000-0000C7450000}"/>
    <cellStyle name="Estilo 1 3" xfId="17330" xr:uid="{00000000-0005-0000-0000-0000C8450000}"/>
    <cellStyle name="Estilo 1 3 10" xfId="17331" xr:uid="{00000000-0005-0000-0000-0000C9450000}"/>
    <cellStyle name="Estilo 1 3 11" xfId="17332" xr:uid="{00000000-0005-0000-0000-0000CA450000}"/>
    <cellStyle name="Estilo 1 3 2" xfId="17333" xr:uid="{00000000-0005-0000-0000-0000CB450000}"/>
    <cellStyle name="Estilo 1 3 2 10" xfId="17334" xr:uid="{00000000-0005-0000-0000-0000CC450000}"/>
    <cellStyle name="Estilo 1 3 2 2" xfId="17335" xr:uid="{00000000-0005-0000-0000-0000CD450000}"/>
    <cellStyle name="Estilo 1 3 2 3" xfId="17336" xr:uid="{00000000-0005-0000-0000-0000CE450000}"/>
    <cellStyle name="Estilo 1 3 2 4" xfId="17337" xr:uid="{00000000-0005-0000-0000-0000CF450000}"/>
    <cellStyle name="Estilo 1 3 2 5" xfId="17338" xr:uid="{00000000-0005-0000-0000-0000D0450000}"/>
    <cellStyle name="Estilo 1 3 2 6" xfId="17339" xr:uid="{00000000-0005-0000-0000-0000D1450000}"/>
    <cellStyle name="Estilo 1 3 2 7" xfId="17340" xr:uid="{00000000-0005-0000-0000-0000D2450000}"/>
    <cellStyle name="Estilo 1 3 2 8" xfId="17341" xr:uid="{00000000-0005-0000-0000-0000D3450000}"/>
    <cellStyle name="Estilo 1 3 2 9" xfId="17342" xr:uid="{00000000-0005-0000-0000-0000D4450000}"/>
    <cellStyle name="Estilo 1 3 3" xfId="17343" xr:uid="{00000000-0005-0000-0000-0000D5450000}"/>
    <cellStyle name="Estilo 1 3 3 2" xfId="17344" xr:uid="{00000000-0005-0000-0000-0000D6450000}"/>
    <cellStyle name="Estilo 1 3 3 3" xfId="17345" xr:uid="{00000000-0005-0000-0000-0000D7450000}"/>
    <cellStyle name="Estilo 1 3 3 4" xfId="17346" xr:uid="{00000000-0005-0000-0000-0000D8450000}"/>
    <cellStyle name="Estilo 1 3 3 5" xfId="17347" xr:uid="{00000000-0005-0000-0000-0000D9450000}"/>
    <cellStyle name="Estilo 1 3 4" xfId="17348" xr:uid="{00000000-0005-0000-0000-0000DA450000}"/>
    <cellStyle name="Estilo 1 3 5" xfId="17349" xr:uid="{00000000-0005-0000-0000-0000DB450000}"/>
    <cellStyle name="Estilo 1 3 6" xfId="17350" xr:uid="{00000000-0005-0000-0000-0000DC450000}"/>
    <cellStyle name="Estilo 1 3 7" xfId="17351" xr:uid="{00000000-0005-0000-0000-0000DD450000}"/>
    <cellStyle name="Estilo 1 3 8" xfId="17352" xr:uid="{00000000-0005-0000-0000-0000DE450000}"/>
    <cellStyle name="Estilo 1 3 9" xfId="17353" xr:uid="{00000000-0005-0000-0000-0000DF450000}"/>
    <cellStyle name="Estilo 1 4" xfId="17354" xr:uid="{00000000-0005-0000-0000-0000E0450000}"/>
    <cellStyle name="Estilo 1 4 10" xfId="17355" xr:uid="{00000000-0005-0000-0000-0000E1450000}"/>
    <cellStyle name="Estilo 1 4 2" xfId="17356" xr:uid="{00000000-0005-0000-0000-0000E2450000}"/>
    <cellStyle name="Estilo 1 4 3" xfId="17357" xr:uid="{00000000-0005-0000-0000-0000E3450000}"/>
    <cellStyle name="Estilo 1 4 4" xfId="17358" xr:uid="{00000000-0005-0000-0000-0000E4450000}"/>
    <cellStyle name="Estilo 1 4 5" xfId="17359" xr:uid="{00000000-0005-0000-0000-0000E5450000}"/>
    <cellStyle name="Estilo 1 4 6" xfId="17360" xr:uid="{00000000-0005-0000-0000-0000E6450000}"/>
    <cellStyle name="Estilo 1 4 7" xfId="17361" xr:uid="{00000000-0005-0000-0000-0000E7450000}"/>
    <cellStyle name="Estilo 1 4 8" xfId="17362" xr:uid="{00000000-0005-0000-0000-0000E8450000}"/>
    <cellStyle name="Estilo 1 4 9" xfId="17363" xr:uid="{00000000-0005-0000-0000-0000E9450000}"/>
    <cellStyle name="Estilo 1 5" xfId="17364" xr:uid="{00000000-0005-0000-0000-0000EA450000}"/>
    <cellStyle name="Estilo 1 6" xfId="17365" xr:uid="{00000000-0005-0000-0000-0000EB450000}"/>
    <cellStyle name="Estilo 1 7" xfId="17366" xr:uid="{00000000-0005-0000-0000-0000EC450000}"/>
    <cellStyle name="Estilo 1 8" xfId="17367" xr:uid="{00000000-0005-0000-0000-0000ED450000}"/>
    <cellStyle name="Estilo 1 9" xfId="17368" xr:uid="{00000000-0005-0000-0000-0000EE450000}"/>
    <cellStyle name="Estilo 2" xfId="17369" xr:uid="{00000000-0005-0000-0000-0000EF450000}"/>
    <cellStyle name="Estilo 2 10" xfId="17370" xr:uid="{00000000-0005-0000-0000-0000F0450000}"/>
    <cellStyle name="Estilo 2 11" xfId="17371" xr:uid="{00000000-0005-0000-0000-0000F1450000}"/>
    <cellStyle name="Estilo 2 12" xfId="17372" xr:uid="{00000000-0005-0000-0000-0000F2450000}"/>
    <cellStyle name="Estilo 2 13" xfId="17373" xr:uid="{00000000-0005-0000-0000-0000F3450000}"/>
    <cellStyle name="Estilo 2 14" xfId="17374" xr:uid="{00000000-0005-0000-0000-0000F4450000}"/>
    <cellStyle name="Estilo 2 15" xfId="17375" xr:uid="{00000000-0005-0000-0000-0000F5450000}"/>
    <cellStyle name="Estilo 2 16" xfId="17376" xr:uid="{00000000-0005-0000-0000-0000F6450000}"/>
    <cellStyle name="Estilo 2 17" xfId="17377" xr:uid="{00000000-0005-0000-0000-0000F7450000}"/>
    <cellStyle name="Estilo 2 18" xfId="17378" xr:uid="{00000000-0005-0000-0000-0000F8450000}"/>
    <cellStyle name="Estilo 2 19" xfId="17379" xr:uid="{00000000-0005-0000-0000-0000F9450000}"/>
    <cellStyle name="Estilo 2 2" xfId="17380" xr:uid="{00000000-0005-0000-0000-0000FA450000}"/>
    <cellStyle name="Estilo 2 20" xfId="17381" xr:uid="{00000000-0005-0000-0000-0000FB450000}"/>
    <cellStyle name="Estilo 2 21" xfId="17382" xr:uid="{00000000-0005-0000-0000-0000FC450000}"/>
    <cellStyle name="Estilo 2 22" xfId="17383" xr:uid="{00000000-0005-0000-0000-0000FD450000}"/>
    <cellStyle name="Estilo 2 23" xfId="17384" xr:uid="{00000000-0005-0000-0000-0000FE450000}"/>
    <cellStyle name="Estilo 2 24" xfId="17385" xr:uid="{00000000-0005-0000-0000-0000FF450000}"/>
    <cellStyle name="Estilo 2 3" xfId="17386" xr:uid="{00000000-0005-0000-0000-000000460000}"/>
    <cellStyle name="Estilo 2 4" xfId="17387" xr:uid="{00000000-0005-0000-0000-000001460000}"/>
    <cellStyle name="Estilo 2 5" xfId="17388" xr:uid="{00000000-0005-0000-0000-000002460000}"/>
    <cellStyle name="Estilo 2 6" xfId="17389" xr:uid="{00000000-0005-0000-0000-000003460000}"/>
    <cellStyle name="Estilo 2 7" xfId="17390" xr:uid="{00000000-0005-0000-0000-000004460000}"/>
    <cellStyle name="Estilo 2 8" xfId="17391" xr:uid="{00000000-0005-0000-0000-000005460000}"/>
    <cellStyle name="Estilo 2 9" xfId="17392" xr:uid="{00000000-0005-0000-0000-000006460000}"/>
    <cellStyle name="Estilo 2_Base Excel_Release 3T08_MASTER" xfId="17393" xr:uid="{00000000-0005-0000-0000-000007460000}"/>
    <cellStyle name="Estilo 3" xfId="17394" xr:uid="{00000000-0005-0000-0000-000008460000}"/>
    <cellStyle name="Estoques" xfId="17395" xr:uid="{00000000-0005-0000-0000-000009460000}"/>
    <cellStyle name="Estoques 2" xfId="34835" xr:uid="{00000000-0005-0000-0000-00000A460000}"/>
    <cellStyle name="Estoques 3" xfId="35243" xr:uid="{00000000-0005-0000-0000-00000B460000}"/>
    <cellStyle name="Euro" xfId="17396" xr:uid="{00000000-0005-0000-0000-00000C460000}"/>
    <cellStyle name="Euro 2" xfId="17397" xr:uid="{00000000-0005-0000-0000-00000D460000}"/>
    <cellStyle name="Euro 2 2" xfId="35447" xr:uid="{00000000-0005-0000-0000-00000E460000}"/>
    <cellStyle name="Euro 3" xfId="35244" xr:uid="{00000000-0005-0000-0000-00000F460000}"/>
    <cellStyle name="Ex_MISTO" xfId="17398" xr:uid="{00000000-0005-0000-0000-000010460000}"/>
    <cellStyle name="Excel.Chart" xfId="17399" xr:uid="{00000000-0005-0000-0000-000011460000}"/>
    <cellStyle name="Excel.Chart 2" xfId="35178" xr:uid="{00000000-0005-0000-0000-000012460000}"/>
    <cellStyle name="Explanatory Text" xfId="17400" xr:uid="{00000000-0005-0000-0000-000013460000}"/>
    <cellStyle name="Ezres [0]_PLDT" xfId="17401" xr:uid="{00000000-0005-0000-0000-000014460000}"/>
    <cellStyle name="Ezres_PLDT" xfId="17402" xr:uid="{00000000-0005-0000-0000-000015460000}"/>
    <cellStyle name="F2" xfId="17403" xr:uid="{00000000-0005-0000-0000-000016460000}"/>
    <cellStyle name="F3" xfId="17404" xr:uid="{00000000-0005-0000-0000-000017460000}"/>
    <cellStyle name="F4" xfId="17405" xr:uid="{00000000-0005-0000-0000-000018460000}"/>
    <cellStyle name="F5" xfId="17406" xr:uid="{00000000-0005-0000-0000-000019460000}"/>
    <cellStyle name="F6" xfId="17407" xr:uid="{00000000-0005-0000-0000-00001A460000}"/>
    <cellStyle name="F7" xfId="17408" xr:uid="{00000000-0005-0000-0000-00001B460000}"/>
    <cellStyle name="F8" xfId="17409" xr:uid="{00000000-0005-0000-0000-00001C460000}"/>
    <cellStyle name="Familia" xfId="17410" xr:uid="{00000000-0005-0000-0000-00001D460000}"/>
    <cellStyle name="Fechamento" xfId="17411" xr:uid="{00000000-0005-0000-0000-00001E460000}"/>
    <cellStyle name="Fieldtex" xfId="17412" xr:uid="{00000000-0005-0000-0000-00001F460000}"/>
    <cellStyle name="Fijo" xfId="17413" xr:uid="{00000000-0005-0000-0000-000020460000}"/>
    <cellStyle name="Financiero" xfId="17414" xr:uid="{00000000-0005-0000-0000-000021460000}"/>
    <cellStyle name="Fixed" xfId="17415" xr:uid="{00000000-0005-0000-0000-000022460000}"/>
    <cellStyle name="Fixed [0]" xfId="17416" xr:uid="{00000000-0005-0000-0000-000023460000}"/>
    <cellStyle name="Fixed 2" xfId="35147" xr:uid="{00000000-0005-0000-0000-000024460000}"/>
    <cellStyle name="Fixed 3" xfId="35188" xr:uid="{00000000-0005-0000-0000-000025460000}"/>
    <cellStyle name="Fixed_Base Consenso" xfId="17417" xr:uid="{00000000-0005-0000-0000-000026460000}"/>
    <cellStyle name="Fixo" xfId="17418" xr:uid="{00000000-0005-0000-0000-000027460000}"/>
    <cellStyle name="Fixo 10" xfId="17419" xr:uid="{00000000-0005-0000-0000-000028460000}"/>
    <cellStyle name="Fixo 11" xfId="17420" xr:uid="{00000000-0005-0000-0000-000029460000}"/>
    <cellStyle name="Fixo 12" xfId="17421" xr:uid="{00000000-0005-0000-0000-00002A460000}"/>
    <cellStyle name="Fixo 13" xfId="17422" xr:uid="{00000000-0005-0000-0000-00002B460000}"/>
    <cellStyle name="Fixo 14" xfId="17423" xr:uid="{00000000-0005-0000-0000-00002C460000}"/>
    <cellStyle name="Fixo 15" xfId="17424" xr:uid="{00000000-0005-0000-0000-00002D460000}"/>
    <cellStyle name="Fixo 16" xfId="17425" xr:uid="{00000000-0005-0000-0000-00002E460000}"/>
    <cellStyle name="Fixo 17" xfId="17426" xr:uid="{00000000-0005-0000-0000-00002F460000}"/>
    <cellStyle name="Fixo 18" xfId="17427" xr:uid="{00000000-0005-0000-0000-000030460000}"/>
    <cellStyle name="Fixo 19" xfId="17428" xr:uid="{00000000-0005-0000-0000-000031460000}"/>
    <cellStyle name="Fixo 2" xfId="17429" xr:uid="{00000000-0005-0000-0000-000032460000}"/>
    <cellStyle name="Fixo 20" xfId="17430" xr:uid="{00000000-0005-0000-0000-000033460000}"/>
    <cellStyle name="Fixo 21" xfId="17431" xr:uid="{00000000-0005-0000-0000-000034460000}"/>
    <cellStyle name="Fixo 22" xfId="17432" xr:uid="{00000000-0005-0000-0000-000035460000}"/>
    <cellStyle name="Fixo 23" xfId="17433" xr:uid="{00000000-0005-0000-0000-000036460000}"/>
    <cellStyle name="Fixo 24" xfId="17434" xr:uid="{00000000-0005-0000-0000-000037460000}"/>
    <cellStyle name="Fixo 3" xfId="17435" xr:uid="{00000000-0005-0000-0000-000038460000}"/>
    <cellStyle name="Fixo 4" xfId="17436" xr:uid="{00000000-0005-0000-0000-000039460000}"/>
    <cellStyle name="Fixo 5" xfId="17437" xr:uid="{00000000-0005-0000-0000-00003A460000}"/>
    <cellStyle name="Fixo 6" xfId="17438" xr:uid="{00000000-0005-0000-0000-00003B460000}"/>
    <cellStyle name="Fixo 7" xfId="17439" xr:uid="{00000000-0005-0000-0000-00003C460000}"/>
    <cellStyle name="Fixo 8" xfId="17440" xr:uid="{00000000-0005-0000-0000-00003D460000}"/>
    <cellStyle name="Fixo 9" xfId="17441" xr:uid="{00000000-0005-0000-0000-00003E460000}"/>
    <cellStyle name="Fixo_Base Excel_Release 3T08_MASTER" xfId="17442" xr:uid="{00000000-0005-0000-0000-00003F460000}"/>
    <cellStyle name="fo]_x000d__x000a_UserName=Murat Zelef_x000d__x000a_UserCompany=Bumerang_x000d__x000a__x000d__x000a_[File Paths]_x000d__x000a_WorkingDirectory=C:\EQUIS\DLWIN_x000d__x000a_DownLoader=C" xfId="17443" xr:uid="{00000000-0005-0000-0000-000040460000}"/>
    <cellStyle name="Footnote" xfId="17444" xr:uid="{00000000-0005-0000-0000-000041460000}"/>
    <cellStyle name="Footnote 10" xfId="17445" xr:uid="{00000000-0005-0000-0000-000042460000}"/>
    <cellStyle name="Footnote 11" xfId="17446" xr:uid="{00000000-0005-0000-0000-000043460000}"/>
    <cellStyle name="Footnote 12" xfId="17447" xr:uid="{00000000-0005-0000-0000-000044460000}"/>
    <cellStyle name="Footnote 13" xfId="17448" xr:uid="{00000000-0005-0000-0000-000045460000}"/>
    <cellStyle name="Footnote 14" xfId="17449" xr:uid="{00000000-0005-0000-0000-000046460000}"/>
    <cellStyle name="Footnote 15" xfId="17450" xr:uid="{00000000-0005-0000-0000-000047460000}"/>
    <cellStyle name="Footnote 16" xfId="17451" xr:uid="{00000000-0005-0000-0000-000048460000}"/>
    <cellStyle name="Footnote 17" xfId="17452" xr:uid="{00000000-0005-0000-0000-000049460000}"/>
    <cellStyle name="Footnote 18" xfId="17453" xr:uid="{00000000-0005-0000-0000-00004A460000}"/>
    <cellStyle name="Footnote 19" xfId="17454" xr:uid="{00000000-0005-0000-0000-00004B460000}"/>
    <cellStyle name="Footnote 2" xfId="17455" xr:uid="{00000000-0005-0000-0000-00004C460000}"/>
    <cellStyle name="Footnote 20" xfId="17456" xr:uid="{00000000-0005-0000-0000-00004D460000}"/>
    <cellStyle name="Footnote 21" xfId="17457" xr:uid="{00000000-0005-0000-0000-00004E460000}"/>
    <cellStyle name="Footnote 22" xfId="17458" xr:uid="{00000000-0005-0000-0000-00004F460000}"/>
    <cellStyle name="Footnote 23" xfId="17459" xr:uid="{00000000-0005-0000-0000-000050460000}"/>
    <cellStyle name="Footnote 24" xfId="17460" xr:uid="{00000000-0005-0000-0000-000051460000}"/>
    <cellStyle name="Footnote 3" xfId="17461" xr:uid="{00000000-0005-0000-0000-000052460000}"/>
    <cellStyle name="Footnote 4" xfId="17462" xr:uid="{00000000-0005-0000-0000-000053460000}"/>
    <cellStyle name="Footnote 5" xfId="17463" xr:uid="{00000000-0005-0000-0000-000054460000}"/>
    <cellStyle name="Footnote 6" xfId="17464" xr:uid="{00000000-0005-0000-0000-000055460000}"/>
    <cellStyle name="Footnote 7" xfId="17465" xr:uid="{00000000-0005-0000-0000-000056460000}"/>
    <cellStyle name="Footnote 8" xfId="17466" xr:uid="{00000000-0005-0000-0000-000057460000}"/>
    <cellStyle name="Footnote 9" xfId="17467" xr:uid="{00000000-0005-0000-0000-000058460000}"/>
    <cellStyle name="Footnote_Base Excel_Release 3T08_MASTER" xfId="17468" xr:uid="{00000000-0005-0000-0000-000059460000}"/>
    <cellStyle name="Forms" xfId="17469" xr:uid="{00000000-0005-0000-0000-00005A460000}"/>
    <cellStyle name="Formule" xfId="17470" xr:uid="{00000000-0005-0000-0000-00005B460000}"/>
    <cellStyle name="free" xfId="17471" xr:uid="{00000000-0005-0000-0000-00005C460000}"/>
    <cellStyle name="FUENTES" xfId="17472" xr:uid="{00000000-0005-0000-0000-00005D460000}"/>
    <cellStyle name="FUENTES 10" xfId="17473" xr:uid="{00000000-0005-0000-0000-00005E460000}"/>
    <cellStyle name="FUENTES 11" xfId="17474" xr:uid="{00000000-0005-0000-0000-00005F460000}"/>
    <cellStyle name="FUENTES 12" xfId="17475" xr:uid="{00000000-0005-0000-0000-000060460000}"/>
    <cellStyle name="FUENTES 13" xfId="17476" xr:uid="{00000000-0005-0000-0000-000061460000}"/>
    <cellStyle name="FUENTES 14" xfId="17477" xr:uid="{00000000-0005-0000-0000-000062460000}"/>
    <cellStyle name="FUENTES 15" xfId="17478" xr:uid="{00000000-0005-0000-0000-000063460000}"/>
    <cellStyle name="FUENTES 16" xfId="17479" xr:uid="{00000000-0005-0000-0000-000064460000}"/>
    <cellStyle name="FUENTES 17" xfId="17480" xr:uid="{00000000-0005-0000-0000-000065460000}"/>
    <cellStyle name="FUENTES 18" xfId="17481" xr:uid="{00000000-0005-0000-0000-000066460000}"/>
    <cellStyle name="FUENTES 19" xfId="17482" xr:uid="{00000000-0005-0000-0000-000067460000}"/>
    <cellStyle name="FUENTES 2" xfId="17483" xr:uid="{00000000-0005-0000-0000-000068460000}"/>
    <cellStyle name="FUENTES 20" xfId="17484" xr:uid="{00000000-0005-0000-0000-000069460000}"/>
    <cellStyle name="FUENTES 21" xfId="17485" xr:uid="{00000000-0005-0000-0000-00006A460000}"/>
    <cellStyle name="FUENTES 22" xfId="17486" xr:uid="{00000000-0005-0000-0000-00006B460000}"/>
    <cellStyle name="FUENTES 23" xfId="17487" xr:uid="{00000000-0005-0000-0000-00006C460000}"/>
    <cellStyle name="FUENTES 24" xfId="17488" xr:uid="{00000000-0005-0000-0000-00006D460000}"/>
    <cellStyle name="FUENTES 3" xfId="17489" xr:uid="{00000000-0005-0000-0000-00006E460000}"/>
    <cellStyle name="FUENTES 4" xfId="17490" xr:uid="{00000000-0005-0000-0000-00006F460000}"/>
    <cellStyle name="FUENTES 5" xfId="17491" xr:uid="{00000000-0005-0000-0000-000070460000}"/>
    <cellStyle name="FUENTES 6" xfId="17492" xr:uid="{00000000-0005-0000-0000-000071460000}"/>
    <cellStyle name="FUENTES 7" xfId="17493" xr:uid="{00000000-0005-0000-0000-000072460000}"/>
    <cellStyle name="FUENTES 8" xfId="17494" xr:uid="{00000000-0005-0000-0000-000073460000}"/>
    <cellStyle name="FUENTES 9" xfId="17495" xr:uid="{00000000-0005-0000-0000-000074460000}"/>
    <cellStyle name="FUENTES_Base Excel_Release 3T08_MASTER" xfId="17496" xr:uid="{00000000-0005-0000-0000-000075460000}"/>
    <cellStyle name="Good" xfId="17497" xr:uid="{00000000-0005-0000-0000-000076460000}"/>
    <cellStyle name="Grey" xfId="17498" xr:uid="{00000000-0005-0000-0000-000077460000}"/>
    <cellStyle name="Grey 10" xfId="17499" xr:uid="{00000000-0005-0000-0000-000078460000}"/>
    <cellStyle name="Grey 11" xfId="17500" xr:uid="{00000000-0005-0000-0000-000079460000}"/>
    <cellStyle name="Grey 12" xfId="17501" xr:uid="{00000000-0005-0000-0000-00007A460000}"/>
    <cellStyle name="Grey 13" xfId="17502" xr:uid="{00000000-0005-0000-0000-00007B460000}"/>
    <cellStyle name="Grey 14" xfId="17503" xr:uid="{00000000-0005-0000-0000-00007C460000}"/>
    <cellStyle name="Grey 15" xfId="17504" xr:uid="{00000000-0005-0000-0000-00007D460000}"/>
    <cellStyle name="Grey 16" xfId="17505" xr:uid="{00000000-0005-0000-0000-00007E460000}"/>
    <cellStyle name="Grey 17" xfId="17506" xr:uid="{00000000-0005-0000-0000-00007F460000}"/>
    <cellStyle name="Grey 18" xfId="17507" xr:uid="{00000000-0005-0000-0000-000080460000}"/>
    <cellStyle name="Grey 19" xfId="17508" xr:uid="{00000000-0005-0000-0000-000081460000}"/>
    <cellStyle name="Grey 2" xfId="17509" xr:uid="{00000000-0005-0000-0000-000082460000}"/>
    <cellStyle name="Grey 20" xfId="17510" xr:uid="{00000000-0005-0000-0000-000083460000}"/>
    <cellStyle name="Grey 21" xfId="17511" xr:uid="{00000000-0005-0000-0000-000084460000}"/>
    <cellStyle name="Grey 22" xfId="17512" xr:uid="{00000000-0005-0000-0000-000085460000}"/>
    <cellStyle name="Grey 23" xfId="17513" xr:uid="{00000000-0005-0000-0000-000086460000}"/>
    <cellStyle name="Grey 24" xfId="17514" xr:uid="{00000000-0005-0000-0000-000087460000}"/>
    <cellStyle name="Grey 25" xfId="35148" xr:uid="{00000000-0005-0000-0000-000088460000}"/>
    <cellStyle name="Grey 3" xfId="17515" xr:uid="{00000000-0005-0000-0000-000089460000}"/>
    <cellStyle name="Grey 4" xfId="17516" xr:uid="{00000000-0005-0000-0000-00008A460000}"/>
    <cellStyle name="Grey 5" xfId="17517" xr:uid="{00000000-0005-0000-0000-00008B460000}"/>
    <cellStyle name="Grey 6" xfId="17518" xr:uid="{00000000-0005-0000-0000-00008C460000}"/>
    <cellStyle name="Grey 7" xfId="17519" xr:uid="{00000000-0005-0000-0000-00008D460000}"/>
    <cellStyle name="Grey 8" xfId="17520" xr:uid="{00000000-0005-0000-0000-00008E460000}"/>
    <cellStyle name="Grey 9" xfId="17521" xr:uid="{00000000-0005-0000-0000-00008F460000}"/>
    <cellStyle name="Grouped Head" xfId="17522" xr:uid="{00000000-0005-0000-0000-000090460000}"/>
    <cellStyle name="Grouped Head 2" xfId="17523" xr:uid="{00000000-0005-0000-0000-000091460000}"/>
    <cellStyle name="Grouped Head 3" xfId="17524" xr:uid="{00000000-0005-0000-0000-000092460000}"/>
    <cellStyle name="Grouped Head 4" xfId="17525" xr:uid="{00000000-0005-0000-0000-000093460000}"/>
    <cellStyle name="Grouped Head 5" xfId="17526" xr:uid="{00000000-0005-0000-0000-000094460000}"/>
    <cellStyle name="Grouped Head 6" xfId="17527" xr:uid="{00000000-0005-0000-0000-000095460000}"/>
    <cellStyle name="Grouped Head 7" xfId="17528" xr:uid="{00000000-0005-0000-0000-000096460000}"/>
    <cellStyle name="Grupo" xfId="17529" xr:uid="{00000000-0005-0000-0000-000097460000}"/>
    <cellStyle name="GWN Table Body" xfId="17530" xr:uid="{00000000-0005-0000-0000-000098460000}"/>
    <cellStyle name="GWN Table Header" xfId="17531" xr:uid="{00000000-0005-0000-0000-000099460000}"/>
    <cellStyle name="GWN Table Left Header" xfId="17532" xr:uid="{00000000-0005-0000-0000-00009A460000}"/>
    <cellStyle name="GWN Table Note" xfId="17533" xr:uid="{00000000-0005-0000-0000-00009B460000}"/>
    <cellStyle name="GWN Table Title" xfId="17534" xr:uid="{00000000-0005-0000-0000-00009C460000}"/>
    <cellStyle name="hard no" xfId="17535" xr:uid="{00000000-0005-0000-0000-00009D460000}"/>
    <cellStyle name="hard no 10" xfId="17536" xr:uid="{00000000-0005-0000-0000-00009E460000}"/>
    <cellStyle name="hard no 11" xfId="17537" xr:uid="{00000000-0005-0000-0000-00009F460000}"/>
    <cellStyle name="hard no 12" xfId="17538" xr:uid="{00000000-0005-0000-0000-0000A0460000}"/>
    <cellStyle name="hard no 13" xfId="17539" xr:uid="{00000000-0005-0000-0000-0000A1460000}"/>
    <cellStyle name="hard no 14" xfId="17540" xr:uid="{00000000-0005-0000-0000-0000A2460000}"/>
    <cellStyle name="hard no 15" xfId="17541" xr:uid="{00000000-0005-0000-0000-0000A3460000}"/>
    <cellStyle name="hard no 16" xfId="17542" xr:uid="{00000000-0005-0000-0000-0000A4460000}"/>
    <cellStyle name="hard no 17" xfId="17543" xr:uid="{00000000-0005-0000-0000-0000A5460000}"/>
    <cellStyle name="hard no 18" xfId="17544" xr:uid="{00000000-0005-0000-0000-0000A6460000}"/>
    <cellStyle name="hard no 19" xfId="17545" xr:uid="{00000000-0005-0000-0000-0000A7460000}"/>
    <cellStyle name="hard no 2" xfId="17546" xr:uid="{00000000-0005-0000-0000-0000A8460000}"/>
    <cellStyle name="hard no 20" xfId="17547" xr:uid="{00000000-0005-0000-0000-0000A9460000}"/>
    <cellStyle name="hard no 21" xfId="17548" xr:uid="{00000000-0005-0000-0000-0000AA460000}"/>
    <cellStyle name="hard no 22" xfId="17549" xr:uid="{00000000-0005-0000-0000-0000AB460000}"/>
    <cellStyle name="hard no 23" xfId="17550" xr:uid="{00000000-0005-0000-0000-0000AC460000}"/>
    <cellStyle name="hard no 24" xfId="17551" xr:uid="{00000000-0005-0000-0000-0000AD460000}"/>
    <cellStyle name="hard no 3" xfId="17552" xr:uid="{00000000-0005-0000-0000-0000AE460000}"/>
    <cellStyle name="hard no 4" xfId="17553" xr:uid="{00000000-0005-0000-0000-0000AF460000}"/>
    <cellStyle name="hard no 5" xfId="17554" xr:uid="{00000000-0005-0000-0000-0000B0460000}"/>
    <cellStyle name="hard no 6" xfId="17555" xr:uid="{00000000-0005-0000-0000-0000B1460000}"/>
    <cellStyle name="hard no 7" xfId="17556" xr:uid="{00000000-0005-0000-0000-0000B2460000}"/>
    <cellStyle name="hard no 8" xfId="17557" xr:uid="{00000000-0005-0000-0000-0000B3460000}"/>
    <cellStyle name="hard no 9" xfId="17558" xr:uid="{00000000-0005-0000-0000-0000B4460000}"/>
    <cellStyle name="hard no." xfId="17559" xr:uid="{00000000-0005-0000-0000-0000B5460000}"/>
    <cellStyle name="Hard Percent" xfId="17560" xr:uid="{00000000-0005-0000-0000-0000B6460000}"/>
    <cellStyle name="hardno" xfId="17561" xr:uid="{00000000-0005-0000-0000-0000B7460000}"/>
    <cellStyle name="Header" xfId="17562" xr:uid="{00000000-0005-0000-0000-0000B8460000}"/>
    <cellStyle name="HEADER 2" xfId="35149" xr:uid="{00000000-0005-0000-0000-0000B9460000}"/>
    <cellStyle name="Header1" xfId="17563" xr:uid="{00000000-0005-0000-0000-0000BA460000}"/>
    <cellStyle name="Header2" xfId="17564" xr:uid="{00000000-0005-0000-0000-0000BB460000}"/>
    <cellStyle name="Header2 2" xfId="17565" xr:uid="{00000000-0005-0000-0000-0000BC460000}"/>
    <cellStyle name="Header2 3" xfId="17566" xr:uid="{00000000-0005-0000-0000-0000BD460000}"/>
    <cellStyle name="Header2 4" xfId="17567" xr:uid="{00000000-0005-0000-0000-0000BE460000}"/>
    <cellStyle name="Header2 5" xfId="17568" xr:uid="{00000000-0005-0000-0000-0000BF460000}"/>
    <cellStyle name="Heading" xfId="17569" xr:uid="{00000000-0005-0000-0000-0000C0460000}"/>
    <cellStyle name="Heading 1" xfId="17570" xr:uid="{00000000-0005-0000-0000-0000C1460000}"/>
    <cellStyle name="Heading 2" xfId="17571" xr:uid="{00000000-0005-0000-0000-0000C2460000}"/>
    <cellStyle name="Heading 2 2" xfId="17572" xr:uid="{00000000-0005-0000-0000-0000C3460000}"/>
    <cellStyle name="Heading 3" xfId="17573" xr:uid="{00000000-0005-0000-0000-0000C4460000}"/>
    <cellStyle name="Heading 3 2" xfId="17574" xr:uid="{00000000-0005-0000-0000-0000C5460000}"/>
    <cellStyle name="Heading 4" xfId="17575" xr:uid="{00000000-0005-0000-0000-0000C6460000}"/>
    <cellStyle name="Heading 5" xfId="35150" xr:uid="{00000000-0005-0000-0000-0000C7460000}"/>
    <cellStyle name="Heading_ABN MODEL_April3" xfId="17576" xr:uid="{00000000-0005-0000-0000-0000C8460000}"/>
    <cellStyle name="Heading1" xfId="17577" xr:uid="{00000000-0005-0000-0000-0000C9460000}"/>
    <cellStyle name="Heading1 2" xfId="35151" xr:uid="{00000000-0005-0000-0000-0000CA460000}"/>
    <cellStyle name="Heading2" xfId="17578" xr:uid="{00000000-0005-0000-0000-0000CB460000}"/>
    <cellStyle name="Heading2 2" xfId="35152" xr:uid="{00000000-0005-0000-0000-0000CC460000}"/>
    <cellStyle name="Heading3" xfId="17579" xr:uid="{00000000-0005-0000-0000-0000CD460000}"/>
    <cellStyle name="Heading3 10" xfId="17580" xr:uid="{00000000-0005-0000-0000-0000CE460000}"/>
    <cellStyle name="Heading3 11" xfId="17581" xr:uid="{00000000-0005-0000-0000-0000CF460000}"/>
    <cellStyle name="Heading3 12" xfId="17582" xr:uid="{00000000-0005-0000-0000-0000D0460000}"/>
    <cellStyle name="Heading3 13" xfId="17583" xr:uid="{00000000-0005-0000-0000-0000D1460000}"/>
    <cellStyle name="Heading3 14" xfId="17584" xr:uid="{00000000-0005-0000-0000-0000D2460000}"/>
    <cellStyle name="Heading3 15" xfId="17585" xr:uid="{00000000-0005-0000-0000-0000D3460000}"/>
    <cellStyle name="Heading3 16" xfId="17586" xr:uid="{00000000-0005-0000-0000-0000D4460000}"/>
    <cellStyle name="Heading3 17" xfId="17587" xr:uid="{00000000-0005-0000-0000-0000D5460000}"/>
    <cellStyle name="Heading3 18" xfId="17588" xr:uid="{00000000-0005-0000-0000-0000D6460000}"/>
    <cellStyle name="Heading3 19" xfId="17589" xr:uid="{00000000-0005-0000-0000-0000D7460000}"/>
    <cellStyle name="Heading3 2" xfId="17590" xr:uid="{00000000-0005-0000-0000-0000D8460000}"/>
    <cellStyle name="Heading3 20" xfId="17591" xr:uid="{00000000-0005-0000-0000-0000D9460000}"/>
    <cellStyle name="Heading3 21" xfId="17592" xr:uid="{00000000-0005-0000-0000-0000DA460000}"/>
    <cellStyle name="Heading3 22" xfId="17593" xr:uid="{00000000-0005-0000-0000-0000DB460000}"/>
    <cellStyle name="Heading3 23" xfId="17594" xr:uid="{00000000-0005-0000-0000-0000DC460000}"/>
    <cellStyle name="Heading3 24" xfId="17595" xr:uid="{00000000-0005-0000-0000-0000DD460000}"/>
    <cellStyle name="Heading3 3" xfId="17596" xr:uid="{00000000-0005-0000-0000-0000DE460000}"/>
    <cellStyle name="Heading3 4" xfId="17597" xr:uid="{00000000-0005-0000-0000-0000DF460000}"/>
    <cellStyle name="Heading3 5" xfId="17598" xr:uid="{00000000-0005-0000-0000-0000E0460000}"/>
    <cellStyle name="Heading3 6" xfId="17599" xr:uid="{00000000-0005-0000-0000-0000E1460000}"/>
    <cellStyle name="Heading3 7" xfId="17600" xr:uid="{00000000-0005-0000-0000-0000E2460000}"/>
    <cellStyle name="Heading3 8" xfId="17601" xr:uid="{00000000-0005-0000-0000-0000E3460000}"/>
    <cellStyle name="Heading3 9" xfId="17602" xr:uid="{00000000-0005-0000-0000-0000E4460000}"/>
    <cellStyle name="Heading3_Base Excel_Release 3T08_MASTER" xfId="17603" xr:uid="{00000000-0005-0000-0000-0000E5460000}"/>
    <cellStyle name="Heading4" xfId="17604" xr:uid="{00000000-0005-0000-0000-0000E6460000}"/>
    <cellStyle name="HeadingS" xfId="17605" xr:uid="{00000000-0005-0000-0000-0000E7460000}"/>
    <cellStyle name="HIDE" xfId="17606" xr:uid="{00000000-0005-0000-0000-0000E8460000}"/>
    <cellStyle name="Highlight" xfId="17607" xr:uid="{00000000-0005-0000-0000-0000E9460000}"/>
    <cellStyle name="HIGHLIGHT 2" xfId="35153" xr:uid="{00000000-0005-0000-0000-0000EA460000}"/>
    <cellStyle name="Hiperlink" xfId="2" builtinId="8"/>
    <cellStyle name="Hiperlink 2" xfId="34720" xr:uid="{00000000-0005-0000-0000-0000EC460000}"/>
    <cellStyle name="Hiperlink 2 2" xfId="34836" xr:uid="{00000000-0005-0000-0000-0000ED460000}"/>
    <cellStyle name="Hiperlink 2 3" xfId="35365" xr:uid="{00000000-0005-0000-0000-0000EE460000}"/>
    <cellStyle name="Hiperlink 3" xfId="34837" xr:uid="{00000000-0005-0000-0000-0000EF460000}"/>
    <cellStyle name="Hiperlink 4" xfId="35360" xr:uid="{00000000-0005-0000-0000-0000F0460000}"/>
    <cellStyle name="Hipervínculo visitado_Análisis de Costos Uruguay3" xfId="17608" xr:uid="{00000000-0005-0000-0000-0000F1460000}"/>
    <cellStyle name="Hipervínculo_Análisis de Costos Uruguay3" xfId="17609" xr:uid="{00000000-0005-0000-0000-0000F2460000}"/>
    <cellStyle name="Hyperlink 2" xfId="17610" xr:uid="{00000000-0005-0000-0000-0000F3460000}"/>
    <cellStyle name="Hyperlink 2 2" xfId="35461" xr:uid="{00000000-0005-0000-0000-0000F4460000}"/>
    <cellStyle name="Hyperlink 3" xfId="17611" xr:uid="{00000000-0005-0000-0000-0000F5460000}"/>
    <cellStyle name="Hyperlink 4" xfId="17612" xr:uid="{00000000-0005-0000-0000-0000F6460000}"/>
    <cellStyle name="Incorreto 10" xfId="17613" xr:uid="{00000000-0005-0000-0000-0000F7460000}"/>
    <cellStyle name="Incorreto 11" xfId="17614" xr:uid="{00000000-0005-0000-0000-0000F8460000}"/>
    <cellStyle name="Incorreto 12" xfId="17615" xr:uid="{00000000-0005-0000-0000-0000F9460000}"/>
    <cellStyle name="Incorreto 13" xfId="17616" xr:uid="{00000000-0005-0000-0000-0000FA460000}"/>
    <cellStyle name="Incorreto 14" xfId="17617" xr:uid="{00000000-0005-0000-0000-0000FB460000}"/>
    <cellStyle name="Incorreto 15" xfId="17618" xr:uid="{00000000-0005-0000-0000-0000FC460000}"/>
    <cellStyle name="Incorreto 16" xfId="17619" xr:uid="{00000000-0005-0000-0000-0000FD460000}"/>
    <cellStyle name="Incorreto 17" xfId="17620" xr:uid="{00000000-0005-0000-0000-0000FE460000}"/>
    <cellStyle name="Incorreto 18" xfId="17621" xr:uid="{00000000-0005-0000-0000-0000FF460000}"/>
    <cellStyle name="Incorreto 19" xfId="17622" xr:uid="{00000000-0005-0000-0000-000000470000}"/>
    <cellStyle name="Incorreto 19 10" xfId="17623" xr:uid="{00000000-0005-0000-0000-000001470000}"/>
    <cellStyle name="Incorreto 19 11" xfId="17624" xr:uid="{00000000-0005-0000-0000-000002470000}"/>
    <cellStyle name="Incorreto 19 12" xfId="17625" xr:uid="{00000000-0005-0000-0000-000003470000}"/>
    <cellStyle name="Incorreto 19 13" xfId="17626" xr:uid="{00000000-0005-0000-0000-000004470000}"/>
    <cellStyle name="Incorreto 19 14" xfId="17627" xr:uid="{00000000-0005-0000-0000-000005470000}"/>
    <cellStyle name="Incorreto 19 15" xfId="17628" xr:uid="{00000000-0005-0000-0000-000006470000}"/>
    <cellStyle name="Incorreto 19 16" xfId="17629" xr:uid="{00000000-0005-0000-0000-000007470000}"/>
    <cellStyle name="Incorreto 19 17" xfId="17630" xr:uid="{00000000-0005-0000-0000-000008470000}"/>
    <cellStyle name="Incorreto 19 18" xfId="17631" xr:uid="{00000000-0005-0000-0000-000009470000}"/>
    <cellStyle name="Incorreto 19 2" xfId="17632" xr:uid="{00000000-0005-0000-0000-00000A470000}"/>
    <cellStyle name="Incorreto 19 2 10" xfId="17633" xr:uid="{00000000-0005-0000-0000-00000B470000}"/>
    <cellStyle name="Incorreto 19 2 11" xfId="17634" xr:uid="{00000000-0005-0000-0000-00000C470000}"/>
    <cellStyle name="Incorreto 19 2 12" xfId="17635" xr:uid="{00000000-0005-0000-0000-00000D470000}"/>
    <cellStyle name="Incorreto 19 2 13" xfId="17636" xr:uid="{00000000-0005-0000-0000-00000E470000}"/>
    <cellStyle name="Incorreto 19 2 14" xfId="17637" xr:uid="{00000000-0005-0000-0000-00000F470000}"/>
    <cellStyle name="Incorreto 19 2 15" xfId="17638" xr:uid="{00000000-0005-0000-0000-000010470000}"/>
    <cellStyle name="Incorreto 19 2 2" xfId="17639" xr:uid="{00000000-0005-0000-0000-000011470000}"/>
    <cellStyle name="Incorreto 19 2 3" xfId="17640" xr:uid="{00000000-0005-0000-0000-000012470000}"/>
    <cellStyle name="Incorreto 19 2 4" xfId="17641" xr:uid="{00000000-0005-0000-0000-000013470000}"/>
    <cellStyle name="Incorreto 19 2 5" xfId="17642" xr:uid="{00000000-0005-0000-0000-000014470000}"/>
    <cellStyle name="Incorreto 19 2 6" xfId="17643" xr:uid="{00000000-0005-0000-0000-000015470000}"/>
    <cellStyle name="Incorreto 19 2 7" xfId="17644" xr:uid="{00000000-0005-0000-0000-000016470000}"/>
    <cellStyle name="Incorreto 19 2 8" xfId="17645" xr:uid="{00000000-0005-0000-0000-000017470000}"/>
    <cellStyle name="Incorreto 19 2 9" xfId="17646" xr:uid="{00000000-0005-0000-0000-000018470000}"/>
    <cellStyle name="Incorreto 19 3" xfId="17647" xr:uid="{00000000-0005-0000-0000-000019470000}"/>
    <cellStyle name="Incorreto 19 4" xfId="17648" xr:uid="{00000000-0005-0000-0000-00001A470000}"/>
    <cellStyle name="Incorreto 19 5" xfId="17649" xr:uid="{00000000-0005-0000-0000-00001B470000}"/>
    <cellStyle name="Incorreto 19 6" xfId="17650" xr:uid="{00000000-0005-0000-0000-00001C470000}"/>
    <cellStyle name="Incorreto 19 7" xfId="17651" xr:uid="{00000000-0005-0000-0000-00001D470000}"/>
    <cellStyle name="Incorreto 19 8" xfId="17652" xr:uid="{00000000-0005-0000-0000-00001E470000}"/>
    <cellStyle name="Incorreto 19 9" xfId="17653" xr:uid="{00000000-0005-0000-0000-00001F470000}"/>
    <cellStyle name="Incorreto 2" xfId="17654" xr:uid="{00000000-0005-0000-0000-000020470000}"/>
    <cellStyle name="Incorreto 2 10" xfId="17655" xr:uid="{00000000-0005-0000-0000-000021470000}"/>
    <cellStyle name="Incorreto 2 11" xfId="17656" xr:uid="{00000000-0005-0000-0000-000022470000}"/>
    <cellStyle name="Incorreto 2 11 10" xfId="17657" xr:uid="{00000000-0005-0000-0000-000023470000}"/>
    <cellStyle name="Incorreto 2 11 11" xfId="17658" xr:uid="{00000000-0005-0000-0000-000024470000}"/>
    <cellStyle name="Incorreto 2 11 12" xfId="17659" xr:uid="{00000000-0005-0000-0000-000025470000}"/>
    <cellStyle name="Incorreto 2 11 13" xfId="17660" xr:uid="{00000000-0005-0000-0000-000026470000}"/>
    <cellStyle name="Incorreto 2 11 14" xfId="17661" xr:uid="{00000000-0005-0000-0000-000027470000}"/>
    <cellStyle name="Incorreto 2 11 15" xfId="17662" xr:uid="{00000000-0005-0000-0000-000028470000}"/>
    <cellStyle name="Incorreto 2 11 2" xfId="17663" xr:uid="{00000000-0005-0000-0000-000029470000}"/>
    <cellStyle name="Incorreto 2 11 3" xfId="17664" xr:uid="{00000000-0005-0000-0000-00002A470000}"/>
    <cellStyle name="Incorreto 2 11 4" xfId="17665" xr:uid="{00000000-0005-0000-0000-00002B470000}"/>
    <cellStyle name="Incorreto 2 11 5" xfId="17666" xr:uid="{00000000-0005-0000-0000-00002C470000}"/>
    <cellStyle name="Incorreto 2 11 6" xfId="17667" xr:uid="{00000000-0005-0000-0000-00002D470000}"/>
    <cellStyle name="Incorreto 2 11 7" xfId="17668" xr:uid="{00000000-0005-0000-0000-00002E470000}"/>
    <cellStyle name="Incorreto 2 11 8" xfId="17669" xr:uid="{00000000-0005-0000-0000-00002F470000}"/>
    <cellStyle name="Incorreto 2 11 9" xfId="17670" xr:uid="{00000000-0005-0000-0000-000030470000}"/>
    <cellStyle name="Incorreto 2 12" xfId="17671" xr:uid="{00000000-0005-0000-0000-000031470000}"/>
    <cellStyle name="Incorreto 2 13" xfId="17672" xr:uid="{00000000-0005-0000-0000-000032470000}"/>
    <cellStyle name="Incorreto 2 14" xfId="17673" xr:uid="{00000000-0005-0000-0000-000033470000}"/>
    <cellStyle name="Incorreto 2 15" xfId="17674" xr:uid="{00000000-0005-0000-0000-000034470000}"/>
    <cellStyle name="Incorreto 2 16" xfId="17675" xr:uid="{00000000-0005-0000-0000-000035470000}"/>
    <cellStyle name="Incorreto 2 17" xfId="17676" xr:uid="{00000000-0005-0000-0000-000036470000}"/>
    <cellStyle name="Incorreto 2 18" xfId="17677" xr:uid="{00000000-0005-0000-0000-000037470000}"/>
    <cellStyle name="Incorreto 2 19" xfId="17678" xr:uid="{00000000-0005-0000-0000-000038470000}"/>
    <cellStyle name="Incorreto 2 2" xfId="17679" xr:uid="{00000000-0005-0000-0000-000039470000}"/>
    <cellStyle name="Incorreto 2 2 10" xfId="17680" xr:uid="{00000000-0005-0000-0000-00003A470000}"/>
    <cellStyle name="Incorreto 2 2 10 10" xfId="17681" xr:uid="{00000000-0005-0000-0000-00003B470000}"/>
    <cellStyle name="Incorreto 2 2 10 11" xfId="17682" xr:uid="{00000000-0005-0000-0000-00003C470000}"/>
    <cellStyle name="Incorreto 2 2 10 12" xfId="17683" xr:uid="{00000000-0005-0000-0000-00003D470000}"/>
    <cellStyle name="Incorreto 2 2 10 13" xfId="17684" xr:uid="{00000000-0005-0000-0000-00003E470000}"/>
    <cellStyle name="Incorreto 2 2 10 14" xfId="17685" xr:uid="{00000000-0005-0000-0000-00003F470000}"/>
    <cellStyle name="Incorreto 2 2 10 15" xfId="17686" xr:uid="{00000000-0005-0000-0000-000040470000}"/>
    <cellStyle name="Incorreto 2 2 10 2" xfId="17687" xr:uid="{00000000-0005-0000-0000-000041470000}"/>
    <cellStyle name="Incorreto 2 2 10 3" xfId="17688" xr:uid="{00000000-0005-0000-0000-000042470000}"/>
    <cellStyle name="Incorreto 2 2 10 4" xfId="17689" xr:uid="{00000000-0005-0000-0000-000043470000}"/>
    <cellStyle name="Incorreto 2 2 10 5" xfId="17690" xr:uid="{00000000-0005-0000-0000-000044470000}"/>
    <cellStyle name="Incorreto 2 2 10 6" xfId="17691" xr:uid="{00000000-0005-0000-0000-000045470000}"/>
    <cellStyle name="Incorreto 2 2 10 7" xfId="17692" xr:uid="{00000000-0005-0000-0000-000046470000}"/>
    <cellStyle name="Incorreto 2 2 10 8" xfId="17693" xr:uid="{00000000-0005-0000-0000-000047470000}"/>
    <cellStyle name="Incorreto 2 2 10 9" xfId="17694" xr:uid="{00000000-0005-0000-0000-000048470000}"/>
    <cellStyle name="Incorreto 2 2 11" xfId="17695" xr:uid="{00000000-0005-0000-0000-000049470000}"/>
    <cellStyle name="Incorreto 2 2 12" xfId="17696" xr:uid="{00000000-0005-0000-0000-00004A470000}"/>
    <cellStyle name="Incorreto 2 2 13" xfId="17697" xr:uid="{00000000-0005-0000-0000-00004B470000}"/>
    <cellStyle name="Incorreto 2 2 14" xfId="17698" xr:uid="{00000000-0005-0000-0000-00004C470000}"/>
    <cellStyle name="Incorreto 2 2 15" xfId="17699" xr:uid="{00000000-0005-0000-0000-00004D470000}"/>
    <cellStyle name="Incorreto 2 2 16" xfId="17700" xr:uid="{00000000-0005-0000-0000-00004E470000}"/>
    <cellStyle name="Incorreto 2 2 17" xfId="17701" xr:uid="{00000000-0005-0000-0000-00004F470000}"/>
    <cellStyle name="Incorreto 2 2 18" xfId="17702" xr:uid="{00000000-0005-0000-0000-000050470000}"/>
    <cellStyle name="Incorreto 2 2 19" xfId="17703" xr:uid="{00000000-0005-0000-0000-000051470000}"/>
    <cellStyle name="Incorreto 2 2 2" xfId="17704" xr:uid="{00000000-0005-0000-0000-000052470000}"/>
    <cellStyle name="Incorreto 2 2 2 10" xfId="17705" xr:uid="{00000000-0005-0000-0000-000053470000}"/>
    <cellStyle name="Incorreto 2 2 2 10 10" xfId="17706" xr:uid="{00000000-0005-0000-0000-000054470000}"/>
    <cellStyle name="Incorreto 2 2 2 10 11" xfId="17707" xr:uid="{00000000-0005-0000-0000-000055470000}"/>
    <cellStyle name="Incorreto 2 2 2 10 12" xfId="17708" xr:uid="{00000000-0005-0000-0000-000056470000}"/>
    <cellStyle name="Incorreto 2 2 2 10 13" xfId="17709" xr:uid="{00000000-0005-0000-0000-000057470000}"/>
    <cellStyle name="Incorreto 2 2 2 10 14" xfId="17710" xr:uid="{00000000-0005-0000-0000-000058470000}"/>
    <cellStyle name="Incorreto 2 2 2 10 15" xfId="17711" xr:uid="{00000000-0005-0000-0000-000059470000}"/>
    <cellStyle name="Incorreto 2 2 2 10 2" xfId="17712" xr:uid="{00000000-0005-0000-0000-00005A470000}"/>
    <cellStyle name="Incorreto 2 2 2 10 3" xfId="17713" xr:uid="{00000000-0005-0000-0000-00005B470000}"/>
    <cellStyle name="Incorreto 2 2 2 10 4" xfId="17714" xr:uid="{00000000-0005-0000-0000-00005C470000}"/>
    <cellStyle name="Incorreto 2 2 2 10 5" xfId="17715" xr:uid="{00000000-0005-0000-0000-00005D470000}"/>
    <cellStyle name="Incorreto 2 2 2 10 6" xfId="17716" xr:uid="{00000000-0005-0000-0000-00005E470000}"/>
    <cellStyle name="Incorreto 2 2 2 10 7" xfId="17717" xr:uid="{00000000-0005-0000-0000-00005F470000}"/>
    <cellStyle name="Incorreto 2 2 2 10 8" xfId="17718" xr:uid="{00000000-0005-0000-0000-000060470000}"/>
    <cellStyle name="Incorreto 2 2 2 10 9" xfId="17719" xr:uid="{00000000-0005-0000-0000-000061470000}"/>
    <cellStyle name="Incorreto 2 2 2 11" xfId="17720" xr:uid="{00000000-0005-0000-0000-000062470000}"/>
    <cellStyle name="Incorreto 2 2 2 12" xfId="17721" xr:uid="{00000000-0005-0000-0000-000063470000}"/>
    <cellStyle name="Incorreto 2 2 2 13" xfId="17722" xr:uid="{00000000-0005-0000-0000-000064470000}"/>
    <cellStyle name="Incorreto 2 2 2 14" xfId="17723" xr:uid="{00000000-0005-0000-0000-000065470000}"/>
    <cellStyle name="Incorreto 2 2 2 15" xfId="17724" xr:uid="{00000000-0005-0000-0000-000066470000}"/>
    <cellStyle name="Incorreto 2 2 2 16" xfId="17725" xr:uid="{00000000-0005-0000-0000-000067470000}"/>
    <cellStyle name="Incorreto 2 2 2 17" xfId="17726" xr:uid="{00000000-0005-0000-0000-000068470000}"/>
    <cellStyle name="Incorreto 2 2 2 18" xfId="17727" xr:uid="{00000000-0005-0000-0000-000069470000}"/>
    <cellStyle name="Incorreto 2 2 2 19" xfId="17728" xr:uid="{00000000-0005-0000-0000-00006A470000}"/>
    <cellStyle name="Incorreto 2 2 2 2" xfId="17729" xr:uid="{00000000-0005-0000-0000-00006B470000}"/>
    <cellStyle name="Incorreto 2 2 2 2 10" xfId="17730" xr:uid="{00000000-0005-0000-0000-00006C470000}"/>
    <cellStyle name="Incorreto 2 2 2 2 11" xfId="17731" xr:uid="{00000000-0005-0000-0000-00006D470000}"/>
    <cellStyle name="Incorreto 2 2 2 2 12" xfId="17732" xr:uid="{00000000-0005-0000-0000-00006E470000}"/>
    <cellStyle name="Incorreto 2 2 2 2 13" xfId="17733" xr:uid="{00000000-0005-0000-0000-00006F470000}"/>
    <cellStyle name="Incorreto 2 2 2 2 14" xfId="17734" xr:uid="{00000000-0005-0000-0000-000070470000}"/>
    <cellStyle name="Incorreto 2 2 2 2 15" xfId="17735" xr:uid="{00000000-0005-0000-0000-000071470000}"/>
    <cellStyle name="Incorreto 2 2 2 2 16" xfId="17736" xr:uid="{00000000-0005-0000-0000-000072470000}"/>
    <cellStyle name="Incorreto 2 2 2 2 17" xfId="17737" xr:uid="{00000000-0005-0000-0000-000073470000}"/>
    <cellStyle name="Incorreto 2 2 2 2 18" xfId="17738" xr:uid="{00000000-0005-0000-0000-000074470000}"/>
    <cellStyle name="Incorreto 2 2 2 2 2" xfId="17739" xr:uid="{00000000-0005-0000-0000-000075470000}"/>
    <cellStyle name="Incorreto 2 2 2 2 2 10" xfId="17740" xr:uid="{00000000-0005-0000-0000-000076470000}"/>
    <cellStyle name="Incorreto 2 2 2 2 2 11" xfId="17741" xr:uid="{00000000-0005-0000-0000-000077470000}"/>
    <cellStyle name="Incorreto 2 2 2 2 2 12" xfId="17742" xr:uid="{00000000-0005-0000-0000-000078470000}"/>
    <cellStyle name="Incorreto 2 2 2 2 2 13" xfId="17743" xr:uid="{00000000-0005-0000-0000-000079470000}"/>
    <cellStyle name="Incorreto 2 2 2 2 2 14" xfId="17744" xr:uid="{00000000-0005-0000-0000-00007A470000}"/>
    <cellStyle name="Incorreto 2 2 2 2 2 15" xfId="17745" xr:uid="{00000000-0005-0000-0000-00007B470000}"/>
    <cellStyle name="Incorreto 2 2 2 2 2 2" xfId="17746" xr:uid="{00000000-0005-0000-0000-00007C470000}"/>
    <cellStyle name="Incorreto 2 2 2 2 2 3" xfId="17747" xr:uid="{00000000-0005-0000-0000-00007D470000}"/>
    <cellStyle name="Incorreto 2 2 2 2 2 4" xfId="17748" xr:uid="{00000000-0005-0000-0000-00007E470000}"/>
    <cellStyle name="Incorreto 2 2 2 2 2 5" xfId="17749" xr:uid="{00000000-0005-0000-0000-00007F470000}"/>
    <cellStyle name="Incorreto 2 2 2 2 2 6" xfId="17750" xr:uid="{00000000-0005-0000-0000-000080470000}"/>
    <cellStyle name="Incorreto 2 2 2 2 2 7" xfId="17751" xr:uid="{00000000-0005-0000-0000-000081470000}"/>
    <cellStyle name="Incorreto 2 2 2 2 2 8" xfId="17752" xr:uid="{00000000-0005-0000-0000-000082470000}"/>
    <cellStyle name="Incorreto 2 2 2 2 2 9" xfId="17753" xr:uid="{00000000-0005-0000-0000-000083470000}"/>
    <cellStyle name="Incorreto 2 2 2 2 3" xfId="17754" xr:uid="{00000000-0005-0000-0000-000084470000}"/>
    <cellStyle name="Incorreto 2 2 2 2 4" xfId="17755" xr:uid="{00000000-0005-0000-0000-000085470000}"/>
    <cellStyle name="Incorreto 2 2 2 2 5" xfId="17756" xr:uid="{00000000-0005-0000-0000-000086470000}"/>
    <cellStyle name="Incorreto 2 2 2 2 6" xfId="17757" xr:uid="{00000000-0005-0000-0000-000087470000}"/>
    <cellStyle name="Incorreto 2 2 2 2 7" xfId="17758" xr:uid="{00000000-0005-0000-0000-000088470000}"/>
    <cellStyle name="Incorreto 2 2 2 2 8" xfId="17759" xr:uid="{00000000-0005-0000-0000-000089470000}"/>
    <cellStyle name="Incorreto 2 2 2 2 9" xfId="17760" xr:uid="{00000000-0005-0000-0000-00008A470000}"/>
    <cellStyle name="Incorreto 2 2 2 20" xfId="17761" xr:uid="{00000000-0005-0000-0000-00008B470000}"/>
    <cellStyle name="Incorreto 2 2 2 21" xfId="17762" xr:uid="{00000000-0005-0000-0000-00008C470000}"/>
    <cellStyle name="Incorreto 2 2 2 22" xfId="17763" xr:uid="{00000000-0005-0000-0000-00008D470000}"/>
    <cellStyle name="Incorreto 2 2 2 23" xfId="17764" xr:uid="{00000000-0005-0000-0000-00008E470000}"/>
    <cellStyle name="Incorreto 2 2 2 24" xfId="17765" xr:uid="{00000000-0005-0000-0000-00008F470000}"/>
    <cellStyle name="Incorreto 2 2 2 25" xfId="17766" xr:uid="{00000000-0005-0000-0000-000090470000}"/>
    <cellStyle name="Incorreto 2 2 2 3" xfId="17767" xr:uid="{00000000-0005-0000-0000-000091470000}"/>
    <cellStyle name="Incorreto 2 2 2 4" xfId="17768" xr:uid="{00000000-0005-0000-0000-000092470000}"/>
    <cellStyle name="Incorreto 2 2 2 5" xfId="17769" xr:uid="{00000000-0005-0000-0000-000093470000}"/>
    <cellStyle name="Incorreto 2 2 2 6" xfId="17770" xr:uid="{00000000-0005-0000-0000-000094470000}"/>
    <cellStyle name="Incorreto 2 2 2 7" xfId="17771" xr:uid="{00000000-0005-0000-0000-000095470000}"/>
    <cellStyle name="Incorreto 2 2 2 8" xfId="17772" xr:uid="{00000000-0005-0000-0000-000096470000}"/>
    <cellStyle name="Incorreto 2 2 2 9" xfId="17773" xr:uid="{00000000-0005-0000-0000-000097470000}"/>
    <cellStyle name="Incorreto 2 2 20" xfId="17774" xr:uid="{00000000-0005-0000-0000-000098470000}"/>
    <cellStyle name="Incorreto 2 2 21" xfId="17775" xr:uid="{00000000-0005-0000-0000-000099470000}"/>
    <cellStyle name="Incorreto 2 2 22" xfId="17776" xr:uid="{00000000-0005-0000-0000-00009A470000}"/>
    <cellStyle name="Incorreto 2 2 23" xfId="17777" xr:uid="{00000000-0005-0000-0000-00009B470000}"/>
    <cellStyle name="Incorreto 2 2 24" xfId="17778" xr:uid="{00000000-0005-0000-0000-00009C470000}"/>
    <cellStyle name="Incorreto 2 2 25" xfId="17779" xr:uid="{00000000-0005-0000-0000-00009D470000}"/>
    <cellStyle name="Incorreto 2 2 3" xfId="17780" xr:uid="{00000000-0005-0000-0000-00009E470000}"/>
    <cellStyle name="Incorreto 2 2 3 10" xfId="17781" xr:uid="{00000000-0005-0000-0000-00009F470000}"/>
    <cellStyle name="Incorreto 2 2 3 11" xfId="17782" xr:uid="{00000000-0005-0000-0000-0000A0470000}"/>
    <cellStyle name="Incorreto 2 2 3 12" xfId="17783" xr:uid="{00000000-0005-0000-0000-0000A1470000}"/>
    <cellStyle name="Incorreto 2 2 3 13" xfId="17784" xr:uid="{00000000-0005-0000-0000-0000A2470000}"/>
    <cellStyle name="Incorreto 2 2 3 14" xfId="17785" xr:uid="{00000000-0005-0000-0000-0000A3470000}"/>
    <cellStyle name="Incorreto 2 2 3 15" xfId="17786" xr:uid="{00000000-0005-0000-0000-0000A4470000}"/>
    <cellStyle name="Incorreto 2 2 3 16" xfId="17787" xr:uid="{00000000-0005-0000-0000-0000A5470000}"/>
    <cellStyle name="Incorreto 2 2 3 17" xfId="17788" xr:uid="{00000000-0005-0000-0000-0000A6470000}"/>
    <cellStyle name="Incorreto 2 2 3 18" xfId="17789" xr:uid="{00000000-0005-0000-0000-0000A7470000}"/>
    <cellStyle name="Incorreto 2 2 3 2" xfId="17790" xr:uid="{00000000-0005-0000-0000-0000A8470000}"/>
    <cellStyle name="Incorreto 2 2 3 2 10" xfId="17791" xr:uid="{00000000-0005-0000-0000-0000A9470000}"/>
    <cellStyle name="Incorreto 2 2 3 2 11" xfId="17792" xr:uid="{00000000-0005-0000-0000-0000AA470000}"/>
    <cellStyle name="Incorreto 2 2 3 2 12" xfId="17793" xr:uid="{00000000-0005-0000-0000-0000AB470000}"/>
    <cellStyle name="Incorreto 2 2 3 2 13" xfId="17794" xr:uid="{00000000-0005-0000-0000-0000AC470000}"/>
    <cellStyle name="Incorreto 2 2 3 2 14" xfId="17795" xr:uid="{00000000-0005-0000-0000-0000AD470000}"/>
    <cellStyle name="Incorreto 2 2 3 2 15" xfId="17796" xr:uid="{00000000-0005-0000-0000-0000AE470000}"/>
    <cellStyle name="Incorreto 2 2 3 2 2" xfId="17797" xr:uid="{00000000-0005-0000-0000-0000AF470000}"/>
    <cellStyle name="Incorreto 2 2 3 2 3" xfId="17798" xr:uid="{00000000-0005-0000-0000-0000B0470000}"/>
    <cellStyle name="Incorreto 2 2 3 2 4" xfId="17799" xr:uid="{00000000-0005-0000-0000-0000B1470000}"/>
    <cellStyle name="Incorreto 2 2 3 2 5" xfId="17800" xr:uid="{00000000-0005-0000-0000-0000B2470000}"/>
    <cellStyle name="Incorreto 2 2 3 2 6" xfId="17801" xr:uid="{00000000-0005-0000-0000-0000B3470000}"/>
    <cellStyle name="Incorreto 2 2 3 2 7" xfId="17802" xr:uid="{00000000-0005-0000-0000-0000B4470000}"/>
    <cellStyle name="Incorreto 2 2 3 2 8" xfId="17803" xr:uid="{00000000-0005-0000-0000-0000B5470000}"/>
    <cellStyle name="Incorreto 2 2 3 2 9" xfId="17804" xr:uid="{00000000-0005-0000-0000-0000B6470000}"/>
    <cellStyle name="Incorreto 2 2 3 3" xfId="17805" xr:uid="{00000000-0005-0000-0000-0000B7470000}"/>
    <cellStyle name="Incorreto 2 2 3 4" xfId="17806" xr:uid="{00000000-0005-0000-0000-0000B8470000}"/>
    <cellStyle name="Incorreto 2 2 3 5" xfId="17807" xr:uid="{00000000-0005-0000-0000-0000B9470000}"/>
    <cellStyle name="Incorreto 2 2 3 6" xfId="17808" xr:uid="{00000000-0005-0000-0000-0000BA470000}"/>
    <cellStyle name="Incorreto 2 2 3 7" xfId="17809" xr:uid="{00000000-0005-0000-0000-0000BB470000}"/>
    <cellStyle name="Incorreto 2 2 3 8" xfId="17810" xr:uid="{00000000-0005-0000-0000-0000BC470000}"/>
    <cellStyle name="Incorreto 2 2 3 9" xfId="17811" xr:uid="{00000000-0005-0000-0000-0000BD470000}"/>
    <cellStyle name="Incorreto 2 2 4" xfId="17812" xr:uid="{00000000-0005-0000-0000-0000BE470000}"/>
    <cellStyle name="Incorreto 2 2 5" xfId="17813" xr:uid="{00000000-0005-0000-0000-0000BF470000}"/>
    <cellStyle name="Incorreto 2 2 6" xfId="17814" xr:uid="{00000000-0005-0000-0000-0000C0470000}"/>
    <cellStyle name="Incorreto 2 2 7" xfId="17815" xr:uid="{00000000-0005-0000-0000-0000C1470000}"/>
    <cellStyle name="Incorreto 2 2 8" xfId="17816" xr:uid="{00000000-0005-0000-0000-0000C2470000}"/>
    <cellStyle name="Incorreto 2 2 9" xfId="17817" xr:uid="{00000000-0005-0000-0000-0000C3470000}"/>
    <cellStyle name="Incorreto 2 20" xfId="17818" xr:uid="{00000000-0005-0000-0000-0000C4470000}"/>
    <cellStyle name="Incorreto 2 21" xfId="17819" xr:uid="{00000000-0005-0000-0000-0000C5470000}"/>
    <cellStyle name="Incorreto 2 22" xfId="17820" xr:uid="{00000000-0005-0000-0000-0000C6470000}"/>
    <cellStyle name="Incorreto 2 23" xfId="17821" xr:uid="{00000000-0005-0000-0000-0000C7470000}"/>
    <cellStyle name="Incorreto 2 24" xfId="17822" xr:uid="{00000000-0005-0000-0000-0000C8470000}"/>
    <cellStyle name="Incorreto 2 25" xfId="17823" xr:uid="{00000000-0005-0000-0000-0000C9470000}"/>
    <cellStyle name="Incorreto 2 26" xfId="17824" xr:uid="{00000000-0005-0000-0000-0000CA470000}"/>
    <cellStyle name="Incorreto 2 27" xfId="35154" xr:uid="{00000000-0005-0000-0000-0000CB470000}"/>
    <cellStyle name="Incorreto 2 3" xfId="17825" xr:uid="{00000000-0005-0000-0000-0000CC470000}"/>
    <cellStyle name="Incorreto 2 3 10" xfId="17826" xr:uid="{00000000-0005-0000-0000-0000CD470000}"/>
    <cellStyle name="Incorreto 2 3 11" xfId="17827" xr:uid="{00000000-0005-0000-0000-0000CE470000}"/>
    <cellStyle name="Incorreto 2 3 12" xfId="17828" xr:uid="{00000000-0005-0000-0000-0000CF470000}"/>
    <cellStyle name="Incorreto 2 3 13" xfId="17829" xr:uid="{00000000-0005-0000-0000-0000D0470000}"/>
    <cellStyle name="Incorreto 2 3 14" xfId="17830" xr:uid="{00000000-0005-0000-0000-0000D1470000}"/>
    <cellStyle name="Incorreto 2 3 15" xfId="17831" xr:uid="{00000000-0005-0000-0000-0000D2470000}"/>
    <cellStyle name="Incorreto 2 3 16" xfId="17832" xr:uid="{00000000-0005-0000-0000-0000D3470000}"/>
    <cellStyle name="Incorreto 2 3 17" xfId="17833" xr:uid="{00000000-0005-0000-0000-0000D4470000}"/>
    <cellStyle name="Incorreto 2 3 18" xfId="17834" xr:uid="{00000000-0005-0000-0000-0000D5470000}"/>
    <cellStyle name="Incorreto 2 3 2" xfId="17835" xr:uid="{00000000-0005-0000-0000-0000D6470000}"/>
    <cellStyle name="Incorreto 2 3 2 10" xfId="17836" xr:uid="{00000000-0005-0000-0000-0000D7470000}"/>
    <cellStyle name="Incorreto 2 3 2 11" xfId="17837" xr:uid="{00000000-0005-0000-0000-0000D8470000}"/>
    <cellStyle name="Incorreto 2 3 2 12" xfId="17838" xr:uid="{00000000-0005-0000-0000-0000D9470000}"/>
    <cellStyle name="Incorreto 2 3 2 13" xfId="17839" xr:uid="{00000000-0005-0000-0000-0000DA470000}"/>
    <cellStyle name="Incorreto 2 3 2 14" xfId="17840" xr:uid="{00000000-0005-0000-0000-0000DB470000}"/>
    <cellStyle name="Incorreto 2 3 2 15" xfId="17841" xr:uid="{00000000-0005-0000-0000-0000DC470000}"/>
    <cellStyle name="Incorreto 2 3 2 2" xfId="17842" xr:uid="{00000000-0005-0000-0000-0000DD470000}"/>
    <cellStyle name="Incorreto 2 3 2 3" xfId="17843" xr:uid="{00000000-0005-0000-0000-0000DE470000}"/>
    <cellStyle name="Incorreto 2 3 2 4" xfId="17844" xr:uid="{00000000-0005-0000-0000-0000DF470000}"/>
    <cellStyle name="Incorreto 2 3 2 5" xfId="17845" xr:uid="{00000000-0005-0000-0000-0000E0470000}"/>
    <cellStyle name="Incorreto 2 3 2 6" xfId="17846" xr:uid="{00000000-0005-0000-0000-0000E1470000}"/>
    <cellStyle name="Incorreto 2 3 2 7" xfId="17847" xr:uid="{00000000-0005-0000-0000-0000E2470000}"/>
    <cellStyle name="Incorreto 2 3 2 8" xfId="17848" xr:uid="{00000000-0005-0000-0000-0000E3470000}"/>
    <cellStyle name="Incorreto 2 3 2 9" xfId="17849" xr:uid="{00000000-0005-0000-0000-0000E4470000}"/>
    <cellStyle name="Incorreto 2 3 3" xfId="17850" xr:uid="{00000000-0005-0000-0000-0000E5470000}"/>
    <cellStyle name="Incorreto 2 3 4" xfId="17851" xr:uid="{00000000-0005-0000-0000-0000E6470000}"/>
    <cellStyle name="Incorreto 2 3 5" xfId="17852" xr:uid="{00000000-0005-0000-0000-0000E7470000}"/>
    <cellStyle name="Incorreto 2 3 6" xfId="17853" xr:uid="{00000000-0005-0000-0000-0000E8470000}"/>
    <cellStyle name="Incorreto 2 3 7" xfId="17854" xr:uid="{00000000-0005-0000-0000-0000E9470000}"/>
    <cellStyle name="Incorreto 2 3 8" xfId="17855" xr:uid="{00000000-0005-0000-0000-0000EA470000}"/>
    <cellStyle name="Incorreto 2 3 9" xfId="17856" xr:uid="{00000000-0005-0000-0000-0000EB470000}"/>
    <cellStyle name="Incorreto 2 4" xfId="17857" xr:uid="{00000000-0005-0000-0000-0000EC470000}"/>
    <cellStyle name="Incorreto 2 5" xfId="17858" xr:uid="{00000000-0005-0000-0000-0000ED470000}"/>
    <cellStyle name="Incorreto 2 6" xfId="17859" xr:uid="{00000000-0005-0000-0000-0000EE470000}"/>
    <cellStyle name="Incorreto 2 7" xfId="17860" xr:uid="{00000000-0005-0000-0000-0000EF470000}"/>
    <cellStyle name="Incorreto 2 8" xfId="17861" xr:uid="{00000000-0005-0000-0000-0000F0470000}"/>
    <cellStyle name="Incorreto 2 9" xfId="17862" xr:uid="{00000000-0005-0000-0000-0000F1470000}"/>
    <cellStyle name="Incorreto 20" xfId="17863" xr:uid="{00000000-0005-0000-0000-0000F2470000}"/>
    <cellStyle name="Incorreto 20 10" xfId="17864" xr:uid="{00000000-0005-0000-0000-0000F3470000}"/>
    <cellStyle name="Incorreto 20 11" xfId="17865" xr:uid="{00000000-0005-0000-0000-0000F4470000}"/>
    <cellStyle name="Incorreto 20 12" xfId="17866" xr:uid="{00000000-0005-0000-0000-0000F5470000}"/>
    <cellStyle name="Incorreto 20 13" xfId="17867" xr:uid="{00000000-0005-0000-0000-0000F6470000}"/>
    <cellStyle name="Incorreto 20 14" xfId="17868" xr:uid="{00000000-0005-0000-0000-0000F7470000}"/>
    <cellStyle name="Incorreto 20 15" xfId="17869" xr:uid="{00000000-0005-0000-0000-0000F8470000}"/>
    <cellStyle name="Incorreto 20 2" xfId="17870" xr:uid="{00000000-0005-0000-0000-0000F9470000}"/>
    <cellStyle name="Incorreto 20 3" xfId="17871" xr:uid="{00000000-0005-0000-0000-0000FA470000}"/>
    <cellStyle name="Incorreto 20 4" xfId="17872" xr:uid="{00000000-0005-0000-0000-0000FB470000}"/>
    <cellStyle name="Incorreto 20 5" xfId="17873" xr:uid="{00000000-0005-0000-0000-0000FC470000}"/>
    <cellStyle name="Incorreto 20 6" xfId="17874" xr:uid="{00000000-0005-0000-0000-0000FD470000}"/>
    <cellStyle name="Incorreto 20 7" xfId="17875" xr:uid="{00000000-0005-0000-0000-0000FE470000}"/>
    <cellStyle name="Incorreto 20 8" xfId="17876" xr:uid="{00000000-0005-0000-0000-0000FF470000}"/>
    <cellStyle name="Incorreto 20 9" xfId="17877" xr:uid="{00000000-0005-0000-0000-000000480000}"/>
    <cellStyle name="Incorreto 21" xfId="17878" xr:uid="{00000000-0005-0000-0000-000001480000}"/>
    <cellStyle name="Incorreto 21 10" xfId="17879" xr:uid="{00000000-0005-0000-0000-000002480000}"/>
    <cellStyle name="Incorreto 21 11" xfId="17880" xr:uid="{00000000-0005-0000-0000-000003480000}"/>
    <cellStyle name="Incorreto 21 12" xfId="17881" xr:uid="{00000000-0005-0000-0000-000004480000}"/>
    <cellStyle name="Incorreto 21 13" xfId="17882" xr:uid="{00000000-0005-0000-0000-000005480000}"/>
    <cellStyle name="Incorreto 21 14" xfId="17883" xr:uid="{00000000-0005-0000-0000-000006480000}"/>
    <cellStyle name="Incorreto 21 15" xfId="17884" xr:uid="{00000000-0005-0000-0000-000007480000}"/>
    <cellStyle name="Incorreto 21 2" xfId="17885" xr:uid="{00000000-0005-0000-0000-000008480000}"/>
    <cellStyle name="Incorreto 21 3" xfId="17886" xr:uid="{00000000-0005-0000-0000-000009480000}"/>
    <cellStyle name="Incorreto 21 4" xfId="17887" xr:uid="{00000000-0005-0000-0000-00000A480000}"/>
    <cellStyle name="Incorreto 21 5" xfId="17888" xr:uid="{00000000-0005-0000-0000-00000B480000}"/>
    <cellStyle name="Incorreto 21 6" xfId="17889" xr:uid="{00000000-0005-0000-0000-00000C480000}"/>
    <cellStyle name="Incorreto 21 7" xfId="17890" xr:uid="{00000000-0005-0000-0000-00000D480000}"/>
    <cellStyle name="Incorreto 21 8" xfId="17891" xr:uid="{00000000-0005-0000-0000-00000E480000}"/>
    <cellStyle name="Incorreto 21 9" xfId="17892" xr:uid="{00000000-0005-0000-0000-00000F480000}"/>
    <cellStyle name="Incorreto 22" xfId="17893" xr:uid="{00000000-0005-0000-0000-000010480000}"/>
    <cellStyle name="Incorreto 22 10" xfId="17894" xr:uid="{00000000-0005-0000-0000-000011480000}"/>
    <cellStyle name="Incorreto 22 11" xfId="17895" xr:uid="{00000000-0005-0000-0000-000012480000}"/>
    <cellStyle name="Incorreto 22 12" xfId="17896" xr:uid="{00000000-0005-0000-0000-000013480000}"/>
    <cellStyle name="Incorreto 22 13" xfId="17897" xr:uid="{00000000-0005-0000-0000-000014480000}"/>
    <cellStyle name="Incorreto 22 14" xfId="17898" xr:uid="{00000000-0005-0000-0000-000015480000}"/>
    <cellStyle name="Incorreto 22 15" xfId="17899" xr:uid="{00000000-0005-0000-0000-000016480000}"/>
    <cellStyle name="Incorreto 22 2" xfId="17900" xr:uid="{00000000-0005-0000-0000-000017480000}"/>
    <cellStyle name="Incorreto 22 3" xfId="17901" xr:uid="{00000000-0005-0000-0000-000018480000}"/>
    <cellStyle name="Incorreto 22 4" xfId="17902" xr:uid="{00000000-0005-0000-0000-000019480000}"/>
    <cellStyle name="Incorreto 22 5" xfId="17903" xr:uid="{00000000-0005-0000-0000-00001A480000}"/>
    <cellStyle name="Incorreto 22 6" xfId="17904" xr:uid="{00000000-0005-0000-0000-00001B480000}"/>
    <cellStyle name="Incorreto 22 7" xfId="17905" xr:uid="{00000000-0005-0000-0000-00001C480000}"/>
    <cellStyle name="Incorreto 22 8" xfId="17906" xr:uid="{00000000-0005-0000-0000-00001D480000}"/>
    <cellStyle name="Incorreto 22 9" xfId="17907" xr:uid="{00000000-0005-0000-0000-00001E480000}"/>
    <cellStyle name="Incorreto 23" xfId="17908" xr:uid="{00000000-0005-0000-0000-00001F480000}"/>
    <cellStyle name="Incorreto 23 10" xfId="17909" xr:uid="{00000000-0005-0000-0000-000020480000}"/>
    <cellStyle name="Incorreto 23 11" xfId="17910" xr:uid="{00000000-0005-0000-0000-000021480000}"/>
    <cellStyle name="Incorreto 23 12" xfId="17911" xr:uid="{00000000-0005-0000-0000-000022480000}"/>
    <cellStyle name="Incorreto 23 13" xfId="17912" xr:uid="{00000000-0005-0000-0000-000023480000}"/>
    <cellStyle name="Incorreto 23 14" xfId="17913" xr:uid="{00000000-0005-0000-0000-000024480000}"/>
    <cellStyle name="Incorreto 23 15" xfId="17914" xr:uid="{00000000-0005-0000-0000-000025480000}"/>
    <cellStyle name="Incorreto 23 2" xfId="17915" xr:uid="{00000000-0005-0000-0000-000026480000}"/>
    <cellStyle name="Incorreto 23 3" xfId="17916" xr:uid="{00000000-0005-0000-0000-000027480000}"/>
    <cellStyle name="Incorreto 23 4" xfId="17917" xr:uid="{00000000-0005-0000-0000-000028480000}"/>
    <cellStyle name="Incorreto 23 5" xfId="17918" xr:uid="{00000000-0005-0000-0000-000029480000}"/>
    <cellStyle name="Incorreto 23 6" xfId="17919" xr:uid="{00000000-0005-0000-0000-00002A480000}"/>
    <cellStyle name="Incorreto 23 7" xfId="17920" xr:uid="{00000000-0005-0000-0000-00002B480000}"/>
    <cellStyle name="Incorreto 23 8" xfId="17921" xr:uid="{00000000-0005-0000-0000-00002C480000}"/>
    <cellStyle name="Incorreto 23 9" xfId="17922" xr:uid="{00000000-0005-0000-0000-00002D480000}"/>
    <cellStyle name="Incorreto 24" xfId="17923" xr:uid="{00000000-0005-0000-0000-00002E480000}"/>
    <cellStyle name="Incorreto 24 10" xfId="17924" xr:uid="{00000000-0005-0000-0000-00002F480000}"/>
    <cellStyle name="Incorreto 24 11" xfId="17925" xr:uid="{00000000-0005-0000-0000-000030480000}"/>
    <cellStyle name="Incorreto 24 12" xfId="17926" xr:uid="{00000000-0005-0000-0000-000031480000}"/>
    <cellStyle name="Incorreto 24 13" xfId="17927" xr:uid="{00000000-0005-0000-0000-000032480000}"/>
    <cellStyle name="Incorreto 24 14" xfId="17928" xr:uid="{00000000-0005-0000-0000-000033480000}"/>
    <cellStyle name="Incorreto 24 15" xfId="17929" xr:uid="{00000000-0005-0000-0000-000034480000}"/>
    <cellStyle name="Incorreto 24 2" xfId="17930" xr:uid="{00000000-0005-0000-0000-000035480000}"/>
    <cellStyle name="Incorreto 24 3" xfId="17931" xr:uid="{00000000-0005-0000-0000-000036480000}"/>
    <cellStyle name="Incorreto 24 4" xfId="17932" xr:uid="{00000000-0005-0000-0000-000037480000}"/>
    <cellStyle name="Incorreto 24 5" xfId="17933" xr:uid="{00000000-0005-0000-0000-000038480000}"/>
    <cellStyle name="Incorreto 24 6" xfId="17934" xr:uid="{00000000-0005-0000-0000-000039480000}"/>
    <cellStyle name="Incorreto 24 7" xfId="17935" xr:uid="{00000000-0005-0000-0000-00003A480000}"/>
    <cellStyle name="Incorreto 24 8" xfId="17936" xr:uid="{00000000-0005-0000-0000-00003B480000}"/>
    <cellStyle name="Incorreto 24 9" xfId="17937" xr:uid="{00000000-0005-0000-0000-00003C480000}"/>
    <cellStyle name="Incorreto 25" xfId="17938" xr:uid="{00000000-0005-0000-0000-00003D480000}"/>
    <cellStyle name="Incorreto 25 10" xfId="17939" xr:uid="{00000000-0005-0000-0000-00003E480000}"/>
    <cellStyle name="Incorreto 25 11" xfId="17940" xr:uid="{00000000-0005-0000-0000-00003F480000}"/>
    <cellStyle name="Incorreto 25 12" xfId="17941" xr:uid="{00000000-0005-0000-0000-000040480000}"/>
    <cellStyle name="Incorreto 25 13" xfId="17942" xr:uid="{00000000-0005-0000-0000-000041480000}"/>
    <cellStyle name="Incorreto 25 14" xfId="17943" xr:uid="{00000000-0005-0000-0000-000042480000}"/>
    <cellStyle name="Incorreto 25 15" xfId="17944" xr:uid="{00000000-0005-0000-0000-000043480000}"/>
    <cellStyle name="Incorreto 25 2" xfId="17945" xr:uid="{00000000-0005-0000-0000-000044480000}"/>
    <cellStyle name="Incorreto 25 3" xfId="17946" xr:uid="{00000000-0005-0000-0000-000045480000}"/>
    <cellStyle name="Incorreto 25 4" xfId="17947" xr:uid="{00000000-0005-0000-0000-000046480000}"/>
    <cellStyle name="Incorreto 25 5" xfId="17948" xr:uid="{00000000-0005-0000-0000-000047480000}"/>
    <cellStyle name="Incorreto 25 6" xfId="17949" xr:uid="{00000000-0005-0000-0000-000048480000}"/>
    <cellStyle name="Incorreto 25 7" xfId="17950" xr:uid="{00000000-0005-0000-0000-000049480000}"/>
    <cellStyle name="Incorreto 25 8" xfId="17951" xr:uid="{00000000-0005-0000-0000-00004A480000}"/>
    <cellStyle name="Incorreto 25 9" xfId="17952" xr:uid="{00000000-0005-0000-0000-00004B480000}"/>
    <cellStyle name="Incorreto 26" xfId="17953" xr:uid="{00000000-0005-0000-0000-00004C480000}"/>
    <cellStyle name="Incorreto 26 10" xfId="17954" xr:uid="{00000000-0005-0000-0000-00004D480000}"/>
    <cellStyle name="Incorreto 26 11" xfId="17955" xr:uid="{00000000-0005-0000-0000-00004E480000}"/>
    <cellStyle name="Incorreto 26 12" xfId="17956" xr:uid="{00000000-0005-0000-0000-00004F480000}"/>
    <cellStyle name="Incorreto 26 13" xfId="17957" xr:uid="{00000000-0005-0000-0000-000050480000}"/>
    <cellStyle name="Incorreto 26 14" xfId="17958" xr:uid="{00000000-0005-0000-0000-000051480000}"/>
    <cellStyle name="Incorreto 26 15" xfId="17959" xr:uid="{00000000-0005-0000-0000-000052480000}"/>
    <cellStyle name="Incorreto 26 2" xfId="17960" xr:uid="{00000000-0005-0000-0000-000053480000}"/>
    <cellStyle name="Incorreto 26 3" xfId="17961" xr:uid="{00000000-0005-0000-0000-000054480000}"/>
    <cellStyle name="Incorreto 26 4" xfId="17962" xr:uid="{00000000-0005-0000-0000-000055480000}"/>
    <cellStyle name="Incorreto 26 5" xfId="17963" xr:uid="{00000000-0005-0000-0000-000056480000}"/>
    <cellStyle name="Incorreto 26 6" xfId="17964" xr:uid="{00000000-0005-0000-0000-000057480000}"/>
    <cellStyle name="Incorreto 26 7" xfId="17965" xr:uid="{00000000-0005-0000-0000-000058480000}"/>
    <cellStyle name="Incorreto 26 8" xfId="17966" xr:uid="{00000000-0005-0000-0000-000059480000}"/>
    <cellStyle name="Incorreto 26 9" xfId="17967" xr:uid="{00000000-0005-0000-0000-00005A480000}"/>
    <cellStyle name="Incorreto 27" xfId="17968" xr:uid="{00000000-0005-0000-0000-00005B480000}"/>
    <cellStyle name="Incorreto 27 10" xfId="17969" xr:uid="{00000000-0005-0000-0000-00005C480000}"/>
    <cellStyle name="Incorreto 27 11" xfId="17970" xr:uid="{00000000-0005-0000-0000-00005D480000}"/>
    <cellStyle name="Incorreto 27 12" xfId="17971" xr:uid="{00000000-0005-0000-0000-00005E480000}"/>
    <cellStyle name="Incorreto 27 13" xfId="17972" xr:uid="{00000000-0005-0000-0000-00005F480000}"/>
    <cellStyle name="Incorreto 27 14" xfId="17973" xr:uid="{00000000-0005-0000-0000-000060480000}"/>
    <cellStyle name="Incorreto 27 15" xfId="17974" xr:uid="{00000000-0005-0000-0000-000061480000}"/>
    <cellStyle name="Incorreto 27 2" xfId="17975" xr:uid="{00000000-0005-0000-0000-000062480000}"/>
    <cellStyle name="Incorreto 27 3" xfId="17976" xr:uid="{00000000-0005-0000-0000-000063480000}"/>
    <cellStyle name="Incorreto 27 4" xfId="17977" xr:uid="{00000000-0005-0000-0000-000064480000}"/>
    <cellStyle name="Incorreto 27 5" xfId="17978" xr:uid="{00000000-0005-0000-0000-000065480000}"/>
    <cellStyle name="Incorreto 27 6" xfId="17979" xr:uid="{00000000-0005-0000-0000-000066480000}"/>
    <cellStyle name="Incorreto 27 7" xfId="17980" xr:uid="{00000000-0005-0000-0000-000067480000}"/>
    <cellStyle name="Incorreto 27 8" xfId="17981" xr:uid="{00000000-0005-0000-0000-000068480000}"/>
    <cellStyle name="Incorreto 27 9" xfId="17982" xr:uid="{00000000-0005-0000-0000-000069480000}"/>
    <cellStyle name="Incorreto 28" xfId="17983" xr:uid="{00000000-0005-0000-0000-00006A480000}"/>
    <cellStyle name="Incorreto 29" xfId="17984" xr:uid="{00000000-0005-0000-0000-00006B480000}"/>
    <cellStyle name="Incorreto 3" xfId="17985" xr:uid="{00000000-0005-0000-0000-00006C480000}"/>
    <cellStyle name="Incorreto 3 2" xfId="35587" xr:uid="{00000000-0005-0000-0000-00006D480000}"/>
    <cellStyle name="Incorreto 30" xfId="17986" xr:uid="{00000000-0005-0000-0000-00006E480000}"/>
    <cellStyle name="Incorreto 31" xfId="17987" xr:uid="{00000000-0005-0000-0000-00006F480000}"/>
    <cellStyle name="Incorreto 32" xfId="17988" xr:uid="{00000000-0005-0000-0000-000070480000}"/>
    <cellStyle name="Incorreto 33" xfId="17989" xr:uid="{00000000-0005-0000-0000-000071480000}"/>
    <cellStyle name="Incorreto 34" xfId="17990" xr:uid="{00000000-0005-0000-0000-000072480000}"/>
    <cellStyle name="Incorreto 35" xfId="17991" xr:uid="{00000000-0005-0000-0000-000073480000}"/>
    <cellStyle name="Incorreto 36" xfId="17992" xr:uid="{00000000-0005-0000-0000-000074480000}"/>
    <cellStyle name="Incorreto 37" xfId="17993" xr:uid="{00000000-0005-0000-0000-000075480000}"/>
    <cellStyle name="Incorreto 38" xfId="17994" xr:uid="{00000000-0005-0000-0000-000076480000}"/>
    <cellStyle name="Incorreto 39" xfId="17995" xr:uid="{00000000-0005-0000-0000-000077480000}"/>
    <cellStyle name="Incorreto 4" xfId="17996" xr:uid="{00000000-0005-0000-0000-000078480000}"/>
    <cellStyle name="Incorreto 40" xfId="17997" xr:uid="{00000000-0005-0000-0000-000079480000}"/>
    <cellStyle name="Incorreto 41" xfId="17998" xr:uid="{00000000-0005-0000-0000-00007A480000}"/>
    <cellStyle name="Incorreto 42" xfId="17999" xr:uid="{00000000-0005-0000-0000-00007B480000}"/>
    <cellStyle name="Incorreto 5" xfId="18000" xr:uid="{00000000-0005-0000-0000-00007C480000}"/>
    <cellStyle name="Incorreto 6" xfId="18001" xr:uid="{00000000-0005-0000-0000-00007D480000}"/>
    <cellStyle name="Incorreto 7" xfId="18002" xr:uid="{00000000-0005-0000-0000-00007E480000}"/>
    <cellStyle name="Incorreto 8" xfId="18003" xr:uid="{00000000-0005-0000-0000-00007F480000}"/>
    <cellStyle name="Incorreto 9" xfId="18004" xr:uid="{00000000-0005-0000-0000-000080480000}"/>
    <cellStyle name="Incorreto 9 2" xfId="18005" xr:uid="{00000000-0005-0000-0000-000081480000}"/>
    <cellStyle name="Indefinido" xfId="18006" xr:uid="{00000000-0005-0000-0000-000082480000}"/>
    <cellStyle name="Indefinido 2" xfId="34838" xr:uid="{00000000-0005-0000-0000-000083480000}"/>
    <cellStyle name="Indefinido 3" xfId="35320" xr:uid="{00000000-0005-0000-0000-000084480000}"/>
    <cellStyle name="Indent" xfId="34839" xr:uid="{00000000-0005-0000-0000-000085480000}"/>
    <cellStyle name="Indent1" xfId="18007" xr:uid="{00000000-0005-0000-0000-000086480000}"/>
    <cellStyle name="indice" xfId="18008" xr:uid="{00000000-0005-0000-0000-000087480000}"/>
    <cellStyle name="InLink_Acquis_CapitalCost " xfId="18009" xr:uid="{00000000-0005-0000-0000-000088480000}"/>
    <cellStyle name="Input" xfId="18010" xr:uid="{00000000-0005-0000-0000-000089480000}"/>
    <cellStyle name="Input - Style1" xfId="18011" xr:uid="{00000000-0005-0000-0000-00008A480000}"/>
    <cellStyle name="Input - Style1 10" xfId="18012" xr:uid="{00000000-0005-0000-0000-00008B480000}"/>
    <cellStyle name="Input - Style1 11" xfId="18013" xr:uid="{00000000-0005-0000-0000-00008C480000}"/>
    <cellStyle name="Input - Style1 12" xfId="18014" xr:uid="{00000000-0005-0000-0000-00008D480000}"/>
    <cellStyle name="Input - Style1 13" xfId="18015" xr:uid="{00000000-0005-0000-0000-00008E480000}"/>
    <cellStyle name="Input - Style1 14" xfId="18016" xr:uid="{00000000-0005-0000-0000-00008F480000}"/>
    <cellStyle name="Input - Style1 15" xfId="18017" xr:uid="{00000000-0005-0000-0000-000090480000}"/>
    <cellStyle name="Input - Style1 16" xfId="18018" xr:uid="{00000000-0005-0000-0000-000091480000}"/>
    <cellStyle name="Input - Style1 17" xfId="18019" xr:uid="{00000000-0005-0000-0000-000092480000}"/>
    <cellStyle name="Input - Style1 18" xfId="18020" xr:uid="{00000000-0005-0000-0000-000093480000}"/>
    <cellStyle name="Input - Style1 19" xfId="18021" xr:uid="{00000000-0005-0000-0000-000094480000}"/>
    <cellStyle name="Input - Style1 2" xfId="18022" xr:uid="{00000000-0005-0000-0000-000095480000}"/>
    <cellStyle name="Input - Style1 20" xfId="18023" xr:uid="{00000000-0005-0000-0000-000096480000}"/>
    <cellStyle name="Input - Style1 21" xfId="18024" xr:uid="{00000000-0005-0000-0000-000097480000}"/>
    <cellStyle name="Input - Style1 22" xfId="18025" xr:uid="{00000000-0005-0000-0000-000098480000}"/>
    <cellStyle name="Input - Style1 23" xfId="18026" xr:uid="{00000000-0005-0000-0000-000099480000}"/>
    <cellStyle name="Input - Style1 24" xfId="18027" xr:uid="{00000000-0005-0000-0000-00009A480000}"/>
    <cellStyle name="Input - Style1 3" xfId="18028" xr:uid="{00000000-0005-0000-0000-00009B480000}"/>
    <cellStyle name="Input - Style1 4" xfId="18029" xr:uid="{00000000-0005-0000-0000-00009C480000}"/>
    <cellStyle name="Input - Style1 5" xfId="18030" xr:uid="{00000000-0005-0000-0000-00009D480000}"/>
    <cellStyle name="Input - Style1 6" xfId="18031" xr:uid="{00000000-0005-0000-0000-00009E480000}"/>
    <cellStyle name="Input - Style1 7" xfId="18032" xr:uid="{00000000-0005-0000-0000-00009F480000}"/>
    <cellStyle name="Input - Style1 8" xfId="18033" xr:uid="{00000000-0005-0000-0000-0000A0480000}"/>
    <cellStyle name="Input - Style1 9" xfId="18034" xr:uid="{00000000-0005-0000-0000-0000A1480000}"/>
    <cellStyle name="Input - Style1_Base Excel_Release 3T08_MASTER" xfId="18035" xr:uid="{00000000-0005-0000-0000-0000A2480000}"/>
    <cellStyle name="Input (1dp#)_ Pies " xfId="18036" xr:uid="{00000000-0005-0000-0000-0000A3480000}"/>
    <cellStyle name="Input [yellow]" xfId="18037" xr:uid="{00000000-0005-0000-0000-0000A4480000}"/>
    <cellStyle name="Input [yellow] 2" xfId="34840" xr:uid="{00000000-0005-0000-0000-0000A5480000}"/>
    <cellStyle name="Input [yellow] 2 10" xfId="37963" xr:uid="{00000000-0005-0000-0000-0000A6480000}"/>
    <cellStyle name="Input [yellow] 2 11" xfId="38236" xr:uid="{00000000-0005-0000-0000-0000A7480000}"/>
    <cellStyle name="Input [yellow] 2 12" xfId="38448" xr:uid="{00000000-0005-0000-0000-0000A8480000}"/>
    <cellStyle name="Input [yellow] 2 13" xfId="38069" xr:uid="{00000000-0005-0000-0000-0000A9480000}"/>
    <cellStyle name="Input [yellow] 2 2" xfId="35701" xr:uid="{00000000-0005-0000-0000-0000AA480000}"/>
    <cellStyle name="Input [yellow] 2 3" xfId="36017" xr:uid="{00000000-0005-0000-0000-0000AB480000}"/>
    <cellStyle name="Input [yellow] 2 4" xfId="36298" xr:uid="{00000000-0005-0000-0000-0000AC480000}"/>
    <cellStyle name="Input [yellow] 2 5" xfId="36579" xr:uid="{00000000-0005-0000-0000-0000AD480000}"/>
    <cellStyle name="Input [yellow] 2 6" xfId="36860" xr:uid="{00000000-0005-0000-0000-0000AE480000}"/>
    <cellStyle name="Input [yellow] 2 7" xfId="37136" xr:uid="{00000000-0005-0000-0000-0000AF480000}"/>
    <cellStyle name="Input [yellow] 2 8" xfId="37416" xr:uid="{00000000-0005-0000-0000-0000B0480000}"/>
    <cellStyle name="Input [yellow] 2 9" xfId="37689" xr:uid="{00000000-0005-0000-0000-0000B1480000}"/>
    <cellStyle name="Input 2" xfId="18038" xr:uid="{00000000-0005-0000-0000-0000B2480000}"/>
    <cellStyle name="Input 3" xfId="35179" xr:uid="{00000000-0005-0000-0000-0000B3480000}"/>
    <cellStyle name="Input 4" xfId="35455" xr:uid="{00000000-0005-0000-0000-0000B4480000}"/>
    <cellStyle name="Input Currency" xfId="18039" xr:uid="{00000000-0005-0000-0000-0000B5480000}"/>
    <cellStyle name="Input Currency 10" xfId="18040" xr:uid="{00000000-0005-0000-0000-0000B6480000}"/>
    <cellStyle name="Input Currency 11" xfId="18041" xr:uid="{00000000-0005-0000-0000-0000B7480000}"/>
    <cellStyle name="Input Currency 12" xfId="18042" xr:uid="{00000000-0005-0000-0000-0000B8480000}"/>
    <cellStyle name="Input Currency 13" xfId="18043" xr:uid="{00000000-0005-0000-0000-0000B9480000}"/>
    <cellStyle name="Input Currency 14" xfId="18044" xr:uid="{00000000-0005-0000-0000-0000BA480000}"/>
    <cellStyle name="Input Currency 15" xfId="18045" xr:uid="{00000000-0005-0000-0000-0000BB480000}"/>
    <cellStyle name="Input Currency 16" xfId="18046" xr:uid="{00000000-0005-0000-0000-0000BC480000}"/>
    <cellStyle name="Input Currency 17" xfId="18047" xr:uid="{00000000-0005-0000-0000-0000BD480000}"/>
    <cellStyle name="Input Currency 18" xfId="18048" xr:uid="{00000000-0005-0000-0000-0000BE480000}"/>
    <cellStyle name="Input Currency 19" xfId="18049" xr:uid="{00000000-0005-0000-0000-0000BF480000}"/>
    <cellStyle name="Input Currency 2" xfId="18050" xr:uid="{00000000-0005-0000-0000-0000C0480000}"/>
    <cellStyle name="Input Currency 20" xfId="18051" xr:uid="{00000000-0005-0000-0000-0000C1480000}"/>
    <cellStyle name="Input Currency 21" xfId="18052" xr:uid="{00000000-0005-0000-0000-0000C2480000}"/>
    <cellStyle name="Input Currency 22" xfId="18053" xr:uid="{00000000-0005-0000-0000-0000C3480000}"/>
    <cellStyle name="Input Currency 23" xfId="18054" xr:uid="{00000000-0005-0000-0000-0000C4480000}"/>
    <cellStyle name="Input Currency 24" xfId="18055" xr:uid="{00000000-0005-0000-0000-0000C5480000}"/>
    <cellStyle name="Input Currency 3" xfId="18056" xr:uid="{00000000-0005-0000-0000-0000C6480000}"/>
    <cellStyle name="Input Currency 4" xfId="18057" xr:uid="{00000000-0005-0000-0000-0000C7480000}"/>
    <cellStyle name="Input Currency 5" xfId="18058" xr:uid="{00000000-0005-0000-0000-0000C8480000}"/>
    <cellStyle name="Input Currency 6" xfId="18059" xr:uid="{00000000-0005-0000-0000-0000C9480000}"/>
    <cellStyle name="Input Currency 7" xfId="18060" xr:uid="{00000000-0005-0000-0000-0000CA480000}"/>
    <cellStyle name="Input Currency 8" xfId="18061" xr:uid="{00000000-0005-0000-0000-0000CB480000}"/>
    <cellStyle name="Input Currency 9" xfId="18062" xr:uid="{00000000-0005-0000-0000-0000CC480000}"/>
    <cellStyle name="Input Currency_Base Excel_Release 3T08_MASTER" xfId="18063" xr:uid="{00000000-0005-0000-0000-0000CD480000}"/>
    <cellStyle name="Input Date" xfId="18064" xr:uid="{00000000-0005-0000-0000-0000CE480000}"/>
    <cellStyle name="Input Fixed [0]" xfId="18065" xr:uid="{00000000-0005-0000-0000-0000CF480000}"/>
    <cellStyle name="Input Fixed [0] 10" xfId="18066" xr:uid="{00000000-0005-0000-0000-0000D0480000}"/>
    <cellStyle name="Input Fixed [0] 11" xfId="18067" xr:uid="{00000000-0005-0000-0000-0000D1480000}"/>
    <cellStyle name="Input Fixed [0] 12" xfId="18068" xr:uid="{00000000-0005-0000-0000-0000D2480000}"/>
    <cellStyle name="Input Fixed [0] 13" xfId="18069" xr:uid="{00000000-0005-0000-0000-0000D3480000}"/>
    <cellStyle name="Input Fixed [0] 14" xfId="18070" xr:uid="{00000000-0005-0000-0000-0000D4480000}"/>
    <cellStyle name="Input Fixed [0] 15" xfId="18071" xr:uid="{00000000-0005-0000-0000-0000D5480000}"/>
    <cellStyle name="Input Fixed [0] 16" xfId="18072" xr:uid="{00000000-0005-0000-0000-0000D6480000}"/>
    <cellStyle name="Input Fixed [0] 17" xfId="18073" xr:uid="{00000000-0005-0000-0000-0000D7480000}"/>
    <cellStyle name="Input Fixed [0] 18" xfId="18074" xr:uid="{00000000-0005-0000-0000-0000D8480000}"/>
    <cellStyle name="Input Fixed [0] 19" xfId="18075" xr:uid="{00000000-0005-0000-0000-0000D9480000}"/>
    <cellStyle name="Input Fixed [0] 2" xfId="18076" xr:uid="{00000000-0005-0000-0000-0000DA480000}"/>
    <cellStyle name="Input Fixed [0] 20" xfId="18077" xr:uid="{00000000-0005-0000-0000-0000DB480000}"/>
    <cellStyle name="Input Fixed [0] 21" xfId="18078" xr:uid="{00000000-0005-0000-0000-0000DC480000}"/>
    <cellStyle name="Input Fixed [0] 22" xfId="18079" xr:uid="{00000000-0005-0000-0000-0000DD480000}"/>
    <cellStyle name="Input Fixed [0] 23" xfId="18080" xr:uid="{00000000-0005-0000-0000-0000DE480000}"/>
    <cellStyle name="Input Fixed [0] 24" xfId="18081" xr:uid="{00000000-0005-0000-0000-0000DF480000}"/>
    <cellStyle name="Input Fixed [0] 3" xfId="18082" xr:uid="{00000000-0005-0000-0000-0000E0480000}"/>
    <cellStyle name="Input Fixed [0] 4" xfId="18083" xr:uid="{00000000-0005-0000-0000-0000E1480000}"/>
    <cellStyle name="Input Fixed [0] 5" xfId="18084" xr:uid="{00000000-0005-0000-0000-0000E2480000}"/>
    <cellStyle name="Input Fixed [0] 6" xfId="18085" xr:uid="{00000000-0005-0000-0000-0000E3480000}"/>
    <cellStyle name="Input Fixed [0] 7" xfId="18086" xr:uid="{00000000-0005-0000-0000-0000E4480000}"/>
    <cellStyle name="Input Fixed [0] 8" xfId="18087" xr:uid="{00000000-0005-0000-0000-0000E5480000}"/>
    <cellStyle name="Input Fixed [0] 9" xfId="18088" xr:uid="{00000000-0005-0000-0000-0000E6480000}"/>
    <cellStyle name="Input Normal" xfId="18089" xr:uid="{00000000-0005-0000-0000-0000E7480000}"/>
    <cellStyle name="Input Normal 10" xfId="18090" xr:uid="{00000000-0005-0000-0000-0000E8480000}"/>
    <cellStyle name="Input Normal 11" xfId="18091" xr:uid="{00000000-0005-0000-0000-0000E9480000}"/>
    <cellStyle name="Input Normal 12" xfId="18092" xr:uid="{00000000-0005-0000-0000-0000EA480000}"/>
    <cellStyle name="Input Normal 13" xfId="18093" xr:uid="{00000000-0005-0000-0000-0000EB480000}"/>
    <cellStyle name="Input Normal 14" xfId="18094" xr:uid="{00000000-0005-0000-0000-0000EC480000}"/>
    <cellStyle name="Input Normal 15" xfId="18095" xr:uid="{00000000-0005-0000-0000-0000ED480000}"/>
    <cellStyle name="Input Normal 16" xfId="18096" xr:uid="{00000000-0005-0000-0000-0000EE480000}"/>
    <cellStyle name="Input Normal 17" xfId="18097" xr:uid="{00000000-0005-0000-0000-0000EF480000}"/>
    <cellStyle name="Input Normal 18" xfId="18098" xr:uid="{00000000-0005-0000-0000-0000F0480000}"/>
    <cellStyle name="Input Normal 19" xfId="18099" xr:uid="{00000000-0005-0000-0000-0000F1480000}"/>
    <cellStyle name="Input Normal 2" xfId="18100" xr:uid="{00000000-0005-0000-0000-0000F2480000}"/>
    <cellStyle name="Input Normal 20" xfId="18101" xr:uid="{00000000-0005-0000-0000-0000F3480000}"/>
    <cellStyle name="Input Normal 21" xfId="18102" xr:uid="{00000000-0005-0000-0000-0000F4480000}"/>
    <cellStyle name="Input Normal 22" xfId="18103" xr:uid="{00000000-0005-0000-0000-0000F5480000}"/>
    <cellStyle name="Input Normal 23" xfId="18104" xr:uid="{00000000-0005-0000-0000-0000F6480000}"/>
    <cellStyle name="Input Normal 24" xfId="18105" xr:uid="{00000000-0005-0000-0000-0000F7480000}"/>
    <cellStyle name="Input Normal 3" xfId="18106" xr:uid="{00000000-0005-0000-0000-0000F8480000}"/>
    <cellStyle name="Input Normal 4" xfId="18107" xr:uid="{00000000-0005-0000-0000-0000F9480000}"/>
    <cellStyle name="Input Normal 5" xfId="18108" xr:uid="{00000000-0005-0000-0000-0000FA480000}"/>
    <cellStyle name="Input Normal 6" xfId="18109" xr:uid="{00000000-0005-0000-0000-0000FB480000}"/>
    <cellStyle name="Input Normal 7" xfId="18110" xr:uid="{00000000-0005-0000-0000-0000FC480000}"/>
    <cellStyle name="Input Normal 8" xfId="18111" xr:uid="{00000000-0005-0000-0000-0000FD480000}"/>
    <cellStyle name="Input Normal 9" xfId="18112" xr:uid="{00000000-0005-0000-0000-0000FE480000}"/>
    <cellStyle name="Input Normal_Base Excel_Release 3T08_MASTER" xfId="18113" xr:uid="{00000000-0005-0000-0000-0000FF480000}"/>
    <cellStyle name="input override" xfId="18114" xr:uid="{00000000-0005-0000-0000-000000490000}"/>
    <cellStyle name="Input Percent" xfId="18115" xr:uid="{00000000-0005-0000-0000-000001490000}"/>
    <cellStyle name="Input Percent [2]" xfId="18116" xr:uid="{00000000-0005-0000-0000-000002490000}"/>
    <cellStyle name="Input Percent [2] 10" xfId="18117" xr:uid="{00000000-0005-0000-0000-000003490000}"/>
    <cellStyle name="Input Percent [2] 11" xfId="18118" xr:uid="{00000000-0005-0000-0000-000004490000}"/>
    <cellStyle name="Input Percent [2] 12" xfId="18119" xr:uid="{00000000-0005-0000-0000-000005490000}"/>
    <cellStyle name="Input Percent [2] 13" xfId="18120" xr:uid="{00000000-0005-0000-0000-000006490000}"/>
    <cellStyle name="Input Percent [2] 14" xfId="18121" xr:uid="{00000000-0005-0000-0000-000007490000}"/>
    <cellStyle name="Input Percent [2] 15" xfId="18122" xr:uid="{00000000-0005-0000-0000-000008490000}"/>
    <cellStyle name="Input Percent [2] 16" xfId="18123" xr:uid="{00000000-0005-0000-0000-000009490000}"/>
    <cellStyle name="Input Percent [2] 17" xfId="18124" xr:uid="{00000000-0005-0000-0000-00000A490000}"/>
    <cellStyle name="Input Percent [2] 18" xfId="18125" xr:uid="{00000000-0005-0000-0000-00000B490000}"/>
    <cellStyle name="Input Percent [2] 19" xfId="18126" xr:uid="{00000000-0005-0000-0000-00000C490000}"/>
    <cellStyle name="Input Percent [2] 2" xfId="18127" xr:uid="{00000000-0005-0000-0000-00000D490000}"/>
    <cellStyle name="Input Percent [2] 20" xfId="18128" xr:uid="{00000000-0005-0000-0000-00000E490000}"/>
    <cellStyle name="Input Percent [2] 21" xfId="18129" xr:uid="{00000000-0005-0000-0000-00000F490000}"/>
    <cellStyle name="Input Percent [2] 22" xfId="18130" xr:uid="{00000000-0005-0000-0000-000010490000}"/>
    <cellStyle name="Input Percent [2] 23" xfId="18131" xr:uid="{00000000-0005-0000-0000-000011490000}"/>
    <cellStyle name="Input Percent [2] 24" xfId="18132" xr:uid="{00000000-0005-0000-0000-000012490000}"/>
    <cellStyle name="Input Percent [2] 3" xfId="18133" xr:uid="{00000000-0005-0000-0000-000013490000}"/>
    <cellStyle name="Input Percent [2] 4" xfId="18134" xr:uid="{00000000-0005-0000-0000-000014490000}"/>
    <cellStyle name="Input Percent [2] 5" xfId="18135" xr:uid="{00000000-0005-0000-0000-000015490000}"/>
    <cellStyle name="Input Percent [2] 6" xfId="18136" xr:uid="{00000000-0005-0000-0000-000016490000}"/>
    <cellStyle name="Input Percent [2] 7" xfId="18137" xr:uid="{00000000-0005-0000-0000-000017490000}"/>
    <cellStyle name="Input Percent [2] 8" xfId="18138" xr:uid="{00000000-0005-0000-0000-000018490000}"/>
    <cellStyle name="Input Percent [2] 9" xfId="18139" xr:uid="{00000000-0005-0000-0000-000019490000}"/>
    <cellStyle name="Input Percent [2]_Base Excel_Release 3T08_MASTER" xfId="18140" xr:uid="{00000000-0005-0000-0000-00001A490000}"/>
    <cellStyle name="Input Percent 10" xfId="18141" xr:uid="{00000000-0005-0000-0000-00001B490000}"/>
    <cellStyle name="Input Percent 11" xfId="18142" xr:uid="{00000000-0005-0000-0000-00001C490000}"/>
    <cellStyle name="Input Percent 12" xfId="18143" xr:uid="{00000000-0005-0000-0000-00001D490000}"/>
    <cellStyle name="Input Percent 13" xfId="18144" xr:uid="{00000000-0005-0000-0000-00001E490000}"/>
    <cellStyle name="Input Percent 14" xfId="18145" xr:uid="{00000000-0005-0000-0000-00001F490000}"/>
    <cellStyle name="Input Percent 15" xfId="18146" xr:uid="{00000000-0005-0000-0000-000020490000}"/>
    <cellStyle name="Input Percent 16" xfId="18147" xr:uid="{00000000-0005-0000-0000-000021490000}"/>
    <cellStyle name="Input Percent 17" xfId="18148" xr:uid="{00000000-0005-0000-0000-000022490000}"/>
    <cellStyle name="Input Percent 18" xfId="18149" xr:uid="{00000000-0005-0000-0000-000023490000}"/>
    <cellStyle name="Input Percent 19" xfId="18150" xr:uid="{00000000-0005-0000-0000-000024490000}"/>
    <cellStyle name="Input Percent 2" xfId="18151" xr:uid="{00000000-0005-0000-0000-000025490000}"/>
    <cellStyle name="Input Percent 20" xfId="18152" xr:uid="{00000000-0005-0000-0000-000026490000}"/>
    <cellStyle name="Input Percent 21" xfId="18153" xr:uid="{00000000-0005-0000-0000-000027490000}"/>
    <cellStyle name="Input Percent 22" xfId="18154" xr:uid="{00000000-0005-0000-0000-000028490000}"/>
    <cellStyle name="Input Percent 23" xfId="18155" xr:uid="{00000000-0005-0000-0000-000029490000}"/>
    <cellStyle name="Input Percent 24" xfId="18156" xr:uid="{00000000-0005-0000-0000-00002A490000}"/>
    <cellStyle name="Input Percent 3" xfId="18157" xr:uid="{00000000-0005-0000-0000-00002B490000}"/>
    <cellStyle name="Input Percent 4" xfId="18158" xr:uid="{00000000-0005-0000-0000-00002C490000}"/>
    <cellStyle name="Input Percent 5" xfId="18159" xr:uid="{00000000-0005-0000-0000-00002D490000}"/>
    <cellStyle name="Input Percent 6" xfId="18160" xr:uid="{00000000-0005-0000-0000-00002E490000}"/>
    <cellStyle name="Input Percent 7" xfId="18161" xr:uid="{00000000-0005-0000-0000-00002F490000}"/>
    <cellStyle name="Input Percent 8" xfId="18162" xr:uid="{00000000-0005-0000-0000-000030490000}"/>
    <cellStyle name="Input Percent 9" xfId="18163" xr:uid="{00000000-0005-0000-0000-000031490000}"/>
    <cellStyle name="Input Percent_Abertura ADM" xfId="18164" xr:uid="{00000000-0005-0000-0000-000032490000}"/>
    <cellStyle name="Input Titles" xfId="18165" xr:uid="{00000000-0005-0000-0000-000033490000}"/>
    <cellStyle name="Input, 0 dec" xfId="18166" xr:uid="{00000000-0005-0000-0000-000034490000}"/>
    <cellStyle name="Input, 1 dec" xfId="18167" xr:uid="{00000000-0005-0000-0000-000035490000}"/>
    <cellStyle name="Input, 2 dec" xfId="18168" xr:uid="{00000000-0005-0000-0000-000036490000}"/>
    <cellStyle name="Input_ " xfId="18169" xr:uid="{00000000-0005-0000-0000-000037490000}"/>
    <cellStyle name="Input0" xfId="18170" xr:uid="{00000000-0005-0000-0000-000038490000}"/>
    <cellStyle name="Input0 10" xfId="18171" xr:uid="{00000000-0005-0000-0000-000039490000}"/>
    <cellStyle name="Input0 11" xfId="18172" xr:uid="{00000000-0005-0000-0000-00003A490000}"/>
    <cellStyle name="Input0 12" xfId="18173" xr:uid="{00000000-0005-0000-0000-00003B490000}"/>
    <cellStyle name="Input0 13" xfId="18174" xr:uid="{00000000-0005-0000-0000-00003C490000}"/>
    <cellStyle name="Input0 14" xfId="18175" xr:uid="{00000000-0005-0000-0000-00003D490000}"/>
    <cellStyle name="Input0 15" xfId="18176" xr:uid="{00000000-0005-0000-0000-00003E490000}"/>
    <cellStyle name="Input0 16" xfId="18177" xr:uid="{00000000-0005-0000-0000-00003F490000}"/>
    <cellStyle name="Input0 17" xfId="18178" xr:uid="{00000000-0005-0000-0000-000040490000}"/>
    <cellStyle name="Input0 18" xfId="18179" xr:uid="{00000000-0005-0000-0000-000041490000}"/>
    <cellStyle name="Input0 19" xfId="18180" xr:uid="{00000000-0005-0000-0000-000042490000}"/>
    <cellStyle name="Input0 2" xfId="18181" xr:uid="{00000000-0005-0000-0000-000043490000}"/>
    <cellStyle name="Input0 20" xfId="18182" xr:uid="{00000000-0005-0000-0000-000044490000}"/>
    <cellStyle name="Input0 21" xfId="18183" xr:uid="{00000000-0005-0000-0000-000045490000}"/>
    <cellStyle name="Input0 22" xfId="18184" xr:uid="{00000000-0005-0000-0000-000046490000}"/>
    <cellStyle name="Input0 23" xfId="18185" xr:uid="{00000000-0005-0000-0000-000047490000}"/>
    <cellStyle name="Input0 24" xfId="18186" xr:uid="{00000000-0005-0000-0000-000048490000}"/>
    <cellStyle name="Input0 3" xfId="18187" xr:uid="{00000000-0005-0000-0000-000049490000}"/>
    <cellStyle name="Input0 4" xfId="18188" xr:uid="{00000000-0005-0000-0000-00004A490000}"/>
    <cellStyle name="Input0 5" xfId="18189" xr:uid="{00000000-0005-0000-0000-00004B490000}"/>
    <cellStyle name="Input0 6" xfId="18190" xr:uid="{00000000-0005-0000-0000-00004C490000}"/>
    <cellStyle name="Input0 7" xfId="18191" xr:uid="{00000000-0005-0000-0000-00004D490000}"/>
    <cellStyle name="Input0 8" xfId="18192" xr:uid="{00000000-0005-0000-0000-00004E490000}"/>
    <cellStyle name="Input0 9" xfId="18193" xr:uid="{00000000-0005-0000-0000-00004F490000}"/>
    <cellStyle name="Input0_Base Excel_Release 3T08_MASTER" xfId="18194" xr:uid="{00000000-0005-0000-0000-000050490000}"/>
    <cellStyle name="InputCurrency" xfId="18195" xr:uid="{00000000-0005-0000-0000-000051490000}"/>
    <cellStyle name="InputCurrency 10" xfId="18196" xr:uid="{00000000-0005-0000-0000-000052490000}"/>
    <cellStyle name="InputCurrency 11" xfId="18197" xr:uid="{00000000-0005-0000-0000-000053490000}"/>
    <cellStyle name="InputCurrency 12" xfId="18198" xr:uid="{00000000-0005-0000-0000-000054490000}"/>
    <cellStyle name="InputCurrency 13" xfId="18199" xr:uid="{00000000-0005-0000-0000-000055490000}"/>
    <cellStyle name="InputCurrency 14" xfId="18200" xr:uid="{00000000-0005-0000-0000-000056490000}"/>
    <cellStyle name="InputCurrency 15" xfId="18201" xr:uid="{00000000-0005-0000-0000-000057490000}"/>
    <cellStyle name="InputCurrency 16" xfId="18202" xr:uid="{00000000-0005-0000-0000-000058490000}"/>
    <cellStyle name="InputCurrency 17" xfId="18203" xr:uid="{00000000-0005-0000-0000-000059490000}"/>
    <cellStyle name="InputCurrency 18" xfId="18204" xr:uid="{00000000-0005-0000-0000-00005A490000}"/>
    <cellStyle name="InputCurrency 19" xfId="18205" xr:uid="{00000000-0005-0000-0000-00005B490000}"/>
    <cellStyle name="InputCurrency 2" xfId="18206" xr:uid="{00000000-0005-0000-0000-00005C490000}"/>
    <cellStyle name="InputCurrency 20" xfId="18207" xr:uid="{00000000-0005-0000-0000-00005D490000}"/>
    <cellStyle name="InputCurrency 21" xfId="18208" xr:uid="{00000000-0005-0000-0000-00005E490000}"/>
    <cellStyle name="InputCurrency 22" xfId="18209" xr:uid="{00000000-0005-0000-0000-00005F490000}"/>
    <cellStyle name="InputCurrency 23" xfId="18210" xr:uid="{00000000-0005-0000-0000-000060490000}"/>
    <cellStyle name="InputCurrency 24" xfId="18211" xr:uid="{00000000-0005-0000-0000-000061490000}"/>
    <cellStyle name="InputCurrency 3" xfId="18212" xr:uid="{00000000-0005-0000-0000-000062490000}"/>
    <cellStyle name="InputCurrency 4" xfId="18213" xr:uid="{00000000-0005-0000-0000-000063490000}"/>
    <cellStyle name="InputCurrency 5" xfId="18214" xr:uid="{00000000-0005-0000-0000-000064490000}"/>
    <cellStyle name="InputCurrency 6" xfId="18215" xr:uid="{00000000-0005-0000-0000-000065490000}"/>
    <cellStyle name="InputCurrency 7" xfId="18216" xr:uid="{00000000-0005-0000-0000-000066490000}"/>
    <cellStyle name="InputCurrency 8" xfId="18217" xr:uid="{00000000-0005-0000-0000-000067490000}"/>
    <cellStyle name="InputCurrency 9" xfId="18218" xr:uid="{00000000-0005-0000-0000-000068490000}"/>
    <cellStyle name="InputCurrency_Base Excel_Release 3T08_MASTER" xfId="18219" xr:uid="{00000000-0005-0000-0000-000069490000}"/>
    <cellStyle name="InputCurrency2" xfId="18220" xr:uid="{00000000-0005-0000-0000-00006A490000}"/>
    <cellStyle name="InputCurrency2 10" xfId="18221" xr:uid="{00000000-0005-0000-0000-00006B490000}"/>
    <cellStyle name="InputCurrency2 11" xfId="18222" xr:uid="{00000000-0005-0000-0000-00006C490000}"/>
    <cellStyle name="InputCurrency2 12" xfId="18223" xr:uid="{00000000-0005-0000-0000-00006D490000}"/>
    <cellStyle name="InputCurrency2 13" xfId="18224" xr:uid="{00000000-0005-0000-0000-00006E490000}"/>
    <cellStyle name="InputCurrency2 14" xfId="18225" xr:uid="{00000000-0005-0000-0000-00006F490000}"/>
    <cellStyle name="InputCurrency2 15" xfId="18226" xr:uid="{00000000-0005-0000-0000-000070490000}"/>
    <cellStyle name="InputCurrency2 16" xfId="18227" xr:uid="{00000000-0005-0000-0000-000071490000}"/>
    <cellStyle name="InputCurrency2 17" xfId="18228" xr:uid="{00000000-0005-0000-0000-000072490000}"/>
    <cellStyle name="InputCurrency2 18" xfId="18229" xr:uid="{00000000-0005-0000-0000-000073490000}"/>
    <cellStyle name="InputCurrency2 19" xfId="18230" xr:uid="{00000000-0005-0000-0000-000074490000}"/>
    <cellStyle name="InputCurrency2 2" xfId="18231" xr:uid="{00000000-0005-0000-0000-000075490000}"/>
    <cellStyle name="InputCurrency2 20" xfId="18232" xr:uid="{00000000-0005-0000-0000-000076490000}"/>
    <cellStyle name="InputCurrency2 21" xfId="18233" xr:uid="{00000000-0005-0000-0000-000077490000}"/>
    <cellStyle name="InputCurrency2 22" xfId="18234" xr:uid="{00000000-0005-0000-0000-000078490000}"/>
    <cellStyle name="InputCurrency2 23" xfId="18235" xr:uid="{00000000-0005-0000-0000-000079490000}"/>
    <cellStyle name="InputCurrency2 24" xfId="18236" xr:uid="{00000000-0005-0000-0000-00007A490000}"/>
    <cellStyle name="InputCurrency2 3" xfId="18237" xr:uid="{00000000-0005-0000-0000-00007B490000}"/>
    <cellStyle name="InputCurrency2 4" xfId="18238" xr:uid="{00000000-0005-0000-0000-00007C490000}"/>
    <cellStyle name="InputCurrency2 5" xfId="18239" xr:uid="{00000000-0005-0000-0000-00007D490000}"/>
    <cellStyle name="InputCurrency2 6" xfId="18240" xr:uid="{00000000-0005-0000-0000-00007E490000}"/>
    <cellStyle name="InputCurrency2 7" xfId="18241" xr:uid="{00000000-0005-0000-0000-00007F490000}"/>
    <cellStyle name="InputCurrency2 8" xfId="18242" xr:uid="{00000000-0005-0000-0000-000080490000}"/>
    <cellStyle name="InputCurrency2 9" xfId="18243" xr:uid="{00000000-0005-0000-0000-000081490000}"/>
    <cellStyle name="InputCurrency2_Base Excel_Release 3T08_MASTER" xfId="18244" xr:uid="{00000000-0005-0000-0000-000082490000}"/>
    <cellStyle name="InputGen" xfId="18245" xr:uid="{00000000-0005-0000-0000-000083490000}"/>
    <cellStyle name="InputKeepColour" xfId="18246" xr:uid="{00000000-0005-0000-0000-000084490000}"/>
    <cellStyle name="InputKeepPale" xfId="18247" xr:uid="{00000000-0005-0000-0000-000085490000}"/>
    <cellStyle name="InputNormal" xfId="18248" xr:uid="{00000000-0005-0000-0000-000086490000}"/>
    <cellStyle name="InputNormal 10" xfId="18249" xr:uid="{00000000-0005-0000-0000-000087490000}"/>
    <cellStyle name="InputNormal 11" xfId="18250" xr:uid="{00000000-0005-0000-0000-000088490000}"/>
    <cellStyle name="InputNormal 12" xfId="18251" xr:uid="{00000000-0005-0000-0000-000089490000}"/>
    <cellStyle name="InputNormal 13" xfId="18252" xr:uid="{00000000-0005-0000-0000-00008A490000}"/>
    <cellStyle name="InputNormal 14" xfId="18253" xr:uid="{00000000-0005-0000-0000-00008B490000}"/>
    <cellStyle name="InputNormal 15" xfId="18254" xr:uid="{00000000-0005-0000-0000-00008C490000}"/>
    <cellStyle name="InputNormal 16" xfId="18255" xr:uid="{00000000-0005-0000-0000-00008D490000}"/>
    <cellStyle name="InputNormal 17" xfId="18256" xr:uid="{00000000-0005-0000-0000-00008E490000}"/>
    <cellStyle name="InputNormal 18" xfId="18257" xr:uid="{00000000-0005-0000-0000-00008F490000}"/>
    <cellStyle name="InputNormal 19" xfId="18258" xr:uid="{00000000-0005-0000-0000-000090490000}"/>
    <cellStyle name="InputNormal 2" xfId="18259" xr:uid="{00000000-0005-0000-0000-000091490000}"/>
    <cellStyle name="InputNormal 20" xfId="18260" xr:uid="{00000000-0005-0000-0000-000092490000}"/>
    <cellStyle name="InputNormal 21" xfId="18261" xr:uid="{00000000-0005-0000-0000-000093490000}"/>
    <cellStyle name="InputNormal 22" xfId="18262" xr:uid="{00000000-0005-0000-0000-000094490000}"/>
    <cellStyle name="InputNormal 23" xfId="18263" xr:uid="{00000000-0005-0000-0000-000095490000}"/>
    <cellStyle name="InputNormal 24" xfId="18264" xr:uid="{00000000-0005-0000-0000-000096490000}"/>
    <cellStyle name="InputNormal 3" xfId="18265" xr:uid="{00000000-0005-0000-0000-000097490000}"/>
    <cellStyle name="InputNormal 4" xfId="18266" xr:uid="{00000000-0005-0000-0000-000098490000}"/>
    <cellStyle name="InputNormal 5" xfId="18267" xr:uid="{00000000-0005-0000-0000-000099490000}"/>
    <cellStyle name="InputNormal 6" xfId="18268" xr:uid="{00000000-0005-0000-0000-00009A490000}"/>
    <cellStyle name="InputNormal 7" xfId="18269" xr:uid="{00000000-0005-0000-0000-00009B490000}"/>
    <cellStyle name="InputNormal 8" xfId="18270" xr:uid="{00000000-0005-0000-0000-00009C490000}"/>
    <cellStyle name="InputNormal 9" xfId="18271" xr:uid="{00000000-0005-0000-0000-00009D490000}"/>
    <cellStyle name="InputNormal_Base Excel_Release 3T08_MASTER" xfId="18272" xr:uid="{00000000-0005-0000-0000-00009E490000}"/>
    <cellStyle name="InputPercent1" xfId="18273" xr:uid="{00000000-0005-0000-0000-00009F490000}"/>
    <cellStyle name="InputVariColour" xfId="18274" xr:uid="{00000000-0005-0000-0000-0000A0490000}"/>
    <cellStyle name="Integer" xfId="18275" xr:uid="{00000000-0005-0000-0000-0000A1490000}"/>
    <cellStyle name="Invisible" xfId="18276" xr:uid="{00000000-0005-0000-0000-0000A2490000}"/>
    <cellStyle name="Item" xfId="18277" xr:uid="{00000000-0005-0000-0000-0000A3490000}"/>
    <cellStyle name="Item 10" xfId="18278" xr:uid="{00000000-0005-0000-0000-0000A4490000}"/>
    <cellStyle name="Item 11" xfId="18279" xr:uid="{00000000-0005-0000-0000-0000A5490000}"/>
    <cellStyle name="Item 12" xfId="18280" xr:uid="{00000000-0005-0000-0000-0000A6490000}"/>
    <cellStyle name="Item 13" xfId="18281" xr:uid="{00000000-0005-0000-0000-0000A7490000}"/>
    <cellStyle name="Item 14" xfId="18282" xr:uid="{00000000-0005-0000-0000-0000A8490000}"/>
    <cellStyle name="Item 15" xfId="18283" xr:uid="{00000000-0005-0000-0000-0000A9490000}"/>
    <cellStyle name="Item 16" xfId="18284" xr:uid="{00000000-0005-0000-0000-0000AA490000}"/>
    <cellStyle name="Item 17" xfId="18285" xr:uid="{00000000-0005-0000-0000-0000AB490000}"/>
    <cellStyle name="Item 18" xfId="18286" xr:uid="{00000000-0005-0000-0000-0000AC490000}"/>
    <cellStyle name="Item 19" xfId="18287" xr:uid="{00000000-0005-0000-0000-0000AD490000}"/>
    <cellStyle name="Item 2" xfId="18288" xr:uid="{00000000-0005-0000-0000-0000AE490000}"/>
    <cellStyle name="Item 20" xfId="18289" xr:uid="{00000000-0005-0000-0000-0000AF490000}"/>
    <cellStyle name="Item 21" xfId="18290" xr:uid="{00000000-0005-0000-0000-0000B0490000}"/>
    <cellStyle name="Item 22" xfId="18291" xr:uid="{00000000-0005-0000-0000-0000B1490000}"/>
    <cellStyle name="Item 23" xfId="18292" xr:uid="{00000000-0005-0000-0000-0000B2490000}"/>
    <cellStyle name="Item 24" xfId="18293" xr:uid="{00000000-0005-0000-0000-0000B3490000}"/>
    <cellStyle name="Item 3" xfId="18294" xr:uid="{00000000-0005-0000-0000-0000B4490000}"/>
    <cellStyle name="Item 4" xfId="18295" xr:uid="{00000000-0005-0000-0000-0000B5490000}"/>
    <cellStyle name="Item 5" xfId="18296" xr:uid="{00000000-0005-0000-0000-0000B6490000}"/>
    <cellStyle name="Item 6" xfId="18297" xr:uid="{00000000-0005-0000-0000-0000B7490000}"/>
    <cellStyle name="Item 7" xfId="18298" xr:uid="{00000000-0005-0000-0000-0000B8490000}"/>
    <cellStyle name="Item 8" xfId="18299" xr:uid="{00000000-0005-0000-0000-0000B9490000}"/>
    <cellStyle name="Item 9" xfId="18300" xr:uid="{00000000-0005-0000-0000-0000BA490000}"/>
    <cellStyle name="Item_Base Excel_Release 3T08_MASTER" xfId="18301" xr:uid="{00000000-0005-0000-0000-0000BB490000}"/>
    <cellStyle name="Items_Optional" xfId="18302" xr:uid="{00000000-0005-0000-0000-0000BC490000}"/>
    <cellStyle name="ItemTypeClass" xfId="18303" xr:uid="{00000000-0005-0000-0000-0000BD490000}"/>
    <cellStyle name="JANDEZ" xfId="18304" xr:uid="{00000000-0005-0000-0000-0000BE490000}"/>
    <cellStyle name="JANDEZ 2" xfId="34841" xr:uid="{00000000-0005-0000-0000-0000BF490000}"/>
    <cellStyle name="JANDEZ 2 10" xfId="37532" xr:uid="{00000000-0005-0000-0000-0000C0490000}"/>
    <cellStyle name="JANDEZ 2 11" xfId="37803" xr:uid="{00000000-0005-0000-0000-0000C1490000}"/>
    <cellStyle name="JANDEZ 2 12" xfId="38367" xr:uid="{00000000-0005-0000-0000-0000C2490000}"/>
    <cellStyle name="JANDEZ 2 13" xfId="38390" xr:uid="{00000000-0005-0000-0000-0000C3490000}"/>
    <cellStyle name="JANDEZ 2 2" xfId="35702" xr:uid="{00000000-0005-0000-0000-0000C4490000}"/>
    <cellStyle name="JANDEZ 2 3" xfId="35679" xr:uid="{00000000-0005-0000-0000-0000C5490000}"/>
    <cellStyle name="JANDEZ 2 4" xfId="35853" xr:uid="{00000000-0005-0000-0000-0000C6490000}"/>
    <cellStyle name="JANDEZ 2 5" xfId="36135" xr:uid="{00000000-0005-0000-0000-0000C7490000}"/>
    <cellStyle name="JANDEZ 2 6" xfId="36415" xr:uid="{00000000-0005-0000-0000-0000C8490000}"/>
    <cellStyle name="JANDEZ 2 7" xfId="36696" xr:uid="{00000000-0005-0000-0000-0000C9490000}"/>
    <cellStyle name="JANDEZ 2 8" xfId="36976" xr:uid="{00000000-0005-0000-0000-0000CA490000}"/>
    <cellStyle name="JANDEZ 2 9" xfId="37253" xr:uid="{00000000-0005-0000-0000-0000CB490000}"/>
    <cellStyle name="KP_Normal" xfId="18305" xr:uid="{00000000-0005-0000-0000-0000CC490000}"/>
    <cellStyle name="LeftSubtitle" xfId="18306" xr:uid="{00000000-0005-0000-0000-0000CD490000}"/>
    <cellStyle name="Link Currency (0)" xfId="18307" xr:uid="{00000000-0005-0000-0000-0000CE490000}"/>
    <cellStyle name="Link Currency (2)" xfId="18308" xr:uid="{00000000-0005-0000-0000-0000CF490000}"/>
    <cellStyle name="Link Units (0)" xfId="18309" xr:uid="{00000000-0005-0000-0000-0000D0490000}"/>
    <cellStyle name="Link Units (1)" xfId="18310" xr:uid="{00000000-0005-0000-0000-0000D1490000}"/>
    <cellStyle name="Link Units (2)" xfId="18311" xr:uid="{00000000-0005-0000-0000-0000D2490000}"/>
    <cellStyle name="Linked Cell" xfId="18312" xr:uid="{00000000-0005-0000-0000-0000D3490000}"/>
    <cellStyle name="locked" xfId="18313" xr:uid="{00000000-0005-0000-0000-0000D4490000}"/>
    <cellStyle name="locked 10" xfId="18314" xr:uid="{00000000-0005-0000-0000-0000D5490000}"/>
    <cellStyle name="locked 11" xfId="18315" xr:uid="{00000000-0005-0000-0000-0000D6490000}"/>
    <cellStyle name="locked 12" xfId="18316" xr:uid="{00000000-0005-0000-0000-0000D7490000}"/>
    <cellStyle name="locked 13" xfId="18317" xr:uid="{00000000-0005-0000-0000-0000D8490000}"/>
    <cellStyle name="locked 14" xfId="18318" xr:uid="{00000000-0005-0000-0000-0000D9490000}"/>
    <cellStyle name="locked 15" xfId="18319" xr:uid="{00000000-0005-0000-0000-0000DA490000}"/>
    <cellStyle name="locked 16" xfId="18320" xr:uid="{00000000-0005-0000-0000-0000DB490000}"/>
    <cellStyle name="locked 17" xfId="18321" xr:uid="{00000000-0005-0000-0000-0000DC490000}"/>
    <cellStyle name="locked 18" xfId="18322" xr:uid="{00000000-0005-0000-0000-0000DD490000}"/>
    <cellStyle name="locked 19" xfId="18323" xr:uid="{00000000-0005-0000-0000-0000DE490000}"/>
    <cellStyle name="locked 2" xfId="18324" xr:uid="{00000000-0005-0000-0000-0000DF490000}"/>
    <cellStyle name="locked 20" xfId="18325" xr:uid="{00000000-0005-0000-0000-0000E0490000}"/>
    <cellStyle name="locked 21" xfId="18326" xr:uid="{00000000-0005-0000-0000-0000E1490000}"/>
    <cellStyle name="locked 22" xfId="18327" xr:uid="{00000000-0005-0000-0000-0000E2490000}"/>
    <cellStyle name="locked 23" xfId="18328" xr:uid="{00000000-0005-0000-0000-0000E3490000}"/>
    <cellStyle name="locked 24" xfId="18329" xr:uid="{00000000-0005-0000-0000-0000E4490000}"/>
    <cellStyle name="locked 3" xfId="18330" xr:uid="{00000000-0005-0000-0000-0000E5490000}"/>
    <cellStyle name="locked 4" xfId="18331" xr:uid="{00000000-0005-0000-0000-0000E6490000}"/>
    <cellStyle name="locked 5" xfId="18332" xr:uid="{00000000-0005-0000-0000-0000E7490000}"/>
    <cellStyle name="locked 6" xfId="18333" xr:uid="{00000000-0005-0000-0000-0000E8490000}"/>
    <cellStyle name="locked 7" xfId="18334" xr:uid="{00000000-0005-0000-0000-0000E9490000}"/>
    <cellStyle name="locked 8" xfId="18335" xr:uid="{00000000-0005-0000-0000-0000EA490000}"/>
    <cellStyle name="locked 9" xfId="18336" xr:uid="{00000000-0005-0000-0000-0000EB490000}"/>
    <cellStyle name="Margin" xfId="18337" xr:uid="{00000000-0005-0000-0000-0000EC490000}"/>
    <cellStyle name="Margin with x [1]" xfId="18338" xr:uid="{00000000-0005-0000-0000-0000ED490000}"/>
    <cellStyle name="Margin without x [1]" xfId="18339" xr:uid="{00000000-0005-0000-0000-0000EE490000}"/>
    <cellStyle name="Margin_Base Excel_Release 2T08_MASTER" xfId="18340" xr:uid="{00000000-0005-0000-0000-0000EF490000}"/>
    <cellStyle name="meny_annex9015-VII" xfId="18341" xr:uid="{00000000-0005-0000-0000-0000F0490000}"/>
    <cellStyle name="Migliaia (0)_$BBL" xfId="18342" xr:uid="{00000000-0005-0000-0000-0000F1490000}"/>
    <cellStyle name="Migliaia_Ammortamenti RNG" xfId="18343" xr:uid="{00000000-0005-0000-0000-0000F2490000}"/>
    <cellStyle name="Millares [0]_ DOBLE DES." xfId="18344" xr:uid="{00000000-0005-0000-0000-0000F3490000}"/>
    <cellStyle name="Millares_ DOBLE DES." xfId="18345" xr:uid="{00000000-0005-0000-0000-0000F4490000}"/>
    <cellStyle name="Milliarden" xfId="18346" xr:uid="{00000000-0005-0000-0000-0000F5490000}"/>
    <cellStyle name="Milliers [0]_0REQINPT" xfId="18347" xr:uid="{00000000-0005-0000-0000-0000F6490000}"/>
    <cellStyle name="Milliers_0REQINPT" xfId="18348" xr:uid="{00000000-0005-0000-0000-0000F7490000}"/>
    <cellStyle name="Model" xfId="18349" xr:uid="{00000000-0005-0000-0000-0000F8490000}"/>
    <cellStyle name="Moeda (Dólares)" xfId="18350" xr:uid="{00000000-0005-0000-0000-0000F9490000}"/>
    <cellStyle name="Moeda 10" xfId="18351" xr:uid="{00000000-0005-0000-0000-0000FA490000}"/>
    <cellStyle name="Moeda 10 2" xfId="35476" xr:uid="{00000000-0005-0000-0000-0000FB490000}"/>
    <cellStyle name="Moeda 11" xfId="18352" xr:uid="{00000000-0005-0000-0000-0000FC490000}"/>
    <cellStyle name="Moeda 11 2" xfId="18353" xr:uid="{00000000-0005-0000-0000-0000FD490000}"/>
    <cellStyle name="Moeda 11 3" xfId="18354" xr:uid="{00000000-0005-0000-0000-0000FE490000}"/>
    <cellStyle name="Moeda 11 4" xfId="18355" xr:uid="{00000000-0005-0000-0000-0000FF490000}"/>
    <cellStyle name="Moeda 11 5" xfId="18356" xr:uid="{00000000-0005-0000-0000-0000004A0000}"/>
    <cellStyle name="Moeda 11 6" xfId="18357" xr:uid="{00000000-0005-0000-0000-0000014A0000}"/>
    <cellStyle name="Moeda 11 7" xfId="35469" xr:uid="{00000000-0005-0000-0000-0000024A0000}"/>
    <cellStyle name="Moeda 12" xfId="18358" xr:uid="{00000000-0005-0000-0000-0000034A0000}"/>
    <cellStyle name="Moeda 13" xfId="18359" xr:uid="{00000000-0005-0000-0000-0000044A0000}"/>
    <cellStyle name="Moeda 14" xfId="18360" xr:uid="{00000000-0005-0000-0000-0000054A0000}"/>
    <cellStyle name="Moeda 15" xfId="18361" xr:uid="{00000000-0005-0000-0000-0000064A0000}"/>
    <cellStyle name="Moeda 16" xfId="18362" xr:uid="{00000000-0005-0000-0000-0000074A0000}"/>
    <cellStyle name="Moeda 17" xfId="18363" xr:uid="{00000000-0005-0000-0000-0000084A0000}"/>
    <cellStyle name="Moeda 17 2" xfId="18364" xr:uid="{00000000-0005-0000-0000-0000094A0000}"/>
    <cellStyle name="Moeda 17 3" xfId="18365" xr:uid="{00000000-0005-0000-0000-00000A4A0000}"/>
    <cellStyle name="Moeda 18" xfId="18366" xr:uid="{00000000-0005-0000-0000-00000B4A0000}"/>
    <cellStyle name="Moeda 18 2" xfId="18367" xr:uid="{00000000-0005-0000-0000-00000C4A0000}"/>
    <cellStyle name="Moeda 19" xfId="18368" xr:uid="{00000000-0005-0000-0000-00000D4A0000}"/>
    <cellStyle name="Moeda 2" xfId="18369" xr:uid="{00000000-0005-0000-0000-00000E4A0000}"/>
    <cellStyle name="Moeda 2 10" xfId="18370" xr:uid="{00000000-0005-0000-0000-00000F4A0000}"/>
    <cellStyle name="Moeda 2 11" xfId="18371" xr:uid="{00000000-0005-0000-0000-0000104A0000}"/>
    <cellStyle name="Moeda 2 12" xfId="18372" xr:uid="{00000000-0005-0000-0000-0000114A0000}"/>
    <cellStyle name="Moeda 2 13" xfId="18373" xr:uid="{00000000-0005-0000-0000-0000124A0000}"/>
    <cellStyle name="Moeda 2 14" xfId="18374" xr:uid="{00000000-0005-0000-0000-0000134A0000}"/>
    <cellStyle name="Moeda 2 15" xfId="18375" xr:uid="{00000000-0005-0000-0000-0000144A0000}"/>
    <cellStyle name="Moeda 2 16" xfId="18376" xr:uid="{00000000-0005-0000-0000-0000154A0000}"/>
    <cellStyle name="Moeda 2 17" xfId="18377" xr:uid="{00000000-0005-0000-0000-0000164A0000}"/>
    <cellStyle name="Moeda 2 18" xfId="18378" xr:uid="{00000000-0005-0000-0000-0000174A0000}"/>
    <cellStyle name="Moeda 2 19" xfId="18379" xr:uid="{00000000-0005-0000-0000-0000184A0000}"/>
    <cellStyle name="Moeda 2 2" xfId="18380" xr:uid="{00000000-0005-0000-0000-0000194A0000}"/>
    <cellStyle name="Moeda 2 2 10" xfId="18381" xr:uid="{00000000-0005-0000-0000-00001A4A0000}"/>
    <cellStyle name="Moeda 2 2 10 10" xfId="18382" xr:uid="{00000000-0005-0000-0000-00001B4A0000}"/>
    <cellStyle name="Moeda 2 2 10 11" xfId="18383" xr:uid="{00000000-0005-0000-0000-00001C4A0000}"/>
    <cellStyle name="Moeda 2 2 10 12" xfId="18384" xr:uid="{00000000-0005-0000-0000-00001D4A0000}"/>
    <cellStyle name="Moeda 2 2 10 13" xfId="18385" xr:uid="{00000000-0005-0000-0000-00001E4A0000}"/>
    <cellStyle name="Moeda 2 2 10 14" xfId="18386" xr:uid="{00000000-0005-0000-0000-00001F4A0000}"/>
    <cellStyle name="Moeda 2 2 10 15" xfId="18387" xr:uid="{00000000-0005-0000-0000-0000204A0000}"/>
    <cellStyle name="Moeda 2 2 10 2" xfId="18388" xr:uid="{00000000-0005-0000-0000-0000214A0000}"/>
    <cellStyle name="Moeda 2 2 10 3" xfId="18389" xr:uid="{00000000-0005-0000-0000-0000224A0000}"/>
    <cellStyle name="Moeda 2 2 10 4" xfId="18390" xr:uid="{00000000-0005-0000-0000-0000234A0000}"/>
    <cellStyle name="Moeda 2 2 10 5" xfId="18391" xr:uid="{00000000-0005-0000-0000-0000244A0000}"/>
    <cellStyle name="Moeda 2 2 10 6" xfId="18392" xr:uid="{00000000-0005-0000-0000-0000254A0000}"/>
    <cellStyle name="Moeda 2 2 10 7" xfId="18393" xr:uid="{00000000-0005-0000-0000-0000264A0000}"/>
    <cellStyle name="Moeda 2 2 10 8" xfId="18394" xr:uid="{00000000-0005-0000-0000-0000274A0000}"/>
    <cellStyle name="Moeda 2 2 10 9" xfId="18395" xr:uid="{00000000-0005-0000-0000-0000284A0000}"/>
    <cellStyle name="Moeda 2 2 11" xfId="18396" xr:uid="{00000000-0005-0000-0000-0000294A0000}"/>
    <cellStyle name="Moeda 2 2 12" xfId="18397" xr:uid="{00000000-0005-0000-0000-00002A4A0000}"/>
    <cellStyle name="Moeda 2 2 13" xfId="18398" xr:uid="{00000000-0005-0000-0000-00002B4A0000}"/>
    <cellStyle name="Moeda 2 2 14" xfId="18399" xr:uid="{00000000-0005-0000-0000-00002C4A0000}"/>
    <cellStyle name="Moeda 2 2 15" xfId="18400" xr:uid="{00000000-0005-0000-0000-00002D4A0000}"/>
    <cellStyle name="Moeda 2 2 16" xfId="18401" xr:uid="{00000000-0005-0000-0000-00002E4A0000}"/>
    <cellStyle name="Moeda 2 2 17" xfId="18402" xr:uid="{00000000-0005-0000-0000-00002F4A0000}"/>
    <cellStyle name="Moeda 2 2 18" xfId="18403" xr:uid="{00000000-0005-0000-0000-0000304A0000}"/>
    <cellStyle name="Moeda 2 2 19" xfId="18404" xr:uid="{00000000-0005-0000-0000-0000314A0000}"/>
    <cellStyle name="Moeda 2 2 2" xfId="18405" xr:uid="{00000000-0005-0000-0000-0000324A0000}"/>
    <cellStyle name="Moeda 2 2 2 10" xfId="18406" xr:uid="{00000000-0005-0000-0000-0000334A0000}"/>
    <cellStyle name="Moeda 2 2 2 10 10" xfId="18407" xr:uid="{00000000-0005-0000-0000-0000344A0000}"/>
    <cellStyle name="Moeda 2 2 2 10 11" xfId="18408" xr:uid="{00000000-0005-0000-0000-0000354A0000}"/>
    <cellStyle name="Moeda 2 2 2 10 12" xfId="18409" xr:uid="{00000000-0005-0000-0000-0000364A0000}"/>
    <cellStyle name="Moeda 2 2 2 10 13" xfId="18410" xr:uid="{00000000-0005-0000-0000-0000374A0000}"/>
    <cellStyle name="Moeda 2 2 2 10 14" xfId="18411" xr:uid="{00000000-0005-0000-0000-0000384A0000}"/>
    <cellStyle name="Moeda 2 2 2 10 15" xfId="18412" xr:uid="{00000000-0005-0000-0000-0000394A0000}"/>
    <cellStyle name="Moeda 2 2 2 10 2" xfId="18413" xr:uid="{00000000-0005-0000-0000-00003A4A0000}"/>
    <cellStyle name="Moeda 2 2 2 10 3" xfId="18414" xr:uid="{00000000-0005-0000-0000-00003B4A0000}"/>
    <cellStyle name="Moeda 2 2 2 10 4" xfId="18415" xr:uid="{00000000-0005-0000-0000-00003C4A0000}"/>
    <cellStyle name="Moeda 2 2 2 10 5" xfId="18416" xr:uid="{00000000-0005-0000-0000-00003D4A0000}"/>
    <cellStyle name="Moeda 2 2 2 10 6" xfId="18417" xr:uid="{00000000-0005-0000-0000-00003E4A0000}"/>
    <cellStyle name="Moeda 2 2 2 10 7" xfId="18418" xr:uid="{00000000-0005-0000-0000-00003F4A0000}"/>
    <cellStyle name="Moeda 2 2 2 10 8" xfId="18419" xr:uid="{00000000-0005-0000-0000-0000404A0000}"/>
    <cellStyle name="Moeda 2 2 2 10 9" xfId="18420" xr:uid="{00000000-0005-0000-0000-0000414A0000}"/>
    <cellStyle name="Moeda 2 2 2 11" xfId="18421" xr:uid="{00000000-0005-0000-0000-0000424A0000}"/>
    <cellStyle name="Moeda 2 2 2 12" xfId="18422" xr:uid="{00000000-0005-0000-0000-0000434A0000}"/>
    <cellStyle name="Moeda 2 2 2 13" xfId="18423" xr:uid="{00000000-0005-0000-0000-0000444A0000}"/>
    <cellStyle name="Moeda 2 2 2 14" xfId="18424" xr:uid="{00000000-0005-0000-0000-0000454A0000}"/>
    <cellStyle name="Moeda 2 2 2 15" xfId="18425" xr:uid="{00000000-0005-0000-0000-0000464A0000}"/>
    <cellStyle name="Moeda 2 2 2 16" xfId="18426" xr:uid="{00000000-0005-0000-0000-0000474A0000}"/>
    <cellStyle name="Moeda 2 2 2 17" xfId="18427" xr:uid="{00000000-0005-0000-0000-0000484A0000}"/>
    <cellStyle name="Moeda 2 2 2 18" xfId="18428" xr:uid="{00000000-0005-0000-0000-0000494A0000}"/>
    <cellStyle name="Moeda 2 2 2 19" xfId="18429" xr:uid="{00000000-0005-0000-0000-00004A4A0000}"/>
    <cellStyle name="Moeda 2 2 2 2" xfId="18430" xr:uid="{00000000-0005-0000-0000-00004B4A0000}"/>
    <cellStyle name="Moeda 2 2 2 2 10" xfId="18431" xr:uid="{00000000-0005-0000-0000-00004C4A0000}"/>
    <cellStyle name="Moeda 2 2 2 2 11" xfId="18432" xr:uid="{00000000-0005-0000-0000-00004D4A0000}"/>
    <cellStyle name="Moeda 2 2 2 2 12" xfId="18433" xr:uid="{00000000-0005-0000-0000-00004E4A0000}"/>
    <cellStyle name="Moeda 2 2 2 2 13" xfId="18434" xr:uid="{00000000-0005-0000-0000-00004F4A0000}"/>
    <cellStyle name="Moeda 2 2 2 2 14" xfId="18435" xr:uid="{00000000-0005-0000-0000-0000504A0000}"/>
    <cellStyle name="Moeda 2 2 2 2 15" xfId="18436" xr:uid="{00000000-0005-0000-0000-0000514A0000}"/>
    <cellStyle name="Moeda 2 2 2 2 16" xfId="18437" xr:uid="{00000000-0005-0000-0000-0000524A0000}"/>
    <cellStyle name="Moeda 2 2 2 2 17" xfId="18438" xr:uid="{00000000-0005-0000-0000-0000534A0000}"/>
    <cellStyle name="Moeda 2 2 2 2 18" xfId="18439" xr:uid="{00000000-0005-0000-0000-0000544A0000}"/>
    <cellStyle name="Moeda 2 2 2 2 2" xfId="18440" xr:uid="{00000000-0005-0000-0000-0000554A0000}"/>
    <cellStyle name="Moeda 2 2 2 2 2 10" xfId="18441" xr:uid="{00000000-0005-0000-0000-0000564A0000}"/>
    <cellStyle name="Moeda 2 2 2 2 2 11" xfId="18442" xr:uid="{00000000-0005-0000-0000-0000574A0000}"/>
    <cellStyle name="Moeda 2 2 2 2 2 12" xfId="18443" xr:uid="{00000000-0005-0000-0000-0000584A0000}"/>
    <cellStyle name="Moeda 2 2 2 2 2 13" xfId="18444" xr:uid="{00000000-0005-0000-0000-0000594A0000}"/>
    <cellStyle name="Moeda 2 2 2 2 2 14" xfId="18445" xr:uid="{00000000-0005-0000-0000-00005A4A0000}"/>
    <cellStyle name="Moeda 2 2 2 2 2 15" xfId="18446" xr:uid="{00000000-0005-0000-0000-00005B4A0000}"/>
    <cellStyle name="Moeda 2 2 2 2 2 2" xfId="18447" xr:uid="{00000000-0005-0000-0000-00005C4A0000}"/>
    <cellStyle name="Moeda 2 2 2 2 2 2 2" xfId="18448" xr:uid="{00000000-0005-0000-0000-00005D4A0000}"/>
    <cellStyle name="Moeda 2 2 2 2 2 3" xfId="18449" xr:uid="{00000000-0005-0000-0000-00005E4A0000}"/>
    <cellStyle name="Moeda 2 2 2 2 2 4" xfId="18450" xr:uid="{00000000-0005-0000-0000-00005F4A0000}"/>
    <cellStyle name="Moeda 2 2 2 2 2 5" xfId="18451" xr:uid="{00000000-0005-0000-0000-0000604A0000}"/>
    <cellStyle name="Moeda 2 2 2 2 2 6" xfId="18452" xr:uid="{00000000-0005-0000-0000-0000614A0000}"/>
    <cellStyle name="Moeda 2 2 2 2 2 7" xfId="18453" xr:uid="{00000000-0005-0000-0000-0000624A0000}"/>
    <cellStyle name="Moeda 2 2 2 2 2 8" xfId="18454" xr:uid="{00000000-0005-0000-0000-0000634A0000}"/>
    <cellStyle name="Moeda 2 2 2 2 2 9" xfId="18455" xr:uid="{00000000-0005-0000-0000-0000644A0000}"/>
    <cellStyle name="Moeda 2 2 2 2 3" xfId="18456" xr:uid="{00000000-0005-0000-0000-0000654A0000}"/>
    <cellStyle name="Moeda 2 2 2 2 4" xfId="18457" xr:uid="{00000000-0005-0000-0000-0000664A0000}"/>
    <cellStyle name="Moeda 2 2 2 2 5" xfId="18458" xr:uid="{00000000-0005-0000-0000-0000674A0000}"/>
    <cellStyle name="Moeda 2 2 2 2 6" xfId="18459" xr:uid="{00000000-0005-0000-0000-0000684A0000}"/>
    <cellStyle name="Moeda 2 2 2 2 7" xfId="18460" xr:uid="{00000000-0005-0000-0000-0000694A0000}"/>
    <cellStyle name="Moeda 2 2 2 2 8" xfId="18461" xr:uid="{00000000-0005-0000-0000-00006A4A0000}"/>
    <cellStyle name="Moeda 2 2 2 2 9" xfId="18462" xr:uid="{00000000-0005-0000-0000-00006B4A0000}"/>
    <cellStyle name="Moeda 2 2 2 20" xfId="18463" xr:uid="{00000000-0005-0000-0000-00006C4A0000}"/>
    <cellStyle name="Moeda 2 2 2 21" xfId="18464" xr:uid="{00000000-0005-0000-0000-00006D4A0000}"/>
    <cellStyle name="Moeda 2 2 2 22" xfId="18465" xr:uid="{00000000-0005-0000-0000-00006E4A0000}"/>
    <cellStyle name="Moeda 2 2 2 23" xfId="18466" xr:uid="{00000000-0005-0000-0000-00006F4A0000}"/>
    <cellStyle name="Moeda 2 2 2 24" xfId="18467" xr:uid="{00000000-0005-0000-0000-0000704A0000}"/>
    <cellStyle name="Moeda 2 2 2 25" xfId="18468" xr:uid="{00000000-0005-0000-0000-0000714A0000}"/>
    <cellStyle name="Moeda 2 2 2 26" xfId="18469" xr:uid="{00000000-0005-0000-0000-0000724A0000}"/>
    <cellStyle name="Moeda 2 2 2 27" xfId="18470" xr:uid="{00000000-0005-0000-0000-0000734A0000}"/>
    <cellStyle name="Moeda 2 2 2 28" xfId="18471" xr:uid="{00000000-0005-0000-0000-0000744A0000}"/>
    <cellStyle name="Moeda 2 2 2 29" xfId="18472" xr:uid="{00000000-0005-0000-0000-0000754A0000}"/>
    <cellStyle name="Moeda 2 2 2 3" xfId="18473" xr:uid="{00000000-0005-0000-0000-0000764A0000}"/>
    <cellStyle name="Moeda 2 2 2 30" xfId="18474" xr:uid="{00000000-0005-0000-0000-0000774A0000}"/>
    <cellStyle name="Moeda 2 2 2 31" xfId="18475" xr:uid="{00000000-0005-0000-0000-0000784A0000}"/>
    <cellStyle name="Moeda 2 2 2 32" xfId="18476" xr:uid="{00000000-0005-0000-0000-0000794A0000}"/>
    <cellStyle name="Moeda 2 2 2 33" xfId="18477" xr:uid="{00000000-0005-0000-0000-00007A4A0000}"/>
    <cellStyle name="Moeda 2 2 2 4" xfId="18478" xr:uid="{00000000-0005-0000-0000-00007B4A0000}"/>
    <cellStyle name="Moeda 2 2 2 5" xfId="18479" xr:uid="{00000000-0005-0000-0000-00007C4A0000}"/>
    <cellStyle name="Moeda 2 2 2 6" xfId="18480" xr:uid="{00000000-0005-0000-0000-00007D4A0000}"/>
    <cellStyle name="Moeda 2 2 2 7" xfId="18481" xr:uid="{00000000-0005-0000-0000-00007E4A0000}"/>
    <cellStyle name="Moeda 2 2 2 8" xfId="18482" xr:uid="{00000000-0005-0000-0000-00007F4A0000}"/>
    <cellStyle name="Moeda 2 2 2 9" xfId="18483" xr:uid="{00000000-0005-0000-0000-0000804A0000}"/>
    <cellStyle name="Moeda 2 2 20" xfId="18484" xr:uid="{00000000-0005-0000-0000-0000814A0000}"/>
    <cellStyle name="Moeda 2 2 21" xfId="18485" xr:uid="{00000000-0005-0000-0000-0000824A0000}"/>
    <cellStyle name="Moeda 2 2 22" xfId="18486" xr:uid="{00000000-0005-0000-0000-0000834A0000}"/>
    <cellStyle name="Moeda 2 2 23" xfId="18487" xr:uid="{00000000-0005-0000-0000-0000844A0000}"/>
    <cellStyle name="Moeda 2 2 24" xfId="18488" xr:uid="{00000000-0005-0000-0000-0000854A0000}"/>
    <cellStyle name="Moeda 2 2 25" xfId="18489" xr:uid="{00000000-0005-0000-0000-0000864A0000}"/>
    <cellStyle name="Moeda 2 2 3" xfId="18490" xr:uid="{00000000-0005-0000-0000-0000874A0000}"/>
    <cellStyle name="Moeda 2 2 3 10" xfId="18491" xr:uid="{00000000-0005-0000-0000-0000884A0000}"/>
    <cellStyle name="Moeda 2 2 3 11" xfId="18492" xr:uid="{00000000-0005-0000-0000-0000894A0000}"/>
    <cellStyle name="Moeda 2 2 3 12" xfId="18493" xr:uid="{00000000-0005-0000-0000-00008A4A0000}"/>
    <cellStyle name="Moeda 2 2 3 13" xfId="18494" xr:uid="{00000000-0005-0000-0000-00008B4A0000}"/>
    <cellStyle name="Moeda 2 2 3 14" xfId="18495" xr:uid="{00000000-0005-0000-0000-00008C4A0000}"/>
    <cellStyle name="Moeda 2 2 3 15" xfId="18496" xr:uid="{00000000-0005-0000-0000-00008D4A0000}"/>
    <cellStyle name="Moeda 2 2 3 16" xfId="18497" xr:uid="{00000000-0005-0000-0000-00008E4A0000}"/>
    <cellStyle name="Moeda 2 2 3 17" xfId="18498" xr:uid="{00000000-0005-0000-0000-00008F4A0000}"/>
    <cellStyle name="Moeda 2 2 3 18" xfId="18499" xr:uid="{00000000-0005-0000-0000-0000904A0000}"/>
    <cellStyle name="Moeda 2 2 3 19" xfId="18500" xr:uid="{00000000-0005-0000-0000-0000914A0000}"/>
    <cellStyle name="Moeda 2 2 3 2" xfId="18501" xr:uid="{00000000-0005-0000-0000-0000924A0000}"/>
    <cellStyle name="Moeda 2 2 3 2 10" xfId="18502" xr:uid="{00000000-0005-0000-0000-0000934A0000}"/>
    <cellStyle name="Moeda 2 2 3 2 11" xfId="18503" xr:uid="{00000000-0005-0000-0000-0000944A0000}"/>
    <cellStyle name="Moeda 2 2 3 2 12" xfId="18504" xr:uid="{00000000-0005-0000-0000-0000954A0000}"/>
    <cellStyle name="Moeda 2 2 3 2 13" xfId="18505" xr:uid="{00000000-0005-0000-0000-0000964A0000}"/>
    <cellStyle name="Moeda 2 2 3 2 14" xfId="18506" xr:uid="{00000000-0005-0000-0000-0000974A0000}"/>
    <cellStyle name="Moeda 2 2 3 2 15" xfId="18507" xr:uid="{00000000-0005-0000-0000-0000984A0000}"/>
    <cellStyle name="Moeda 2 2 3 2 2" xfId="18508" xr:uid="{00000000-0005-0000-0000-0000994A0000}"/>
    <cellStyle name="Moeda 2 2 3 2 2 2" xfId="18509" xr:uid="{00000000-0005-0000-0000-00009A4A0000}"/>
    <cellStyle name="Moeda 2 2 3 2 3" xfId="18510" xr:uid="{00000000-0005-0000-0000-00009B4A0000}"/>
    <cellStyle name="Moeda 2 2 3 2 4" xfId="18511" xr:uid="{00000000-0005-0000-0000-00009C4A0000}"/>
    <cellStyle name="Moeda 2 2 3 2 5" xfId="18512" xr:uid="{00000000-0005-0000-0000-00009D4A0000}"/>
    <cellStyle name="Moeda 2 2 3 2 6" xfId="18513" xr:uid="{00000000-0005-0000-0000-00009E4A0000}"/>
    <cellStyle name="Moeda 2 2 3 2 7" xfId="18514" xr:uid="{00000000-0005-0000-0000-00009F4A0000}"/>
    <cellStyle name="Moeda 2 2 3 2 8" xfId="18515" xr:uid="{00000000-0005-0000-0000-0000A04A0000}"/>
    <cellStyle name="Moeda 2 2 3 2 9" xfId="18516" xr:uid="{00000000-0005-0000-0000-0000A14A0000}"/>
    <cellStyle name="Moeda 2 2 3 20" xfId="18517" xr:uid="{00000000-0005-0000-0000-0000A24A0000}"/>
    <cellStyle name="Moeda 2 2 3 21" xfId="18518" xr:uid="{00000000-0005-0000-0000-0000A34A0000}"/>
    <cellStyle name="Moeda 2 2 3 22" xfId="18519" xr:uid="{00000000-0005-0000-0000-0000A44A0000}"/>
    <cellStyle name="Moeda 2 2 3 23" xfId="18520" xr:uid="{00000000-0005-0000-0000-0000A54A0000}"/>
    <cellStyle name="Moeda 2 2 3 24" xfId="18521" xr:uid="{00000000-0005-0000-0000-0000A64A0000}"/>
    <cellStyle name="Moeda 2 2 3 25" xfId="18522" xr:uid="{00000000-0005-0000-0000-0000A74A0000}"/>
    <cellStyle name="Moeda 2 2 3 26" xfId="18523" xr:uid="{00000000-0005-0000-0000-0000A84A0000}"/>
    <cellStyle name="Moeda 2 2 3 3" xfId="18524" xr:uid="{00000000-0005-0000-0000-0000A94A0000}"/>
    <cellStyle name="Moeda 2 2 3 4" xfId="18525" xr:uid="{00000000-0005-0000-0000-0000AA4A0000}"/>
    <cellStyle name="Moeda 2 2 3 5" xfId="18526" xr:uid="{00000000-0005-0000-0000-0000AB4A0000}"/>
    <cellStyle name="Moeda 2 2 3 6" xfId="18527" xr:uid="{00000000-0005-0000-0000-0000AC4A0000}"/>
    <cellStyle name="Moeda 2 2 3 7" xfId="18528" xr:uid="{00000000-0005-0000-0000-0000AD4A0000}"/>
    <cellStyle name="Moeda 2 2 3 8" xfId="18529" xr:uid="{00000000-0005-0000-0000-0000AE4A0000}"/>
    <cellStyle name="Moeda 2 2 3 9" xfId="18530" xr:uid="{00000000-0005-0000-0000-0000AF4A0000}"/>
    <cellStyle name="Moeda 2 2 4" xfId="18531" xr:uid="{00000000-0005-0000-0000-0000B04A0000}"/>
    <cellStyle name="Moeda 2 2 4 2" xfId="18532" xr:uid="{00000000-0005-0000-0000-0000B14A0000}"/>
    <cellStyle name="Moeda 2 2 4 2 2" xfId="18533" xr:uid="{00000000-0005-0000-0000-0000B24A0000}"/>
    <cellStyle name="Moeda 2 2 4 3" xfId="18534" xr:uid="{00000000-0005-0000-0000-0000B34A0000}"/>
    <cellStyle name="Moeda 2 2 4 4" xfId="18535" xr:uid="{00000000-0005-0000-0000-0000B44A0000}"/>
    <cellStyle name="Moeda 2 2 4 5" xfId="18536" xr:uid="{00000000-0005-0000-0000-0000B54A0000}"/>
    <cellStyle name="Moeda 2 2 4 6" xfId="18537" xr:uid="{00000000-0005-0000-0000-0000B64A0000}"/>
    <cellStyle name="Moeda 2 2 4 7" xfId="18538" xr:uid="{00000000-0005-0000-0000-0000B74A0000}"/>
    <cellStyle name="Moeda 2 2 4 8" xfId="18539" xr:uid="{00000000-0005-0000-0000-0000B84A0000}"/>
    <cellStyle name="Moeda 2 2 4 9" xfId="18540" xr:uid="{00000000-0005-0000-0000-0000B94A0000}"/>
    <cellStyle name="Moeda 2 2 5" xfId="18541" xr:uid="{00000000-0005-0000-0000-0000BA4A0000}"/>
    <cellStyle name="Moeda 2 2 6" xfId="18542" xr:uid="{00000000-0005-0000-0000-0000BB4A0000}"/>
    <cellStyle name="Moeda 2 2 7" xfId="18543" xr:uid="{00000000-0005-0000-0000-0000BC4A0000}"/>
    <cellStyle name="Moeda 2 2 8" xfId="18544" xr:uid="{00000000-0005-0000-0000-0000BD4A0000}"/>
    <cellStyle name="Moeda 2 2 9" xfId="18545" xr:uid="{00000000-0005-0000-0000-0000BE4A0000}"/>
    <cellStyle name="Moeda 2 3" xfId="18546" xr:uid="{00000000-0005-0000-0000-0000BF4A0000}"/>
    <cellStyle name="Moeda 2 3 10" xfId="18547" xr:uid="{00000000-0005-0000-0000-0000C04A0000}"/>
    <cellStyle name="Moeda 2 3 11" xfId="18548" xr:uid="{00000000-0005-0000-0000-0000C14A0000}"/>
    <cellStyle name="Moeda 2 3 12" xfId="18549" xr:uid="{00000000-0005-0000-0000-0000C24A0000}"/>
    <cellStyle name="Moeda 2 3 13" xfId="18550" xr:uid="{00000000-0005-0000-0000-0000C34A0000}"/>
    <cellStyle name="Moeda 2 3 14" xfId="18551" xr:uid="{00000000-0005-0000-0000-0000C44A0000}"/>
    <cellStyle name="Moeda 2 3 15" xfId="18552" xr:uid="{00000000-0005-0000-0000-0000C54A0000}"/>
    <cellStyle name="Moeda 2 3 16" xfId="18553" xr:uid="{00000000-0005-0000-0000-0000C64A0000}"/>
    <cellStyle name="Moeda 2 3 17" xfId="18554" xr:uid="{00000000-0005-0000-0000-0000C74A0000}"/>
    <cellStyle name="Moeda 2 3 18" xfId="18555" xr:uid="{00000000-0005-0000-0000-0000C84A0000}"/>
    <cellStyle name="Moeda 2 3 19" xfId="18556" xr:uid="{00000000-0005-0000-0000-0000C94A0000}"/>
    <cellStyle name="Moeda 2 3 2" xfId="18557" xr:uid="{00000000-0005-0000-0000-0000CA4A0000}"/>
    <cellStyle name="Moeda 2 3 2 2" xfId="18558" xr:uid="{00000000-0005-0000-0000-0000CB4A0000}"/>
    <cellStyle name="Moeda 2 3 2 2 2" xfId="18559" xr:uid="{00000000-0005-0000-0000-0000CC4A0000}"/>
    <cellStyle name="Moeda 2 3 2 3" xfId="18560" xr:uid="{00000000-0005-0000-0000-0000CD4A0000}"/>
    <cellStyle name="Moeda 2 3 2 4" xfId="18561" xr:uid="{00000000-0005-0000-0000-0000CE4A0000}"/>
    <cellStyle name="Moeda 2 3 2 5" xfId="18562" xr:uid="{00000000-0005-0000-0000-0000CF4A0000}"/>
    <cellStyle name="Moeda 2 3 2 6" xfId="18563" xr:uid="{00000000-0005-0000-0000-0000D04A0000}"/>
    <cellStyle name="Moeda 2 3 2 7" xfId="18564" xr:uid="{00000000-0005-0000-0000-0000D14A0000}"/>
    <cellStyle name="Moeda 2 3 2 8" xfId="18565" xr:uid="{00000000-0005-0000-0000-0000D24A0000}"/>
    <cellStyle name="Moeda 2 3 2 9" xfId="18566" xr:uid="{00000000-0005-0000-0000-0000D34A0000}"/>
    <cellStyle name="Moeda 2 3 20" xfId="18567" xr:uid="{00000000-0005-0000-0000-0000D44A0000}"/>
    <cellStyle name="Moeda 2 3 21" xfId="18568" xr:uid="{00000000-0005-0000-0000-0000D54A0000}"/>
    <cellStyle name="Moeda 2 3 22" xfId="18569" xr:uid="{00000000-0005-0000-0000-0000D64A0000}"/>
    <cellStyle name="Moeda 2 3 23" xfId="18570" xr:uid="{00000000-0005-0000-0000-0000D74A0000}"/>
    <cellStyle name="Moeda 2 3 24" xfId="35462" xr:uid="{00000000-0005-0000-0000-0000D84A0000}"/>
    <cellStyle name="Moeda 2 3 3" xfId="18571" xr:uid="{00000000-0005-0000-0000-0000D94A0000}"/>
    <cellStyle name="Moeda 2 3 3 2" xfId="18572" xr:uid="{00000000-0005-0000-0000-0000DA4A0000}"/>
    <cellStyle name="Moeda 2 3 3 2 2" xfId="18573" xr:uid="{00000000-0005-0000-0000-0000DB4A0000}"/>
    <cellStyle name="Moeda 2 3 3 3" xfId="18574" xr:uid="{00000000-0005-0000-0000-0000DC4A0000}"/>
    <cellStyle name="Moeda 2 3 3 4" xfId="18575" xr:uid="{00000000-0005-0000-0000-0000DD4A0000}"/>
    <cellStyle name="Moeda 2 3 3 5" xfId="18576" xr:uid="{00000000-0005-0000-0000-0000DE4A0000}"/>
    <cellStyle name="Moeda 2 3 3 6" xfId="18577" xr:uid="{00000000-0005-0000-0000-0000DF4A0000}"/>
    <cellStyle name="Moeda 2 3 3 7" xfId="18578" xr:uid="{00000000-0005-0000-0000-0000E04A0000}"/>
    <cellStyle name="Moeda 2 3 3 8" xfId="18579" xr:uid="{00000000-0005-0000-0000-0000E14A0000}"/>
    <cellStyle name="Moeda 2 3 3 9" xfId="18580" xr:uid="{00000000-0005-0000-0000-0000E24A0000}"/>
    <cellStyle name="Moeda 2 3 4" xfId="18581" xr:uid="{00000000-0005-0000-0000-0000E34A0000}"/>
    <cellStyle name="Moeda 2 3 4 2" xfId="18582" xr:uid="{00000000-0005-0000-0000-0000E44A0000}"/>
    <cellStyle name="Moeda 2 3 4 2 2" xfId="18583" xr:uid="{00000000-0005-0000-0000-0000E54A0000}"/>
    <cellStyle name="Moeda 2 3 4 3" xfId="18584" xr:uid="{00000000-0005-0000-0000-0000E64A0000}"/>
    <cellStyle name="Moeda 2 3 4 4" xfId="18585" xr:uid="{00000000-0005-0000-0000-0000E74A0000}"/>
    <cellStyle name="Moeda 2 3 4 5" xfId="18586" xr:uid="{00000000-0005-0000-0000-0000E84A0000}"/>
    <cellStyle name="Moeda 2 3 4 6" xfId="18587" xr:uid="{00000000-0005-0000-0000-0000E94A0000}"/>
    <cellStyle name="Moeda 2 3 4 7" xfId="18588" xr:uid="{00000000-0005-0000-0000-0000EA4A0000}"/>
    <cellStyle name="Moeda 2 3 4 8" xfId="18589" xr:uid="{00000000-0005-0000-0000-0000EB4A0000}"/>
    <cellStyle name="Moeda 2 3 4 9" xfId="18590" xr:uid="{00000000-0005-0000-0000-0000EC4A0000}"/>
    <cellStyle name="Moeda 2 3 5" xfId="18591" xr:uid="{00000000-0005-0000-0000-0000ED4A0000}"/>
    <cellStyle name="Moeda 2 3 6" xfId="18592" xr:uid="{00000000-0005-0000-0000-0000EE4A0000}"/>
    <cellStyle name="Moeda 2 3 7" xfId="18593" xr:uid="{00000000-0005-0000-0000-0000EF4A0000}"/>
    <cellStyle name="Moeda 2 3 8" xfId="18594" xr:uid="{00000000-0005-0000-0000-0000F04A0000}"/>
    <cellStyle name="Moeda 2 3 9" xfId="18595" xr:uid="{00000000-0005-0000-0000-0000F14A0000}"/>
    <cellStyle name="Moeda 2 4" xfId="18596" xr:uid="{00000000-0005-0000-0000-0000F24A0000}"/>
    <cellStyle name="Moeda 2 5" xfId="18597" xr:uid="{00000000-0005-0000-0000-0000F34A0000}"/>
    <cellStyle name="Moeda 2 6" xfId="18598" xr:uid="{00000000-0005-0000-0000-0000F44A0000}"/>
    <cellStyle name="Moeda 2 7" xfId="18599" xr:uid="{00000000-0005-0000-0000-0000F54A0000}"/>
    <cellStyle name="Moeda 2 8" xfId="18600" xr:uid="{00000000-0005-0000-0000-0000F64A0000}"/>
    <cellStyle name="Moeda 2 9" xfId="18601" xr:uid="{00000000-0005-0000-0000-0000F74A0000}"/>
    <cellStyle name="Moeda 20" xfId="18602" xr:uid="{00000000-0005-0000-0000-0000F84A0000}"/>
    <cellStyle name="Moeda 21" xfId="18603" xr:uid="{00000000-0005-0000-0000-0000F94A0000}"/>
    <cellStyle name="Moeda 22" xfId="18604" xr:uid="{00000000-0005-0000-0000-0000FA4A0000}"/>
    <cellStyle name="Moeda 22 2" xfId="18605" xr:uid="{00000000-0005-0000-0000-0000FB4A0000}"/>
    <cellStyle name="Moeda 23" xfId="18606" xr:uid="{00000000-0005-0000-0000-0000FC4A0000}"/>
    <cellStyle name="Moeda 24" xfId="18607" xr:uid="{00000000-0005-0000-0000-0000FD4A0000}"/>
    <cellStyle name="Moeda 24 2" xfId="18608" xr:uid="{00000000-0005-0000-0000-0000FE4A0000}"/>
    <cellStyle name="Moeda 25" xfId="18609" xr:uid="{00000000-0005-0000-0000-0000FF4A0000}"/>
    <cellStyle name="Moeda 26" xfId="34721" xr:uid="{00000000-0005-0000-0000-0000004B0000}"/>
    <cellStyle name="Moeda 27" xfId="34722" xr:uid="{00000000-0005-0000-0000-0000014B0000}"/>
    <cellStyle name="Moeda 28" xfId="34723" xr:uid="{00000000-0005-0000-0000-0000024B0000}"/>
    <cellStyle name="Moeda 3" xfId="18610" xr:uid="{00000000-0005-0000-0000-0000034B0000}"/>
    <cellStyle name="Moeda 3 10" xfId="18611" xr:uid="{00000000-0005-0000-0000-0000044B0000}"/>
    <cellStyle name="Moeda 3 11" xfId="18612" xr:uid="{00000000-0005-0000-0000-0000054B0000}"/>
    <cellStyle name="Moeda 3 12" xfId="18613" xr:uid="{00000000-0005-0000-0000-0000064B0000}"/>
    <cellStyle name="Moeda 3 13" xfId="18614" xr:uid="{00000000-0005-0000-0000-0000074B0000}"/>
    <cellStyle name="Moeda 3 14" xfId="18615" xr:uid="{00000000-0005-0000-0000-0000084B0000}"/>
    <cellStyle name="Moeda 3 15" xfId="35180" xr:uid="{00000000-0005-0000-0000-0000094B0000}"/>
    <cellStyle name="Moeda 3 2" xfId="18616" xr:uid="{00000000-0005-0000-0000-00000A4B0000}"/>
    <cellStyle name="Moeda 3 2 2" xfId="35466" xr:uid="{00000000-0005-0000-0000-00000B4B0000}"/>
    <cellStyle name="Moeda 3 3" xfId="18617" xr:uid="{00000000-0005-0000-0000-00000C4B0000}"/>
    <cellStyle name="Moeda 3 4" xfId="18618" xr:uid="{00000000-0005-0000-0000-00000D4B0000}"/>
    <cellStyle name="Moeda 3 5" xfId="18619" xr:uid="{00000000-0005-0000-0000-00000E4B0000}"/>
    <cellStyle name="Moeda 3 6" xfId="18620" xr:uid="{00000000-0005-0000-0000-00000F4B0000}"/>
    <cellStyle name="Moeda 3 6 2" xfId="18621" xr:uid="{00000000-0005-0000-0000-0000104B0000}"/>
    <cellStyle name="Moeda 3 6 2 2" xfId="18622" xr:uid="{00000000-0005-0000-0000-0000114B0000}"/>
    <cellStyle name="Moeda 3 7" xfId="18623" xr:uid="{00000000-0005-0000-0000-0000124B0000}"/>
    <cellStyle name="Moeda 3 8" xfId="18624" xr:uid="{00000000-0005-0000-0000-0000134B0000}"/>
    <cellStyle name="Moeda 3 9" xfId="18625" xr:uid="{00000000-0005-0000-0000-0000144B0000}"/>
    <cellStyle name="Moeda 4" xfId="18626" xr:uid="{00000000-0005-0000-0000-0000154B0000}"/>
    <cellStyle name="Moeda 4 2" xfId="18627" xr:uid="{00000000-0005-0000-0000-0000164B0000}"/>
    <cellStyle name="Moeda 4 2 10" xfId="35474" xr:uid="{00000000-0005-0000-0000-0000174B0000}"/>
    <cellStyle name="Moeda 4 2 2" xfId="18628" xr:uid="{00000000-0005-0000-0000-0000184B0000}"/>
    <cellStyle name="Moeda 4 2 2 2" xfId="18629" xr:uid="{00000000-0005-0000-0000-0000194B0000}"/>
    <cellStyle name="Moeda 4 2 3" xfId="18630" xr:uid="{00000000-0005-0000-0000-00001A4B0000}"/>
    <cellStyle name="Moeda 4 2 4" xfId="18631" xr:uid="{00000000-0005-0000-0000-00001B4B0000}"/>
    <cellStyle name="Moeda 4 2 5" xfId="18632" xr:uid="{00000000-0005-0000-0000-00001C4B0000}"/>
    <cellStyle name="Moeda 4 2 6" xfId="18633" xr:uid="{00000000-0005-0000-0000-00001D4B0000}"/>
    <cellStyle name="Moeda 4 2 7" xfId="18634" xr:uid="{00000000-0005-0000-0000-00001E4B0000}"/>
    <cellStyle name="Moeda 4 2 8" xfId="18635" xr:uid="{00000000-0005-0000-0000-00001F4B0000}"/>
    <cellStyle name="Moeda 4 2 9" xfId="18636" xr:uid="{00000000-0005-0000-0000-0000204B0000}"/>
    <cellStyle name="Moeda 4 3" xfId="18637" xr:uid="{00000000-0005-0000-0000-0000214B0000}"/>
    <cellStyle name="Moeda 4 4" xfId="18638" xr:uid="{00000000-0005-0000-0000-0000224B0000}"/>
    <cellStyle name="Moeda 5" xfId="18639" xr:uid="{00000000-0005-0000-0000-0000234B0000}"/>
    <cellStyle name="Moeda 5 10" xfId="18640" xr:uid="{00000000-0005-0000-0000-0000244B0000}"/>
    <cellStyle name="Moeda 5 11" xfId="18641" xr:uid="{00000000-0005-0000-0000-0000254B0000}"/>
    <cellStyle name="Moeda 5 12" xfId="18642" xr:uid="{00000000-0005-0000-0000-0000264B0000}"/>
    <cellStyle name="Moeda 5 13" xfId="18643" xr:uid="{00000000-0005-0000-0000-0000274B0000}"/>
    <cellStyle name="Moeda 5 14" xfId="18644" xr:uid="{00000000-0005-0000-0000-0000284B0000}"/>
    <cellStyle name="Moeda 5 15" xfId="18645" xr:uid="{00000000-0005-0000-0000-0000294B0000}"/>
    <cellStyle name="Moeda 5 16" xfId="18646" xr:uid="{00000000-0005-0000-0000-00002A4B0000}"/>
    <cellStyle name="Moeda 5 17" xfId="18647" xr:uid="{00000000-0005-0000-0000-00002B4B0000}"/>
    <cellStyle name="Moeda 5 18" xfId="18648" xr:uid="{00000000-0005-0000-0000-00002C4B0000}"/>
    <cellStyle name="Moeda 5 19" xfId="18649" xr:uid="{00000000-0005-0000-0000-00002D4B0000}"/>
    <cellStyle name="Moeda 5 2" xfId="18650" xr:uid="{00000000-0005-0000-0000-00002E4B0000}"/>
    <cellStyle name="Moeda 5 2 2" xfId="18651" xr:uid="{00000000-0005-0000-0000-00002F4B0000}"/>
    <cellStyle name="Moeda 5 2 2 2" xfId="18652" xr:uid="{00000000-0005-0000-0000-0000304B0000}"/>
    <cellStyle name="Moeda 5 2 3" xfId="18653" xr:uid="{00000000-0005-0000-0000-0000314B0000}"/>
    <cellStyle name="Moeda 5 2 4" xfId="18654" xr:uid="{00000000-0005-0000-0000-0000324B0000}"/>
    <cellStyle name="Moeda 5 2 5" xfId="18655" xr:uid="{00000000-0005-0000-0000-0000334B0000}"/>
    <cellStyle name="Moeda 5 2 6" xfId="18656" xr:uid="{00000000-0005-0000-0000-0000344B0000}"/>
    <cellStyle name="Moeda 5 2 7" xfId="18657" xr:uid="{00000000-0005-0000-0000-0000354B0000}"/>
    <cellStyle name="Moeda 5 2 8" xfId="18658" xr:uid="{00000000-0005-0000-0000-0000364B0000}"/>
    <cellStyle name="Moeda 5 2 9" xfId="18659" xr:uid="{00000000-0005-0000-0000-0000374B0000}"/>
    <cellStyle name="Moeda 5 20" xfId="18660" xr:uid="{00000000-0005-0000-0000-0000384B0000}"/>
    <cellStyle name="Moeda 5 21" xfId="18661" xr:uid="{00000000-0005-0000-0000-0000394B0000}"/>
    <cellStyle name="Moeda 5 22" xfId="18662" xr:uid="{00000000-0005-0000-0000-00003A4B0000}"/>
    <cellStyle name="Moeda 5 23" xfId="18663" xr:uid="{00000000-0005-0000-0000-00003B4B0000}"/>
    <cellStyle name="Moeda 5 3" xfId="18664" xr:uid="{00000000-0005-0000-0000-00003C4B0000}"/>
    <cellStyle name="Moeda 5 3 2" xfId="18665" xr:uid="{00000000-0005-0000-0000-00003D4B0000}"/>
    <cellStyle name="Moeda 5 3 2 2" xfId="18666" xr:uid="{00000000-0005-0000-0000-00003E4B0000}"/>
    <cellStyle name="Moeda 5 3 3" xfId="18667" xr:uid="{00000000-0005-0000-0000-00003F4B0000}"/>
    <cellStyle name="Moeda 5 3 4" xfId="18668" xr:uid="{00000000-0005-0000-0000-0000404B0000}"/>
    <cellStyle name="Moeda 5 3 5" xfId="18669" xr:uid="{00000000-0005-0000-0000-0000414B0000}"/>
    <cellStyle name="Moeda 5 3 6" xfId="18670" xr:uid="{00000000-0005-0000-0000-0000424B0000}"/>
    <cellStyle name="Moeda 5 3 7" xfId="18671" xr:uid="{00000000-0005-0000-0000-0000434B0000}"/>
    <cellStyle name="Moeda 5 3 8" xfId="18672" xr:uid="{00000000-0005-0000-0000-0000444B0000}"/>
    <cellStyle name="Moeda 5 3 9" xfId="18673" xr:uid="{00000000-0005-0000-0000-0000454B0000}"/>
    <cellStyle name="Moeda 5 4" xfId="18674" xr:uid="{00000000-0005-0000-0000-0000464B0000}"/>
    <cellStyle name="Moeda 5 4 2" xfId="18675" xr:uid="{00000000-0005-0000-0000-0000474B0000}"/>
    <cellStyle name="Moeda 5 4 2 2" xfId="18676" xr:uid="{00000000-0005-0000-0000-0000484B0000}"/>
    <cellStyle name="Moeda 5 4 3" xfId="18677" xr:uid="{00000000-0005-0000-0000-0000494B0000}"/>
    <cellStyle name="Moeda 5 4 4" xfId="18678" xr:uid="{00000000-0005-0000-0000-00004A4B0000}"/>
    <cellStyle name="Moeda 5 4 5" xfId="18679" xr:uid="{00000000-0005-0000-0000-00004B4B0000}"/>
    <cellStyle name="Moeda 5 4 6" xfId="18680" xr:uid="{00000000-0005-0000-0000-00004C4B0000}"/>
    <cellStyle name="Moeda 5 4 7" xfId="18681" xr:uid="{00000000-0005-0000-0000-00004D4B0000}"/>
    <cellStyle name="Moeda 5 4 8" xfId="18682" xr:uid="{00000000-0005-0000-0000-00004E4B0000}"/>
    <cellStyle name="Moeda 5 4 9" xfId="18683" xr:uid="{00000000-0005-0000-0000-00004F4B0000}"/>
    <cellStyle name="Moeda 5 5" xfId="18684" xr:uid="{00000000-0005-0000-0000-0000504B0000}"/>
    <cellStyle name="Moeda 5 6" xfId="18685" xr:uid="{00000000-0005-0000-0000-0000514B0000}"/>
    <cellStyle name="Moeda 5 7" xfId="18686" xr:uid="{00000000-0005-0000-0000-0000524B0000}"/>
    <cellStyle name="Moeda 5 8" xfId="18687" xr:uid="{00000000-0005-0000-0000-0000534B0000}"/>
    <cellStyle name="Moeda 5 9" xfId="18688" xr:uid="{00000000-0005-0000-0000-0000544B0000}"/>
    <cellStyle name="Moeda 6" xfId="18689" xr:uid="{00000000-0005-0000-0000-0000554B0000}"/>
    <cellStyle name="Moeda 6 10" xfId="18690" xr:uid="{00000000-0005-0000-0000-0000564B0000}"/>
    <cellStyle name="Moeda 6 11" xfId="18691" xr:uid="{00000000-0005-0000-0000-0000574B0000}"/>
    <cellStyle name="Moeda 6 12" xfId="18692" xr:uid="{00000000-0005-0000-0000-0000584B0000}"/>
    <cellStyle name="Moeda 6 13" xfId="18693" xr:uid="{00000000-0005-0000-0000-0000594B0000}"/>
    <cellStyle name="Moeda 6 14" xfId="18694" xr:uid="{00000000-0005-0000-0000-00005A4B0000}"/>
    <cellStyle name="Moeda 6 15" xfId="18695" xr:uid="{00000000-0005-0000-0000-00005B4B0000}"/>
    <cellStyle name="Moeda 6 16" xfId="18696" xr:uid="{00000000-0005-0000-0000-00005C4B0000}"/>
    <cellStyle name="Moeda 6 17" xfId="18697" xr:uid="{00000000-0005-0000-0000-00005D4B0000}"/>
    <cellStyle name="Moeda 6 18" xfId="18698" xr:uid="{00000000-0005-0000-0000-00005E4B0000}"/>
    <cellStyle name="Moeda 6 19" xfId="18699" xr:uid="{00000000-0005-0000-0000-00005F4B0000}"/>
    <cellStyle name="Moeda 6 2" xfId="18700" xr:uid="{00000000-0005-0000-0000-0000604B0000}"/>
    <cellStyle name="Moeda 6 2 10" xfId="35182" xr:uid="{00000000-0005-0000-0000-0000614B0000}"/>
    <cellStyle name="Moeda 6 2 2" xfId="18701" xr:uid="{00000000-0005-0000-0000-0000624B0000}"/>
    <cellStyle name="Moeda 6 2 2 2" xfId="18702" xr:uid="{00000000-0005-0000-0000-0000634B0000}"/>
    <cellStyle name="Moeda 6 2 3" xfId="18703" xr:uid="{00000000-0005-0000-0000-0000644B0000}"/>
    <cellStyle name="Moeda 6 2 4" xfId="18704" xr:uid="{00000000-0005-0000-0000-0000654B0000}"/>
    <cellStyle name="Moeda 6 2 5" xfId="18705" xr:uid="{00000000-0005-0000-0000-0000664B0000}"/>
    <cellStyle name="Moeda 6 2 6" xfId="18706" xr:uid="{00000000-0005-0000-0000-0000674B0000}"/>
    <cellStyle name="Moeda 6 2 7" xfId="18707" xr:uid="{00000000-0005-0000-0000-0000684B0000}"/>
    <cellStyle name="Moeda 6 2 8" xfId="18708" xr:uid="{00000000-0005-0000-0000-0000694B0000}"/>
    <cellStyle name="Moeda 6 2 9" xfId="18709" xr:uid="{00000000-0005-0000-0000-00006A4B0000}"/>
    <cellStyle name="Moeda 6 20" xfId="18710" xr:uid="{00000000-0005-0000-0000-00006B4B0000}"/>
    <cellStyle name="Moeda 6 21" xfId="18711" xr:uid="{00000000-0005-0000-0000-00006C4B0000}"/>
    <cellStyle name="Moeda 6 22" xfId="18712" xr:uid="{00000000-0005-0000-0000-00006D4B0000}"/>
    <cellStyle name="Moeda 6 23" xfId="18713" xr:uid="{00000000-0005-0000-0000-00006E4B0000}"/>
    <cellStyle name="Moeda 6 24" xfId="35181" xr:uid="{00000000-0005-0000-0000-00006F4B0000}"/>
    <cellStyle name="Moeda 6 3" xfId="18714" xr:uid="{00000000-0005-0000-0000-0000704B0000}"/>
    <cellStyle name="Moeda 6 3 10" xfId="35479" xr:uid="{00000000-0005-0000-0000-0000714B0000}"/>
    <cellStyle name="Moeda 6 3 2" xfId="18715" xr:uid="{00000000-0005-0000-0000-0000724B0000}"/>
    <cellStyle name="Moeda 6 3 2 2" xfId="18716" xr:uid="{00000000-0005-0000-0000-0000734B0000}"/>
    <cellStyle name="Moeda 6 3 3" xfId="18717" xr:uid="{00000000-0005-0000-0000-0000744B0000}"/>
    <cellStyle name="Moeda 6 3 4" xfId="18718" xr:uid="{00000000-0005-0000-0000-0000754B0000}"/>
    <cellStyle name="Moeda 6 3 5" xfId="18719" xr:uid="{00000000-0005-0000-0000-0000764B0000}"/>
    <cellStyle name="Moeda 6 3 6" xfId="18720" xr:uid="{00000000-0005-0000-0000-0000774B0000}"/>
    <cellStyle name="Moeda 6 3 7" xfId="18721" xr:uid="{00000000-0005-0000-0000-0000784B0000}"/>
    <cellStyle name="Moeda 6 3 8" xfId="18722" xr:uid="{00000000-0005-0000-0000-0000794B0000}"/>
    <cellStyle name="Moeda 6 3 9" xfId="18723" xr:uid="{00000000-0005-0000-0000-00007A4B0000}"/>
    <cellStyle name="Moeda 6 4" xfId="18724" xr:uid="{00000000-0005-0000-0000-00007B4B0000}"/>
    <cellStyle name="Moeda 6 4 2" xfId="18725" xr:uid="{00000000-0005-0000-0000-00007C4B0000}"/>
    <cellStyle name="Moeda 6 4 2 2" xfId="18726" xr:uid="{00000000-0005-0000-0000-00007D4B0000}"/>
    <cellStyle name="Moeda 6 4 3" xfId="18727" xr:uid="{00000000-0005-0000-0000-00007E4B0000}"/>
    <cellStyle name="Moeda 6 4 4" xfId="18728" xr:uid="{00000000-0005-0000-0000-00007F4B0000}"/>
    <cellStyle name="Moeda 6 4 5" xfId="18729" xr:uid="{00000000-0005-0000-0000-0000804B0000}"/>
    <cellStyle name="Moeda 6 4 6" xfId="18730" xr:uid="{00000000-0005-0000-0000-0000814B0000}"/>
    <cellStyle name="Moeda 6 4 7" xfId="18731" xr:uid="{00000000-0005-0000-0000-0000824B0000}"/>
    <cellStyle name="Moeda 6 4 8" xfId="18732" xr:uid="{00000000-0005-0000-0000-0000834B0000}"/>
    <cellStyle name="Moeda 6 4 9" xfId="18733" xr:uid="{00000000-0005-0000-0000-0000844B0000}"/>
    <cellStyle name="Moeda 6 5" xfId="18734" xr:uid="{00000000-0005-0000-0000-0000854B0000}"/>
    <cellStyle name="Moeda 6 6" xfId="18735" xr:uid="{00000000-0005-0000-0000-0000864B0000}"/>
    <cellStyle name="Moeda 6 7" xfId="18736" xr:uid="{00000000-0005-0000-0000-0000874B0000}"/>
    <cellStyle name="Moeda 6 8" xfId="18737" xr:uid="{00000000-0005-0000-0000-0000884B0000}"/>
    <cellStyle name="Moeda 6 9" xfId="18738" xr:uid="{00000000-0005-0000-0000-0000894B0000}"/>
    <cellStyle name="Moeda 7" xfId="18739" xr:uid="{00000000-0005-0000-0000-00008A4B0000}"/>
    <cellStyle name="Moeda 7 2" xfId="18740" xr:uid="{00000000-0005-0000-0000-00008B4B0000}"/>
    <cellStyle name="Moeda 7 3" xfId="18741" xr:uid="{00000000-0005-0000-0000-00008C4B0000}"/>
    <cellStyle name="Moeda 7 4" xfId="18742" xr:uid="{00000000-0005-0000-0000-00008D4B0000}"/>
    <cellStyle name="Moeda 7 5" xfId="35480" xr:uid="{00000000-0005-0000-0000-00008E4B0000}"/>
    <cellStyle name="Moeda 8" xfId="18743" xr:uid="{00000000-0005-0000-0000-00008F4B0000}"/>
    <cellStyle name="Moeda 8 2" xfId="35478" xr:uid="{00000000-0005-0000-0000-0000904B0000}"/>
    <cellStyle name="Moeda 9" xfId="18744" xr:uid="{00000000-0005-0000-0000-0000914B0000}"/>
    <cellStyle name="Moeda 9 2" xfId="35481" xr:uid="{00000000-0005-0000-0000-0000924B0000}"/>
    <cellStyle name="MOEDA DOLAR" xfId="18745" xr:uid="{00000000-0005-0000-0000-0000934B0000}"/>
    <cellStyle name="Moeda0" xfId="18746" xr:uid="{00000000-0005-0000-0000-0000944B0000}"/>
    <cellStyle name="Moneda [0]_ DOBLE DES." xfId="18747" xr:uid="{00000000-0005-0000-0000-0000954B0000}"/>
    <cellStyle name="Moneda_ DOBLE DES." xfId="18748" xr:uid="{00000000-0005-0000-0000-0000964B0000}"/>
    <cellStyle name="Monétaire [0]_0REQINPT" xfId="18749" xr:uid="{00000000-0005-0000-0000-0000974B0000}"/>
    <cellStyle name="Monétaire_0REQINPT" xfId="18750" xr:uid="{00000000-0005-0000-0000-0000984B0000}"/>
    <cellStyle name="Monetario" xfId="18751" xr:uid="{00000000-0005-0000-0000-0000994B0000}"/>
    <cellStyle name="Multiple" xfId="18752" xr:uid="{00000000-0005-0000-0000-00009A4B0000}"/>
    <cellStyle name="Multiple [0]" xfId="18753" xr:uid="{00000000-0005-0000-0000-00009B4B0000}"/>
    <cellStyle name="Multiple [1]" xfId="18754" xr:uid="{00000000-0005-0000-0000-00009C4B0000}"/>
    <cellStyle name="Multiple [1] 10" xfId="18755" xr:uid="{00000000-0005-0000-0000-00009D4B0000}"/>
    <cellStyle name="Multiple [1] 11" xfId="18756" xr:uid="{00000000-0005-0000-0000-00009E4B0000}"/>
    <cellStyle name="Multiple [1] 12" xfId="18757" xr:uid="{00000000-0005-0000-0000-00009F4B0000}"/>
    <cellStyle name="Multiple [1] 13" xfId="18758" xr:uid="{00000000-0005-0000-0000-0000A04B0000}"/>
    <cellStyle name="Multiple [1] 14" xfId="18759" xr:uid="{00000000-0005-0000-0000-0000A14B0000}"/>
    <cellStyle name="Multiple [1] 15" xfId="18760" xr:uid="{00000000-0005-0000-0000-0000A24B0000}"/>
    <cellStyle name="Multiple [1] 16" xfId="18761" xr:uid="{00000000-0005-0000-0000-0000A34B0000}"/>
    <cellStyle name="Multiple [1] 17" xfId="18762" xr:uid="{00000000-0005-0000-0000-0000A44B0000}"/>
    <cellStyle name="Multiple [1] 18" xfId="18763" xr:uid="{00000000-0005-0000-0000-0000A54B0000}"/>
    <cellStyle name="Multiple [1] 19" xfId="18764" xr:uid="{00000000-0005-0000-0000-0000A64B0000}"/>
    <cellStyle name="Multiple [1] 2" xfId="18765" xr:uid="{00000000-0005-0000-0000-0000A74B0000}"/>
    <cellStyle name="Multiple [1] 20" xfId="18766" xr:uid="{00000000-0005-0000-0000-0000A84B0000}"/>
    <cellStyle name="Multiple [1] 21" xfId="18767" xr:uid="{00000000-0005-0000-0000-0000A94B0000}"/>
    <cellStyle name="Multiple [1] 22" xfId="18768" xr:uid="{00000000-0005-0000-0000-0000AA4B0000}"/>
    <cellStyle name="Multiple [1] 23" xfId="18769" xr:uid="{00000000-0005-0000-0000-0000AB4B0000}"/>
    <cellStyle name="Multiple [1] 24" xfId="18770" xr:uid="{00000000-0005-0000-0000-0000AC4B0000}"/>
    <cellStyle name="Multiple [1] 3" xfId="18771" xr:uid="{00000000-0005-0000-0000-0000AD4B0000}"/>
    <cellStyle name="Multiple [1] 4" xfId="18772" xr:uid="{00000000-0005-0000-0000-0000AE4B0000}"/>
    <cellStyle name="Multiple [1] 5" xfId="18773" xr:uid="{00000000-0005-0000-0000-0000AF4B0000}"/>
    <cellStyle name="Multiple [1] 6" xfId="18774" xr:uid="{00000000-0005-0000-0000-0000B04B0000}"/>
    <cellStyle name="Multiple [1] 7" xfId="18775" xr:uid="{00000000-0005-0000-0000-0000B14B0000}"/>
    <cellStyle name="Multiple [1] 8" xfId="18776" xr:uid="{00000000-0005-0000-0000-0000B24B0000}"/>
    <cellStyle name="Multiple [1] 9" xfId="18777" xr:uid="{00000000-0005-0000-0000-0000B34B0000}"/>
    <cellStyle name="Multiple [1]_Base Excel_Release 3T08_MASTER" xfId="18778" xr:uid="{00000000-0005-0000-0000-0000B44B0000}"/>
    <cellStyle name="Multiple [2]" xfId="18779" xr:uid="{00000000-0005-0000-0000-0000B54B0000}"/>
    <cellStyle name="Multiple [3]" xfId="18780" xr:uid="{00000000-0005-0000-0000-0000B64B0000}"/>
    <cellStyle name="Multiple, 1 dec" xfId="18781" xr:uid="{00000000-0005-0000-0000-0000B74B0000}"/>
    <cellStyle name="Multiple, 2 dec" xfId="18782" xr:uid="{00000000-0005-0000-0000-0000B84B0000}"/>
    <cellStyle name="Multiple_1030171N" xfId="18783" xr:uid="{00000000-0005-0000-0000-0000B94B0000}"/>
    <cellStyle name="Multiple1" xfId="18784" xr:uid="{00000000-0005-0000-0000-0000BA4B0000}"/>
    <cellStyle name="Multiple1 10" xfId="18785" xr:uid="{00000000-0005-0000-0000-0000BB4B0000}"/>
    <cellStyle name="Multiple1 11" xfId="18786" xr:uid="{00000000-0005-0000-0000-0000BC4B0000}"/>
    <cellStyle name="Multiple1 12" xfId="18787" xr:uid="{00000000-0005-0000-0000-0000BD4B0000}"/>
    <cellStyle name="Multiple1 13" xfId="18788" xr:uid="{00000000-0005-0000-0000-0000BE4B0000}"/>
    <cellStyle name="Multiple1 14" xfId="18789" xr:uid="{00000000-0005-0000-0000-0000BF4B0000}"/>
    <cellStyle name="Multiple1 15" xfId="18790" xr:uid="{00000000-0005-0000-0000-0000C04B0000}"/>
    <cellStyle name="Multiple1 16" xfId="18791" xr:uid="{00000000-0005-0000-0000-0000C14B0000}"/>
    <cellStyle name="Multiple1 17" xfId="18792" xr:uid="{00000000-0005-0000-0000-0000C24B0000}"/>
    <cellStyle name="Multiple1 18" xfId="18793" xr:uid="{00000000-0005-0000-0000-0000C34B0000}"/>
    <cellStyle name="Multiple1 19" xfId="18794" xr:uid="{00000000-0005-0000-0000-0000C44B0000}"/>
    <cellStyle name="Multiple1 2" xfId="18795" xr:uid="{00000000-0005-0000-0000-0000C54B0000}"/>
    <cellStyle name="Multiple1 20" xfId="18796" xr:uid="{00000000-0005-0000-0000-0000C64B0000}"/>
    <cellStyle name="Multiple1 21" xfId="18797" xr:uid="{00000000-0005-0000-0000-0000C74B0000}"/>
    <cellStyle name="Multiple1 22" xfId="18798" xr:uid="{00000000-0005-0000-0000-0000C84B0000}"/>
    <cellStyle name="Multiple1 23" xfId="18799" xr:uid="{00000000-0005-0000-0000-0000C94B0000}"/>
    <cellStyle name="Multiple1 24" xfId="18800" xr:uid="{00000000-0005-0000-0000-0000CA4B0000}"/>
    <cellStyle name="Multiple1 3" xfId="18801" xr:uid="{00000000-0005-0000-0000-0000CB4B0000}"/>
    <cellStyle name="Multiple1 4" xfId="18802" xr:uid="{00000000-0005-0000-0000-0000CC4B0000}"/>
    <cellStyle name="Multiple1 5" xfId="18803" xr:uid="{00000000-0005-0000-0000-0000CD4B0000}"/>
    <cellStyle name="Multiple1 6" xfId="18804" xr:uid="{00000000-0005-0000-0000-0000CE4B0000}"/>
    <cellStyle name="Multiple1 7" xfId="18805" xr:uid="{00000000-0005-0000-0000-0000CF4B0000}"/>
    <cellStyle name="Multiple1 8" xfId="18806" xr:uid="{00000000-0005-0000-0000-0000D04B0000}"/>
    <cellStyle name="Multiple1 9" xfId="18807" xr:uid="{00000000-0005-0000-0000-0000D14B0000}"/>
    <cellStyle name="Multiple1_Base Excel_Release 3T08_MASTER" xfId="18808" xr:uid="{00000000-0005-0000-0000-0000D24B0000}"/>
    <cellStyle name="Multiple-Special" xfId="18809" xr:uid="{00000000-0005-0000-0000-0000D34B0000}"/>
    <cellStyle name="Multiple-Special 10" xfId="18810" xr:uid="{00000000-0005-0000-0000-0000D44B0000}"/>
    <cellStyle name="Multiple-Special 11" xfId="18811" xr:uid="{00000000-0005-0000-0000-0000D54B0000}"/>
    <cellStyle name="Multiple-Special 12" xfId="18812" xr:uid="{00000000-0005-0000-0000-0000D64B0000}"/>
    <cellStyle name="Multiple-Special 13" xfId="18813" xr:uid="{00000000-0005-0000-0000-0000D74B0000}"/>
    <cellStyle name="Multiple-Special 14" xfId="18814" xr:uid="{00000000-0005-0000-0000-0000D84B0000}"/>
    <cellStyle name="Multiple-Special 15" xfId="18815" xr:uid="{00000000-0005-0000-0000-0000D94B0000}"/>
    <cellStyle name="Multiple-Special 16" xfId="18816" xr:uid="{00000000-0005-0000-0000-0000DA4B0000}"/>
    <cellStyle name="Multiple-Special 17" xfId="18817" xr:uid="{00000000-0005-0000-0000-0000DB4B0000}"/>
    <cellStyle name="Multiple-Special 18" xfId="18818" xr:uid="{00000000-0005-0000-0000-0000DC4B0000}"/>
    <cellStyle name="Multiple-Special 19" xfId="18819" xr:uid="{00000000-0005-0000-0000-0000DD4B0000}"/>
    <cellStyle name="Multiple-Special 2" xfId="18820" xr:uid="{00000000-0005-0000-0000-0000DE4B0000}"/>
    <cellStyle name="Multiple-Special 20" xfId="18821" xr:uid="{00000000-0005-0000-0000-0000DF4B0000}"/>
    <cellStyle name="Multiple-Special 21" xfId="18822" xr:uid="{00000000-0005-0000-0000-0000E04B0000}"/>
    <cellStyle name="Multiple-Special 22" xfId="18823" xr:uid="{00000000-0005-0000-0000-0000E14B0000}"/>
    <cellStyle name="Multiple-Special 23" xfId="18824" xr:uid="{00000000-0005-0000-0000-0000E24B0000}"/>
    <cellStyle name="Multiple-Special 24" xfId="18825" xr:uid="{00000000-0005-0000-0000-0000E34B0000}"/>
    <cellStyle name="Multiple-Special 3" xfId="18826" xr:uid="{00000000-0005-0000-0000-0000E44B0000}"/>
    <cellStyle name="Multiple-Special 4" xfId="18827" xr:uid="{00000000-0005-0000-0000-0000E54B0000}"/>
    <cellStyle name="Multiple-Special 5" xfId="18828" xr:uid="{00000000-0005-0000-0000-0000E64B0000}"/>
    <cellStyle name="Multiple-Special 6" xfId="18829" xr:uid="{00000000-0005-0000-0000-0000E74B0000}"/>
    <cellStyle name="Multiple-Special 7" xfId="18830" xr:uid="{00000000-0005-0000-0000-0000E84B0000}"/>
    <cellStyle name="Multiple-Special 8" xfId="18831" xr:uid="{00000000-0005-0000-0000-0000E94B0000}"/>
    <cellStyle name="Multiple-Special 9" xfId="18832" xr:uid="{00000000-0005-0000-0000-0000EA4B0000}"/>
    <cellStyle name="Multiple-Special_Base Excel_Release 3T08_MASTER" xfId="18833" xr:uid="{00000000-0005-0000-0000-0000EB4B0000}"/>
    <cellStyle name="NA is zero" xfId="18834" xr:uid="{00000000-0005-0000-0000-0000EC4B0000}"/>
    <cellStyle name="NA is zero 10" xfId="18835" xr:uid="{00000000-0005-0000-0000-0000ED4B0000}"/>
    <cellStyle name="NA is zero 11" xfId="18836" xr:uid="{00000000-0005-0000-0000-0000EE4B0000}"/>
    <cellStyle name="NA is zero 12" xfId="18837" xr:uid="{00000000-0005-0000-0000-0000EF4B0000}"/>
    <cellStyle name="NA is zero 13" xfId="18838" xr:uid="{00000000-0005-0000-0000-0000F04B0000}"/>
    <cellStyle name="NA is zero 14" xfId="18839" xr:uid="{00000000-0005-0000-0000-0000F14B0000}"/>
    <cellStyle name="NA is zero 15" xfId="18840" xr:uid="{00000000-0005-0000-0000-0000F24B0000}"/>
    <cellStyle name="NA is zero 16" xfId="18841" xr:uid="{00000000-0005-0000-0000-0000F34B0000}"/>
    <cellStyle name="NA is zero 17" xfId="18842" xr:uid="{00000000-0005-0000-0000-0000F44B0000}"/>
    <cellStyle name="NA is zero 18" xfId="18843" xr:uid="{00000000-0005-0000-0000-0000F54B0000}"/>
    <cellStyle name="NA is zero 19" xfId="18844" xr:uid="{00000000-0005-0000-0000-0000F64B0000}"/>
    <cellStyle name="NA is zero 2" xfId="18845" xr:uid="{00000000-0005-0000-0000-0000F74B0000}"/>
    <cellStyle name="NA is zero 20" xfId="18846" xr:uid="{00000000-0005-0000-0000-0000F84B0000}"/>
    <cellStyle name="NA is zero 21" xfId="18847" xr:uid="{00000000-0005-0000-0000-0000F94B0000}"/>
    <cellStyle name="NA is zero 22" xfId="18848" xr:uid="{00000000-0005-0000-0000-0000FA4B0000}"/>
    <cellStyle name="NA is zero 23" xfId="18849" xr:uid="{00000000-0005-0000-0000-0000FB4B0000}"/>
    <cellStyle name="NA is zero 24" xfId="18850" xr:uid="{00000000-0005-0000-0000-0000FC4B0000}"/>
    <cellStyle name="NA is zero 3" xfId="18851" xr:uid="{00000000-0005-0000-0000-0000FD4B0000}"/>
    <cellStyle name="NA is zero 4" xfId="18852" xr:uid="{00000000-0005-0000-0000-0000FE4B0000}"/>
    <cellStyle name="NA is zero 5" xfId="18853" xr:uid="{00000000-0005-0000-0000-0000FF4B0000}"/>
    <cellStyle name="NA is zero 6" xfId="18854" xr:uid="{00000000-0005-0000-0000-0000004C0000}"/>
    <cellStyle name="NA is zero 7" xfId="18855" xr:uid="{00000000-0005-0000-0000-0000014C0000}"/>
    <cellStyle name="NA is zero 8" xfId="18856" xr:uid="{00000000-0005-0000-0000-0000024C0000}"/>
    <cellStyle name="NA is zero 9" xfId="18857" xr:uid="{00000000-0005-0000-0000-0000034C0000}"/>
    <cellStyle name="neg0.0_CapitalCost " xfId="18858" xr:uid="{00000000-0005-0000-0000-0000044C0000}"/>
    <cellStyle name="Neutra 10" xfId="18859" xr:uid="{00000000-0005-0000-0000-0000054C0000}"/>
    <cellStyle name="Neutra 11" xfId="18860" xr:uid="{00000000-0005-0000-0000-0000064C0000}"/>
    <cellStyle name="Neutra 12" xfId="18861" xr:uid="{00000000-0005-0000-0000-0000074C0000}"/>
    <cellStyle name="Neutra 13" xfId="18862" xr:uid="{00000000-0005-0000-0000-0000084C0000}"/>
    <cellStyle name="Neutra 14" xfId="18863" xr:uid="{00000000-0005-0000-0000-0000094C0000}"/>
    <cellStyle name="Neutra 15" xfId="18864" xr:uid="{00000000-0005-0000-0000-00000A4C0000}"/>
    <cellStyle name="Neutra 16" xfId="18865" xr:uid="{00000000-0005-0000-0000-00000B4C0000}"/>
    <cellStyle name="Neutra 17" xfId="18866" xr:uid="{00000000-0005-0000-0000-00000C4C0000}"/>
    <cellStyle name="Neutra 18" xfId="18867" xr:uid="{00000000-0005-0000-0000-00000D4C0000}"/>
    <cellStyle name="Neutra 19" xfId="18868" xr:uid="{00000000-0005-0000-0000-00000E4C0000}"/>
    <cellStyle name="Neutra 19 10" xfId="18869" xr:uid="{00000000-0005-0000-0000-00000F4C0000}"/>
    <cellStyle name="Neutra 19 11" xfId="18870" xr:uid="{00000000-0005-0000-0000-0000104C0000}"/>
    <cellStyle name="Neutra 19 12" xfId="18871" xr:uid="{00000000-0005-0000-0000-0000114C0000}"/>
    <cellStyle name="Neutra 19 13" xfId="18872" xr:uid="{00000000-0005-0000-0000-0000124C0000}"/>
    <cellStyle name="Neutra 19 14" xfId="18873" xr:uid="{00000000-0005-0000-0000-0000134C0000}"/>
    <cellStyle name="Neutra 19 15" xfId="18874" xr:uid="{00000000-0005-0000-0000-0000144C0000}"/>
    <cellStyle name="Neutra 19 16" xfId="18875" xr:uid="{00000000-0005-0000-0000-0000154C0000}"/>
    <cellStyle name="Neutra 19 17" xfId="18876" xr:uid="{00000000-0005-0000-0000-0000164C0000}"/>
    <cellStyle name="Neutra 19 18" xfId="18877" xr:uid="{00000000-0005-0000-0000-0000174C0000}"/>
    <cellStyle name="Neutra 19 2" xfId="18878" xr:uid="{00000000-0005-0000-0000-0000184C0000}"/>
    <cellStyle name="Neutra 19 2 10" xfId="18879" xr:uid="{00000000-0005-0000-0000-0000194C0000}"/>
    <cellStyle name="Neutra 19 2 11" xfId="18880" xr:uid="{00000000-0005-0000-0000-00001A4C0000}"/>
    <cellStyle name="Neutra 19 2 12" xfId="18881" xr:uid="{00000000-0005-0000-0000-00001B4C0000}"/>
    <cellStyle name="Neutra 19 2 13" xfId="18882" xr:uid="{00000000-0005-0000-0000-00001C4C0000}"/>
    <cellStyle name="Neutra 19 2 14" xfId="18883" xr:uid="{00000000-0005-0000-0000-00001D4C0000}"/>
    <cellStyle name="Neutra 19 2 15" xfId="18884" xr:uid="{00000000-0005-0000-0000-00001E4C0000}"/>
    <cellStyle name="Neutra 19 2 2" xfId="18885" xr:uid="{00000000-0005-0000-0000-00001F4C0000}"/>
    <cellStyle name="Neutra 19 2 3" xfId="18886" xr:uid="{00000000-0005-0000-0000-0000204C0000}"/>
    <cellStyle name="Neutra 19 2 4" xfId="18887" xr:uid="{00000000-0005-0000-0000-0000214C0000}"/>
    <cellStyle name="Neutra 19 2 5" xfId="18888" xr:uid="{00000000-0005-0000-0000-0000224C0000}"/>
    <cellStyle name="Neutra 19 2 6" xfId="18889" xr:uid="{00000000-0005-0000-0000-0000234C0000}"/>
    <cellStyle name="Neutra 19 2 7" xfId="18890" xr:uid="{00000000-0005-0000-0000-0000244C0000}"/>
    <cellStyle name="Neutra 19 2 8" xfId="18891" xr:uid="{00000000-0005-0000-0000-0000254C0000}"/>
    <cellStyle name="Neutra 19 2 9" xfId="18892" xr:uid="{00000000-0005-0000-0000-0000264C0000}"/>
    <cellStyle name="Neutra 19 3" xfId="18893" xr:uid="{00000000-0005-0000-0000-0000274C0000}"/>
    <cellStyle name="Neutra 19 4" xfId="18894" xr:uid="{00000000-0005-0000-0000-0000284C0000}"/>
    <cellStyle name="Neutra 19 5" xfId="18895" xr:uid="{00000000-0005-0000-0000-0000294C0000}"/>
    <cellStyle name="Neutra 19 6" xfId="18896" xr:uid="{00000000-0005-0000-0000-00002A4C0000}"/>
    <cellStyle name="Neutra 19 7" xfId="18897" xr:uid="{00000000-0005-0000-0000-00002B4C0000}"/>
    <cellStyle name="Neutra 19 8" xfId="18898" xr:uid="{00000000-0005-0000-0000-00002C4C0000}"/>
    <cellStyle name="Neutra 19 9" xfId="18899" xr:uid="{00000000-0005-0000-0000-00002D4C0000}"/>
    <cellStyle name="Neutra 2" xfId="18900" xr:uid="{00000000-0005-0000-0000-00002E4C0000}"/>
    <cellStyle name="Neutra 2 10" xfId="18901" xr:uid="{00000000-0005-0000-0000-00002F4C0000}"/>
    <cellStyle name="Neutra 2 11" xfId="18902" xr:uid="{00000000-0005-0000-0000-0000304C0000}"/>
    <cellStyle name="Neutra 2 11 10" xfId="18903" xr:uid="{00000000-0005-0000-0000-0000314C0000}"/>
    <cellStyle name="Neutra 2 11 11" xfId="18904" xr:uid="{00000000-0005-0000-0000-0000324C0000}"/>
    <cellStyle name="Neutra 2 11 12" xfId="18905" xr:uid="{00000000-0005-0000-0000-0000334C0000}"/>
    <cellStyle name="Neutra 2 11 13" xfId="18906" xr:uid="{00000000-0005-0000-0000-0000344C0000}"/>
    <cellStyle name="Neutra 2 11 14" xfId="18907" xr:uid="{00000000-0005-0000-0000-0000354C0000}"/>
    <cellStyle name="Neutra 2 11 15" xfId="18908" xr:uid="{00000000-0005-0000-0000-0000364C0000}"/>
    <cellStyle name="Neutra 2 11 2" xfId="18909" xr:uid="{00000000-0005-0000-0000-0000374C0000}"/>
    <cellStyle name="Neutra 2 11 3" xfId="18910" xr:uid="{00000000-0005-0000-0000-0000384C0000}"/>
    <cellStyle name="Neutra 2 11 4" xfId="18911" xr:uid="{00000000-0005-0000-0000-0000394C0000}"/>
    <cellStyle name="Neutra 2 11 5" xfId="18912" xr:uid="{00000000-0005-0000-0000-00003A4C0000}"/>
    <cellStyle name="Neutra 2 11 6" xfId="18913" xr:uid="{00000000-0005-0000-0000-00003B4C0000}"/>
    <cellStyle name="Neutra 2 11 7" xfId="18914" xr:uid="{00000000-0005-0000-0000-00003C4C0000}"/>
    <cellStyle name="Neutra 2 11 8" xfId="18915" xr:uid="{00000000-0005-0000-0000-00003D4C0000}"/>
    <cellStyle name="Neutra 2 11 9" xfId="18916" xr:uid="{00000000-0005-0000-0000-00003E4C0000}"/>
    <cellStyle name="Neutra 2 12" xfId="18917" xr:uid="{00000000-0005-0000-0000-00003F4C0000}"/>
    <cellStyle name="Neutra 2 13" xfId="18918" xr:uid="{00000000-0005-0000-0000-0000404C0000}"/>
    <cellStyle name="Neutra 2 14" xfId="18919" xr:uid="{00000000-0005-0000-0000-0000414C0000}"/>
    <cellStyle name="Neutra 2 15" xfId="18920" xr:uid="{00000000-0005-0000-0000-0000424C0000}"/>
    <cellStyle name="Neutra 2 16" xfId="18921" xr:uid="{00000000-0005-0000-0000-0000434C0000}"/>
    <cellStyle name="Neutra 2 17" xfId="18922" xr:uid="{00000000-0005-0000-0000-0000444C0000}"/>
    <cellStyle name="Neutra 2 18" xfId="18923" xr:uid="{00000000-0005-0000-0000-0000454C0000}"/>
    <cellStyle name="Neutra 2 19" xfId="18924" xr:uid="{00000000-0005-0000-0000-0000464C0000}"/>
    <cellStyle name="Neutra 2 2" xfId="18925" xr:uid="{00000000-0005-0000-0000-0000474C0000}"/>
    <cellStyle name="Neutra 2 2 10" xfId="18926" xr:uid="{00000000-0005-0000-0000-0000484C0000}"/>
    <cellStyle name="Neutra 2 2 10 10" xfId="18927" xr:uid="{00000000-0005-0000-0000-0000494C0000}"/>
    <cellStyle name="Neutra 2 2 10 11" xfId="18928" xr:uid="{00000000-0005-0000-0000-00004A4C0000}"/>
    <cellStyle name="Neutra 2 2 10 12" xfId="18929" xr:uid="{00000000-0005-0000-0000-00004B4C0000}"/>
    <cellStyle name="Neutra 2 2 10 13" xfId="18930" xr:uid="{00000000-0005-0000-0000-00004C4C0000}"/>
    <cellStyle name="Neutra 2 2 10 14" xfId="18931" xr:uid="{00000000-0005-0000-0000-00004D4C0000}"/>
    <cellStyle name="Neutra 2 2 10 15" xfId="18932" xr:uid="{00000000-0005-0000-0000-00004E4C0000}"/>
    <cellStyle name="Neutra 2 2 10 2" xfId="18933" xr:uid="{00000000-0005-0000-0000-00004F4C0000}"/>
    <cellStyle name="Neutra 2 2 10 3" xfId="18934" xr:uid="{00000000-0005-0000-0000-0000504C0000}"/>
    <cellStyle name="Neutra 2 2 10 4" xfId="18935" xr:uid="{00000000-0005-0000-0000-0000514C0000}"/>
    <cellStyle name="Neutra 2 2 10 5" xfId="18936" xr:uid="{00000000-0005-0000-0000-0000524C0000}"/>
    <cellStyle name="Neutra 2 2 10 6" xfId="18937" xr:uid="{00000000-0005-0000-0000-0000534C0000}"/>
    <cellStyle name="Neutra 2 2 10 7" xfId="18938" xr:uid="{00000000-0005-0000-0000-0000544C0000}"/>
    <cellStyle name="Neutra 2 2 10 8" xfId="18939" xr:uid="{00000000-0005-0000-0000-0000554C0000}"/>
    <cellStyle name="Neutra 2 2 10 9" xfId="18940" xr:uid="{00000000-0005-0000-0000-0000564C0000}"/>
    <cellStyle name="Neutra 2 2 11" xfId="18941" xr:uid="{00000000-0005-0000-0000-0000574C0000}"/>
    <cellStyle name="Neutra 2 2 12" xfId="18942" xr:uid="{00000000-0005-0000-0000-0000584C0000}"/>
    <cellStyle name="Neutra 2 2 13" xfId="18943" xr:uid="{00000000-0005-0000-0000-0000594C0000}"/>
    <cellStyle name="Neutra 2 2 14" xfId="18944" xr:uid="{00000000-0005-0000-0000-00005A4C0000}"/>
    <cellStyle name="Neutra 2 2 15" xfId="18945" xr:uid="{00000000-0005-0000-0000-00005B4C0000}"/>
    <cellStyle name="Neutra 2 2 16" xfId="18946" xr:uid="{00000000-0005-0000-0000-00005C4C0000}"/>
    <cellStyle name="Neutra 2 2 17" xfId="18947" xr:uid="{00000000-0005-0000-0000-00005D4C0000}"/>
    <cellStyle name="Neutra 2 2 18" xfId="18948" xr:uid="{00000000-0005-0000-0000-00005E4C0000}"/>
    <cellStyle name="Neutra 2 2 19" xfId="18949" xr:uid="{00000000-0005-0000-0000-00005F4C0000}"/>
    <cellStyle name="Neutra 2 2 2" xfId="18950" xr:uid="{00000000-0005-0000-0000-0000604C0000}"/>
    <cellStyle name="Neutra 2 2 2 10" xfId="18951" xr:uid="{00000000-0005-0000-0000-0000614C0000}"/>
    <cellStyle name="Neutra 2 2 2 10 10" xfId="18952" xr:uid="{00000000-0005-0000-0000-0000624C0000}"/>
    <cellStyle name="Neutra 2 2 2 10 11" xfId="18953" xr:uid="{00000000-0005-0000-0000-0000634C0000}"/>
    <cellStyle name="Neutra 2 2 2 10 12" xfId="18954" xr:uid="{00000000-0005-0000-0000-0000644C0000}"/>
    <cellStyle name="Neutra 2 2 2 10 13" xfId="18955" xr:uid="{00000000-0005-0000-0000-0000654C0000}"/>
    <cellStyle name="Neutra 2 2 2 10 14" xfId="18956" xr:uid="{00000000-0005-0000-0000-0000664C0000}"/>
    <cellStyle name="Neutra 2 2 2 10 15" xfId="18957" xr:uid="{00000000-0005-0000-0000-0000674C0000}"/>
    <cellStyle name="Neutra 2 2 2 10 2" xfId="18958" xr:uid="{00000000-0005-0000-0000-0000684C0000}"/>
    <cellStyle name="Neutra 2 2 2 10 3" xfId="18959" xr:uid="{00000000-0005-0000-0000-0000694C0000}"/>
    <cellStyle name="Neutra 2 2 2 10 4" xfId="18960" xr:uid="{00000000-0005-0000-0000-00006A4C0000}"/>
    <cellStyle name="Neutra 2 2 2 10 5" xfId="18961" xr:uid="{00000000-0005-0000-0000-00006B4C0000}"/>
    <cellStyle name="Neutra 2 2 2 10 6" xfId="18962" xr:uid="{00000000-0005-0000-0000-00006C4C0000}"/>
    <cellStyle name="Neutra 2 2 2 10 7" xfId="18963" xr:uid="{00000000-0005-0000-0000-00006D4C0000}"/>
    <cellStyle name="Neutra 2 2 2 10 8" xfId="18964" xr:uid="{00000000-0005-0000-0000-00006E4C0000}"/>
    <cellStyle name="Neutra 2 2 2 10 9" xfId="18965" xr:uid="{00000000-0005-0000-0000-00006F4C0000}"/>
    <cellStyle name="Neutra 2 2 2 11" xfId="18966" xr:uid="{00000000-0005-0000-0000-0000704C0000}"/>
    <cellStyle name="Neutra 2 2 2 12" xfId="18967" xr:uid="{00000000-0005-0000-0000-0000714C0000}"/>
    <cellStyle name="Neutra 2 2 2 13" xfId="18968" xr:uid="{00000000-0005-0000-0000-0000724C0000}"/>
    <cellStyle name="Neutra 2 2 2 14" xfId="18969" xr:uid="{00000000-0005-0000-0000-0000734C0000}"/>
    <cellStyle name="Neutra 2 2 2 15" xfId="18970" xr:uid="{00000000-0005-0000-0000-0000744C0000}"/>
    <cellStyle name="Neutra 2 2 2 16" xfId="18971" xr:uid="{00000000-0005-0000-0000-0000754C0000}"/>
    <cellStyle name="Neutra 2 2 2 17" xfId="18972" xr:uid="{00000000-0005-0000-0000-0000764C0000}"/>
    <cellStyle name="Neutra 2 2 2 18" xfId="18973" xr:uid="{00000000-0005-0000-0000-0000774C0000}"/>
    <cellStyle name="Neutra 2 2 2 19" xfId="18974" xr:uid="{00000000-0005-0000-0000-0000784C0000}"/>
    <cellStyle name="Neutra 2 2 2 2" xfId="18975" xr:uid="{00000000-0005-0000-0000-0000794C0000}"/>
    <cellStyle name="Neutra 2 2 2 2 10" xfId="18976" xr:uid="{00000000-0005-0000-0000-00007A4C0000}"/>
    <cellStyle name="Neutra 2 2 2 2 11" xfId="18977" xr:uid="{00000000-0005-0000-0000-00007B4C0000}"/>
    <cellStyle name="Neutra 2 2 2 2 12" xfId="18978" xr:uid="{00000000-0005-0000-0000-00007C4C0000}"/>
    <cellStyle name="Neutra 2 2 2 2 13" xfId="18979" xr:uid="{00000000-0005-0000-0000-00007D4C0000}"/>
    <cellStyle name="Neutra 2 2 2 2 14" xfId="18980" xr:uid="{00000000-0005-0000-0000-00007E4C0000}"/>
    <cellStyle name="Neutra 2 2 2 2 15" xfId="18981" xr:uid="{00000000-0005-0000-0000-00007F4C0000}"/>
    <cellStyle name="Neutra 2 2 2 2 16" xfId="18982" xr:uid="{00000000-0005-0000-0000-0000804C0000}"/>
    <cellStyle name="Neutra 2 2 2 2 17" xfId="18983" xr:uid="{00000000-0005-0000-0000-0000814C0000}"/>
    <cellStyle name="Neutra 2 2 2 2 18" xfId="18984" xr:uid="{00000000-0005-0000-0000-0000824C0000}"/>
    <cellStyle name="Neutra 2 2 2 2 2" xfId="18985" xr:uid="{00000000-0005-0000-0000-0000834C0000}"/>
    <cellStyle name="Neutra 2 2 2 2 2 10" xfId="18986" xr:uid="{00000000-0005-0000-0000-0000844C0000}"/>
    <cellStyle name="Neutra 2 2 2 2 2 11" xfId="18987" xr:uid="{00000000-0005-0000-0000-0000854C0000}"/>
    <cellStyle name="Neutra 2 2 2 2 2 12" xfId="18988" xr:uid="{00000000-0005-0000-0000-0000864C0000}"/>
    <cellStyle name="Neutra 2 2 2 2 2 13" xfId="18989" xr:uid="{00000000-0005-0000-0000-0000874C0000}"/>
    <cellStyle name="Neutra 2 2 2 2 2 14" xfId="18990" xr:uid="{00000000-0005-0000-0000-0000884C0000}"/>
    <cellStyle name="Neutra 2 2 2 2 2 15" xfId="18991" xr:uid="{00000000-0005-0000-0000-0000894C0000}"/>
    <cellStyle name="Neutra 2 2 2 2 2 2" xfId="18992" xr:uid="{00000000-0005-0000-0000-00008A4C0000}"/>
    <cellStyle name="Neutra 2 2 2 2 2 3" xfId="18993" xr:uid="{00000000-0005-0000-0000-00008B4C0000}"/>
    <cellStyle name="Neutra 2 2 2 2 2 4" xfId="18994" xr:uid="{00000000-0005-0000-0000-00008C4C0000}"/>
    <cellStyle name="Neutra 2 2 2 2 2 5" xfId="18995" xr:uid="{00000000-0005-0000-0000-00008D4C0000}"/>
    <cellStyle name="Neutra 2 2 2 2 2 6" xfId="18996" xr:uid="{00000000-0005-0000-0000-00008E4C0000}"/>
    <cellStyle name="Neutra 2 2 2 2 2 7" xfId="18997" xr:uid="{00000000-0005-0000-0000-00008F4C0000}"/>
    <cellStyle name="Neutra 2 2 2 2 2 8" xfId="18998" xr:uid="{00000000-0005-0000-0000-0000904C0000}"/>
    <cellStyle name="Neutra 2 2 2 2 2 9" xfId="18999" xr:uid="{00000000-0005-0000-0000-0000914C0000}"/>
    <cellStyle name="Neutra 2 2 2 2 3" xfId="19000" xr:uid="{00000000-0005-0000-0000-0000924C0000}"/>
    <cellStyle name="Neutra 2 2 2 2 4" xfId="19001" xr:uid="{00000000-0005-0000-0000-0000934C0000}"/>
    <cellStyle name="Neutra 2 2 2 2 5" xfId="19002" xr:uid="{00000000-0005-0000-0000-0000944C0000}"/>
    <cellStyle name="Neutra 2 2 2 2 6" xfId="19003" xr:uid="{00000000-0005-0000-0000-0000954C0000}"/>
    <cellStyle name="Neutra 2 2 2 2 7" xfId="19004" xr:uid="{00000000-0005-0000-0000-0000964C0000}"/>
    <cellStyle name="Neutra 2 2 2 2 8" xfId="19005" xr:uid="{00000000-0005-0000-0000-0000974C0000}"/>
    <cellStyle name="Neutra 2 2 2 2 9" xfId="19006" xr:uid="{00000000-0005-0000-0000-0000984C0000}"/>
    <cellStyle name="Neutra 2 2 2 20" xfId="19007" xr:uid="{00000000-0005-0000-0000-0000994C0000}"/>
    <cellStyle name="Neutra 2 2 2 21" xfId="19008" xr:uid="{00000000-0005-0000-0000-00009A4C0000}"/>
    <cellStyle name="Neutra 2 2 2 22" xfId="19009" xr:uid="{00000000-0005-0000-0000-00009B4C0000}"/>
    <cellStyle name="Neutra 2 2 2 23" xfId="19010" xr:uid="{00000000-0005-0000-0000-00009C4C0000}"/>
    <cellStyle name="Neutra 2 2 2 24" xfId="19011" xr:uid="{00000000-0005-0000-0000-00009D4C0000}"/>
    <cellStyle name="Neutra 2 2 2 25" xfId="19012" xr:uid="{00000000-0005-0000-0000-00009E4C0000}"/>
    <cellStyle name="Neutra 2 2 2 3" xfId="19013" xr:uid="{00000000-0005-0000-0000-00009F4C0000}"/>
    <cellStyle name="Neutra 2 2 2 4" xfId="19014" xr:uid="{00000000-0005-0000-0000-0000A04C0000}"/>
    <cellStyle name="Neutra 2 2 2 5" xfId="19015" xr:uid="{00000000-0005-0000-0000-0000A14C0000}"/>
    <cellStyle name="Neutra 2 2 2 6" xfId="19016" xr:uid="{00000000-0005-0000-0000-0000A24C0000}"/>
    <cellStyle name="Neutra 2 2 2 7" xfId="19017" xr:uid="{00000000-0005-0000-0000-0000A34C0000}"/>
    <cellStyle name="Neutra 2 2 2 8" xfId="19018" xr:uid="{00000000-0005-0000-0000-0000A44C0000}"/>
    <cellStyle name="Neutra 2 2 2 9" xfId="19019" xr:uid="{00000000-0005-0000-0000-0000A54C0000}"/>
    <cellStyle name="Neutra 2 2 20" xfId="19020" xr:uid="{00000000-0005-0000-0000-0000A64C0000}"/>
    <cellStyle name="Neutra 2 2 21" xfId="19021" xr:uid="{00000000-0005-0000-0000-0000A74C0000}"/>
    <cellStyle name="Neutra 2 2 22" xfId="19022" xr:uid="{00000000-0005-0000-0000-0000A84C0000}"/>
    <cellStyle name="Neutra 2 2 23" xfId="19023" xr:uid="{00000000-0005-0000-0000-0000A94C0000}"/>
    <cellStyle name="Neutra 2 2 24" xfId="19024" xr:uid="{00000000-0005-0000-0000-0000AA4C0000}"/>
    <cellStyle name="Neutra 2 2 25" xfId="19025" xr:uid="{00000000-0005-0000-0000-0000AB4C0000}"/>
    <cellStyle name="Neutra 2 2 3" xfId="19026" xr:uid="{00000000-0005-0000-0000-0000AC4C0000}"/>
    <cellStyle name="Neutra 2 2 3 10" xfId="19027" xr:uid="{00000000-0005-0000-0000-0000AD4C0000}"/>
    <cellStyle name="Neutra 2 2 3 11" xfId="19028" xr:uid="{00000000-0005-0000-0000-0000AE4C0000}"/>
    <cellStyle name="Neutra 2 2 3 12" xfId="19029" xr:uid="{00000000-0005-0000-0000-0000AF4C0000}"/>
    <cellStyle name="Neutra 2 2 3 13" xfId="19030" xr:uid="{00000000-0005-0000-0000-0000B04C0000}"/>
    <cellStyle name="Neutra 2 2 3 14" xfId="19031" xr:uid="{00000000-0005-0000-0000-0000B14C0000}"/>
    <cellStyle name="Neutra 2 2 3 15" xfId="19032" xr:uid="{00000000-0005-0000-0000-0000B24C0000}"/>
    <cellStyle name="Neutra 2 2 3 16" xfId="19033" xr:uid="{00000000-0005-0000-0000-0000B34C0000}"/>
    <cellStyle name="Neutra 2 2 3 17" xfId="19034" xr:uid="{00000000-0005-0000-0000-0000B44C0000}"/>
    <cellStyle name="Neutra 2 2 3 18" xfId="19035" xr:uid="{00000000-0005-0000-0000-0000B54C0000}"/>
    <cellStyle name="Neutra 2 2 3 2" xfId="19036" xr:uid="{00000000-0005-0000-0000-0000B64C0000}"/>
    <cellStyle name="Neutra 2 2 3 2 10" xfId="19037" xr:uid="{00000000-0005-0000-0000-0000B74C0000}"/>
    <cellStyle name="Neutra 2 2 3 2 11" xfId="19038" xr:uid="{00000000-0005-0000-0000-0000B84C0000}"/>
    <cellStyle name="Neutra 2 2 3 2 12" xfId="19039" xr:uid="{00000000-0005-0000-0000-0000B94C0000}"/>
    <cellStyle name="Neutra 2 2 3 2 13" xfId="19040" xr:uid="{00000000-0005-0000-0000-0000BA4C0000}"/>
    <cellStyle name="Neutra 2 2 3 2 14" xfId="19041" xr:uid="{00000000-0005-0000-0000-0000BB4C0000}"/>
    <cellStyle name="Neutra 2 2 3 2 15" xfId="19042" xr:uid="{00000000-0005-0000-0000-0000BC4C0000}"/>
    <cellStyle name="Neutra 2 2 3 2 2" xfId="19043" xr:uid="{00000000-0005-0000-0000-0000BD4C0000}"/>
    <cellStyle name="Neutra 2 2 3 2 3" xfId="19044" xr:uid="{00000000-0005-0000-0000-0000BE4C0000}"/>
    <cellStyle name="Neutra 2 2 3 2 4" xfId="19045" xr:uid="{00000000-0005-0000-0000-0000BF4C0000}"/>
    <cellStyle name="Neutra 2 2 3 2 5" xfId="19046" xr:uid="{00000000-0005-0000-0000-0000C04C0000}"/>
    <cellStyle name="Neutra 2 2 3 2 6" xfId="19047" xr:uid="{00000000-0005-0000-0000-0000C14C0000}"/>
    <cellStyle name="Neutra 2 2 3 2 7" xfId="19048" xr:uid="{00000000-0005-0000-0000-0000C24C0000}"/>
    <cellStyle name="Neutra 2 2 3 2 8" xfId="19049" xr:uid="{00000000-0005-0000-0000-0000C34C0000}"/>
    <cellStyle name="Neutra 2 2 3 2 9" xfId="19050" xr:uid="{00000000-0005-0000-0000-0000C44C0000}"/>
    <cellStyle name="Neutra 2 2 3 3" xfId="19051" xr:uid="{00000000-0005-0000-0000-0000C54C0000}"/>
    <cellStyle name="Neutra 2 2 3 4" xfId="19052" xr:uid="{00000000-0005-0000-0000-0000C64C0000}"/>
    <cellStyle name="Neutra 2 2 3 5" xfId="19053" xr:uid="{00000000-0005-0000-0000-0000C74C0000}"/>
    <cellStyle name="Neutra 2 2 3 6" xfId="19054" xr:uid="{00000000-0005-0000-0000-0000C84C0000}"/>
    <cellStyle name="Neutra 2 2 3 7" xfId="19055" xr:uid="{00000000-0005-0000-0000-0000C94C0000}"/>
    <cellStyle name="Neutra 2 2 3 8" xfId="19056" xr:uid="{00000000-0005-0000-0000-0000CA4C0000}"/>
    <cellStyle name="Neutra 2 2 3 9" xfId="19057" xr:uid="{00000000-0005-0000-0000-0000CB4C0000}"/>
    <cellStyle name="Neutra 2 2 4" xfId="19058" xr:uid="{00000000-0005-0000-0000-0000CC4C0000}"/>
    <cellStyle name="Neutra 2 2 5" xfId="19059" xr:uid="{00000000-0005-0000-0000-0000CD4C0000}"/>
    <cellStyle name="Neutra 2 2 6" xfId="19060" xr:uid="{00000000-0005-0000-0000-0000CE4C0000}"/>
    <cellStyle name="Neutra 2 2 7" xfId="19061" xr:uid="{00000000-0005-0000-0000-0000CF4C0000}"/>
    <cellStyle name="Neutra 2 2 8" xfId="19062" xr:uid="{00000000-0005-0000-0000-0000D04C0000}"/>
    <cellStyle name="Neutra 2 2 9" xfId="19063" xr:uid="{00000000-0005-0000-0000-0000D14C0000}"/>
    <cellStyle name="Neutra 2 20" xfId="19064" xr:uid="{00000000-0005-0000-0000-0000D24C0000}"/>
    <cellStyle name="Neutra 2 21" xfId="19065" xr:uid="{00000000-0005-0000-0000-0000D34C0000}"/>
    <cellStyle name="Neutra 2 22" xfId="19066" xr:uid="{00000000-0005-0000-0000-0000D44C0000}"/>
    <cellStyle name="Neutra 2 23" xfId="19067" xr:uid="{00000000-0005-0000-0000-0000D54C0000}"/>
    <cellStyle name="Neutra 2 24" xfId="19068" xr:uid="{00000000-0005-0000-0000-0000D64C0000}"/>
    <cellStyle name="Neutra 2 25" xfId="19069" xr:uid="{00000000-0005-0000-0000-0000D74C0000}"/>
    <cellStyle name="Neutra 2 26" xfId="19070" xr:uid="{00000000-0005-0000-0000-0000D84C0000}"/>
    <cellStyle name="Neutra 2 27" xfId="35155" xr:uid="{00000000-0005-0000-0000-0000D94C0000}"/>
    <cellStyle name="Neutra 2 3" xfId="19071" xr:uid="{00000000-0005-0000-0000-0000DA4C0000}"/>
    <cellStyle name="Neutra 2 3 10" xfId="19072" xr:uid="{00000000-0005-0000-0000-0000DB4C0000}"/>
    <cellStyle name="Neutra 2 3 11" xfId="19073" xr:uid="{00000000-0005-0000-0000-0000DC4C0000}"/>
    <cellStyle name="Neutra 2 3 12" xfId="19074" xr:uid="{00000000-0005-0000-0000-0000DD4C0000}"/>
    <cellStyle name="Neutra 2 3 13" xfId="19075" xr:uid="{00000000-0005-0000-0000-0000DE4C0000}"/>
    <cellStyle name="Neutra 2 3 14" xfId="19076" xr:uid="{00000000-0005-0000-0000-0000DF4C0000}"/>
    <cellStyle name="Neutra 2 3 15" xfId="19077" xr:uid="{00000000-0005-0000-0000-0000E04C0000}"/>
    <cellStyle name="Neutra 2 3 16" xfId="19078" xr:uid="{00000000-0005-0000-0000-0000E14C0000}"/>
    <cellStyle name="Neutra 2 3 17" xfId="19079" xr:uid="{00000000-0005-0000-0000-0000E24C0000}"/>
    <cellStyle name="Neutra 2 3 18" xfId="19080" xr:uid="{00000000-0005-0000-0000-0000E34C0000}"/>
    <cellStyle name="Neutra 2 3 2" xfId="19081" xr:uid="{00000000-0005-0000-0000-0000E44C0000}"/>
    <cellStyle name="Neutra 2 3 2 10" xfId="19082" xr:uid="{00000000-0005-0000-0000-0000E54C0000}"/>
    <cellStyle name="Neutra 2 3 2 11" xfId="19083" xr:uid="{00000000-0005-0000-0000-0000E64C0000}"/>
    <cellStyle name="Neutra 2 3 2 12" xfId="19084" xr:uid="{00000000-0005-0000-0000-0000E74C0000}"/>
    <cellStyle name="Neutra 2 3 2 13" xfId="19085" xr:uid="{00000000-0005-0000-0000-0000E84C0000}"/>
    <cellStyle name="Neutra 2 3 2 14" xfId="19086" xr:uid="{00000000-0005-0000-0000-0000E94C0000}"/>
    <cellStyle name="Neutra 2 3 2 15" xfId="19087" xr:uid="{00000000-0005-0000-0000-0000EA4C0000}"/>
    <cellStyle name="Neutra 2 3 2 2" xfId="19088" xr:uid="{00000000-0005-0000-0000-0000EB4C0000}"/>
    <cellStyle name="Neutra 2 3 2 3" xfId="19089" xr:uid="{00000000-0005-0000-0000-0000EC4C0000}"/>
    <cellStyle name="Neutra 2 3 2 4" xfId="19090" xr:uid="{00000000-0005-0000-0000-0000ED4C0000}"/>
    <cellStyle name="Neutra 2 3 2 5" xfId="19091" xr:uid="{00000000-0005-0000-0000-0000EE4C0000}"/>
    <cellStyle name="Neutra 2 3 2 6" xfId="19092" xr:uid="{00000000-0005-0000-0000-0000EF4C0000}"/>
    <cellStyle name="Neutra 2 3 2 7" xfId="19093" xr:uid="{00000000-0005-0000-0000-0000F04C0000}"/>
    <cellStyle name="Neutra 2 3 2 8" xfId="19094" xr:uid="{00000000-0005-0000-0000-0000F14C0000}"/>
    <cellStyle name="Neutra 2 3 2 9" xfId="19095" xr:uid="{00000000-0005-0000-0000-0000F24C0000}"/>
    <cellStyle name="Neutra 2 3 3" xfId="19096" xr:uid="{00000000-0005-0000-0000-0000F34C0000}"/>
    <cellStyle name="Neutra 2 3 4" xfId="19097" xr:uid="{00000000-0005-0000-0000-0000F44C0000}"/>
    <cellStyle name="Neutra 2 3 5" xfId="19098" xr:uid="{00000000-0005-0000-0000-0000F54C0000}"/>
    <cellStyle name="Neutra 2 3 6" xfId="19099" xr:uid="{00000000-0005-0000-0000-0000F64C0000}"/>
    <cellStyle name="Neutra 2 3 7" xfId="19100" xr:uid="{00000000-0005-0000-0000-0000F74C0000}"/>
    <cellStyle name="Neutra 2 3 8" xfId="19101" xr:uid="{00000000-0005-0000-0000-0000F84C0000}"/>
    <cellStyle name="Neutra 2 3 9" xfId="19102" xr:uid="{00000000-0005-0000-0000-0000F94C0000}"/>
    <cellStyle name="Neutra 2 4" xfId="19103" xr:uid="{00000000-0005-0000-0000-0000FA4C0000}"/>
    <cellStyle name="Neutra 2 5" xfId="19104" xr:uid="{00000000-0005-0000-0000-0000FB4C0000}"/>
    <cellStyle name="Neutra 2 6" xfId="19105" xr:uid="{00000000-0005-0000-0000-0000FC4C0000}"/>
    <cellStyle name="Neutra 2 7" xfId="19106" xr:uid="{00000000-0005-0000-0000-0000FD4C0000}"/>
    <cellStyle name="Neutra 2 8" xfId="19107" xr:uid="{00000000-0005-0000-0000-0000FE4C0000}"/>
    <cellStyle name="Neutra 2 9" xfId="19108" xr:uid="{00000000-0005-0000-0000-0000FF4C0000}"/>
    <cellStyle name="Neutra 20" xfId="19109" xr:uid="{00000000-0005-0000-0000-0000004D0000}"/>
    <cellStyle name="Neutra 20 10" xfId="19110" xr:uid="{00000000-0005-0000-0000-0000014D0000}"/>
    <cellStyle name="Neutra 20 11" xfId="19111" xr:uid="{00000000-0005-0000-0000-0000024D0000}"/>
    <cellStyle name="Neutra 20 12" xfId="19112" xr:uid="{00000000-0005-0000-0000-0000034D0000}"/>
    <cellStyle name="Neutra 20 13" xfId="19113" xr:uid="{00000000-0005-0000-0000-0000044D0000}"/>
    <cellStyle name="Neutra 20 14" xfId="19114" xr:uid="{00000000-0005-0000-0000-0000054D0000}"/>
    <cellStyle name="Neutra 20 15" xfId="19115" xr:uid="{00000000-0005-0000-0000-0000064D0000}"/>
    <cellStyle name="Neutra 20 2" xfId="19116" xr:uid="{00000000-0005-0000-0000-0000074D0000}"/>
    <cellStyle name="Neutra 20 3" xfId="19117" xr:uid="{00000000-0005-0000-0000-0000084D0000}"/>
    <cellStyle name="Neutra 20 4" xfId="19118" xr:uid="{00000000-0005-0000-0000-0000094D0000}"/>
    <cellStyle name="Neutra 20 5" xfId="19119" xr:uid="{00000000-0005-0000-0000-00000A4D0000}"/>
    <cellStyle name="Neutra 20 6" xfId="19120" xr:uid="{00000000-0005-0000-0000-00000B4D0000}"/>
    <cellStyle name="Neutra 20 7" xfId="19121" xr:uid="{00000000-0005-0000-0000-00000C4D0000}"/>
    <cellStyle name="Neutra 20 8" xfId="19122" xr:uid="{00000000-0005-0000-0000-00000D4D0000}"/>
    <cellStyle name="Neutra 20 9" xfId="19123" xr:uid="{00000000-0005-0000-0000-00000E4D0000}"/>
    <cellStyle name="Neutra 21" xfId="19124" xr:uid="{00000000-0005-0000-0000-00000F4D0000}"/>
    <cellStyle name="Neutra 21 10" xfId="19125" xr:uid="{00000000-0005-0000-0000-0000104D0000}"/>
    <cellStyle name="Neutra 21 11" xfId="19126" xr:uid="{00000000-0005-0000-0000-0000114D0000}"/>
    <cellStyle name="Neutra 21 12" xfId="19127" xr:uid="{00000000-0005-0000-0000-0000124D0000}"/>
    <cellStyle name="Neutra 21 13" xfId="19128" xr:uid="{00000000-0005-0000-0000-0000134D0000}"/>
    <cellStyle name="Neutra 21 14" xfId="19129" xr:uid="{00000000-0005-0000-0000-0000144D0000}"/>
    <cellStyle name="Neutra 21 15" xfId="19130" xr:uid="{00000000-0005-0000-0000-0000154D0000}"/>
    <cellStyle name="Neutra 21 2" xfId="19131" xr:uid="{00000000-0005-0000-0000-0000164D0000}"/>
    <cellStyle name="Neutra 21 3" xfId="19132" xr:uid="{00000000-0005-0000-0000-0000174D0000}"/>
    <cellStyle name="Neutra 21 4" xfId="19133" xr:uid="{00000000-0005-0000-0000-0000184D0000}"/>
    <cellStyle name="Neutra 21 5" xfId="19134" xr:uid="{00000000-0005-0000-0000-0000194D0000}"/>
    <cellStyle name="Neutra 21 6" xfId="19135" xr:uid="{00000000-0005-0000-0000-00001A4D0000}"/>
    <cellStyle name="Neutra 21 7" xfId="19136" xr:uid="{00000000-0005-0000-0000-00001B4D0000}"/>
    <cellStyle name="Neutra 21 8" xfId="19137" xr:uid="{00000000-0005-0000-0000-00001C4D0000}"/>
    <cellStyle name="Neutra 21 9" xfId="19138" xr:uid="{00000000-0005-0000-0000-00001D4D0000}"/>
    <cellStyle name="Neutra 22" xfId="19139" xr:uid="{00000000-0005-0000-0000-00001E4D0000}"/>
    <cellStyle name="Neutra 22 10" xfId="19140" xr:uid="{00000000-0005-0000-0000-00001F4D0000}"/>
    <cellStyle name="Neutra 22 11" xfId="19141" xr:uid="{00000000-0005-0000-0000-0000204D0000}"/>
    <cellStyle name="Neutra 22 12" xfId="19142" xr:uid="{00000000-0005-0000-0000-0000214D0000}"/>
    <cellStyle name="Neutra 22 13" xfId="19143" xr:uid="{00000000-0005-0000-0000-0000224D0000}"/>
    <cellStyle name="Neutra 22 14" xfId="19144" xr:uid="{00000000-0005-0000-0000-0000234D0000}"/>
    <cellStyle name="Neutra 22 15" xfId="19145" xr:uid="{00000000-0005-0000-0000-0000244D0000}"/>
    <cellStyle name="Neutra 22 2" xfId="19146" xr:uid="{00000000-0005-0000-0000-0000254D0000}"/>
    <cellStyle name="Neutra 22 3" xfId="19147" xr:uid="{00000000-0005-0000-0000-0000264D0000}"/>
    <cellStyle name="Neutra 22 4" xfId="19148" xr:uid="{00000000-0005-0000-0000-0000274D0000}"/>
    <cellStyle name="Neutra 22 5" xfId="19149" xr:uid="{00000000-0005-0000-0000-0000284D0000}"/>
    <cellStyle name="Neutra 22 6" xfId="19150" xr:uid="{00000000-0005-0000-0000-0000294D0000}"/>
    <cellStyle name="Neutra 22 7" xfId="19151" xr:uid="{00000000-0005-0000-0000-00002A4D0000}"/>
    <cellStyle name="Neutra 22 8" xfId="19152" xr:uid="{00000000-0005-0000-0000-00002B4D0000}"/>
    <cellStyle name="Neutra 22 9" xfId="19153" xr:uid="{00000000-0005-0000-0000-00002C4D0000}"/>
    <cellStyle name="Neutra 23" xfId="19154" xr:uid="{00000000-0005-0000-0000-00002D4D0000}"/>
    <cellStyle name="Neutra 23 10" xfId="19155" xr:uid="{00000000-0005-0000-0000-00002E4D0000}"/>
    <cellStyle name="Neutra 23 11" xfId="19156" xr:uid="{00000000-0005-0000-0000-00002F4D0000}"/>
    <cellStyle name="Neutra 23 12" xfId="19157" xr:uid="{00000000-0005-0000-0000-0000304D0000}"/>
    <cellStyle name="Neutra 23 13" xfId="19158" xr:uid="{00000000-0005-0000-0000-0000314D0000}"/>
    <cellStyle name="Neutra 23 14" xfId="19159" xr:uid="{00000000-0005-0000-0000-0000324D0000}"/>
    <cellStyle name="Neutra 23 15" xfId="19160" xr:uid="{00000000-0005-0000-0000-0000334D0000}"/>
    <cellStyle name="Neutra 23 2" xfId="19161" xr:uid="{00000000-0005-0000-0000-0000344D0000}"/>
    <cellStyle name="Neutra 23 3" xfId="19162" xr:uid="{00000000-0005-0000-0000-0000354D0000}"/>
    <cellStyle name="Neutra 23 4" xfId="19163" xr:uid="{00000000-0005-0000-0000-0000364D0000}"/>
    <cellStyle name="Neutra 23 5" xfId="19164" xr:uid="{00000000-0005-0000-0000-0000374D0000}"/>
    <cellStyle name="Neutra 23 6" xfId="19165" xr:uid="{00000000-0005-0000-0000-0000384D0000}"/>
    <cellStyle name="Neutra 23 7" xfId="19166" xr:uid="{00000000-0005-0000-0000-0000394D0000}"/>
    <cellStyle name="Neutra 23 8" xfId="19167" xr:uid="{00000000-0005-0000-0000-00003A4D0000}"/>
    <cellStyle name="Neutra 23 9" xfId="19168" xr:uid="{00000000-0005-0000-0000-00003B4D0000}"/>
    <cellStyle name="Neutra 24" xfId="19169" xr:uid="{00000000-0005-0000-0000-00003C4D0000}"/>
    <cellStyle name="Neutra 24 10" xfId="19170" xr:uid="{00000000-0005-0000-0000-00003D4D0000}"/>
    <cellStyle name="Neutra 24 11" xfId="19171" xr:uid="{00000000-0005-0000-0000-00003E4D0000}"/>
    <cellStyle name="Neutra 24 12" xfId="19172" xr:uid="{00000000-0005-0000-0000-00003F4D0000}"/>
    <cellStyle name="Neutra 24 13" xfId="19173" xr:uid="{00000000-0005-0000-0000-0000404D0000}"/>
    <cellStyle name="Neutra 24 14" xfId="19174" xr:uid="{00000000-0005-0000-0000-0000414D0000}"/>
    <cellStyle name="Neutra 24 15" xfId="19175" xr:uid="{00000000-0005-0000-0000-0000424D0000}"/>
    <cellStyle name="Neutra 24 2" xfId="19176" xr:uid="{00000000-0005-0000-0000-0000434D0000}"/>
    <cellStyle name="Neutra 24 3" xfId="19177" xr:uid="{00000000-0005-0000-0000-0000444D0000}"/>
    <cellStyle name="Neutra 24 4" xfId="19178" xr:uid="{00000000-0005-0000-0000-0000454D0000}"/>
    <cellStyle name="Neutra 24 5" xfId="19179" xr:uid="{00000000-0005-0000-0000-0000464D0000}"/>
    <cellStyle name="Neutra 24 6" xfId="19180" xr:uid="{00000000-0005-0000-0000-0000474D0000}"/>
    <cellStyle name="Neutra 24 7" xfId="19181" xr:uid="{00000000-0005-0000-0000-0000484D0000}"/>
    <cellStyle name="Neutra 24 8" xfId="19182" xr:uid="{00000000-0005-0000-0000-0000494D0000}"/>
    <cellStyle name="Neutra 24 9" xfId="19183" xr:uid="{00000000-0005-0000-0000-00004A4D0000}"/>
    <cellStyle name="Neutra 25" xfId="19184" xr:uid="{00000000-0005-0000-0000-00004B4D0000}"/>
    <cellStyle name="Neutra 25 10" xfId="19185" xr:uid="{00000000-0005-0000-0000-00004C4D0000}"/>
    <cellStyle name="Neutra 25 11" xfId="19186" xr:uid="{00000000-0005-0000-0000-00004D4D0000}"/>
    <cellStyle name="Neutra 25 12" xfId="19187" xr:uid="{00000000-0005-0000-0000-00004E4D0000}"/>
    <cellStyle name="Neutra 25 13" xfId="19188" xr:uid="{00000000-0005-0000-0000-00004F4D0000}"/>
    <cellStyle name="Neutra 25 14" xfId="19189" xr:uid="{00000000-0005-0000-0000-0000504D0000}"/>
    <cellStyle name="Neutra 25 15" xfId="19190" xr:uid="{00000000-0005-0000-0000-0000514D0000}"/>
    <cellStyle name="Neutra 25 2" xfId="19191" xr:uid="{00000000-0005-0000-0000-0000524D0000}"/>
    <cellStyle name="Neutra 25 3" xfId="19192" xr:uid="{00000000-0005-0000-0000-0000534D0000}"/>
    <cellStyle name="Neutra 25 4" xfId="19193" xr:uid="{00000000-0005-0000-0000-0000544D0000}"/>
    <cellStyle name="Neutra 25 5" xfId="19194" xr:uid="{00000000-0005-0000-0000-0000554D0000}"/>
    <cellStyle name="Neutra 25 6" xfId="19195" xr:uid="{00000000-0005-0000-0000-0000564D0000}"/>
    <cellStyle name="Neutra 25 7" xfId="19196" xr:uid="{00000000-0005-0000-0000-0000574D0000}"/>
    <cellStyle name="Neutra 25 8" xfId="19197" xr:uid="{00000000-0005-0000-0000-0000584D0000}"/>
    <cellStyle name="Neutra 25 9" xfId="19198" xr:uid="{00000000-0005-0000-0000-0000594D0000}"/>
    <cellStyle name="Neutra 26" xfId="19199" xr:uid="{00000000-0005-0000-0000-00005A4D0000}"/>
    <cellStyle name="Neutra 26 10" xfId="19200" xr:uid="{00000000-0005-0000-0000-00005B4D0000}"/>
    <cellStyle name="Neutra 26 11" xfId="19201" xr:uid="{00000000-0005-0000-0000-00005C4D0000}"/>
    <cellStyle name="Neutra 26 12" xfId="19202" xr:uid="{00000000-0005-0000-0000-00005D4D0000}"/>
    <cellStyle name="Neutra 26 13" xfId="19203" xr:uid="{00000000-0005-0000-0000-00005E4D0000}"/>
    <cellStyle name="Neutra 26 14" xfId="19204" xr:uid="{00000000-0005-0000-0000-00005F4D0000}"/>
    <cellStyle name="Neutra 26 15" xfId="19205" xr:uid="{00000000-0005-0000-0000-0000604D0000}"/>
    <cellStyle name="Neutra 26 2" xfId="19206" xr:uid="{00000000-0005-0000-0000-0000614D0000}"/>
    <cellStyle name="Neutra 26 3" xfId="19207" xr:uid="{00000000-0005-0000-0000-0000624D0000}"/>
    <cellStyle name="Neutra 26 4" xfId="19208" xr:uid="{00000000-0005-0000-0000-0000634D0000}"/>
    <cellStyle name="Neutra 26 5" xfId="19209" xr:uid="{00000000-0005-0000-0000-0000644D0000}"/>
    <cellStyle name="Neutra 26 6" xfId="19210" xr:uid="{00000000-0005-0000-0000-0000654D0000}"/>
    <cellStyle name="Neutra 26 7" xfId="19211" xr:uid="{00000000-0005-0000-0000-0000664D0000}"/>
    <cellStyle name="Neutra 26 8" xfId="19212" xr:uid="{00000000-0005-0000-0000-0000674D0000}"/>
    <cellStyle name="Neutra 26 9" xfId="19213" xr:uid="{00000000-0005-0000-0000-0000684D0000}"/>
    <cellStyle name="Neutra 27" xfId="19214" xr:uid="{00000000-0005-0000-0000-0000694D0000}"/>
    <cellStyle name="Neutra 27 10" xfId="19215" xr:uid="{00000000-0005-0000-0000-00006A4D0000}"/>
    <cellStyle name="Neutra 27 11" xfId="19216" xr:uid="{00000000-0005-0000-0000-00006B4D0000}"/>
    <cellStyle name="Neutra 27 12" xfId="19217" xr:uid="{00000000-0005-0000-0000-00006C4D0000}"/>
    <cellStyle name="Neutra 27 13" xfId="19218" xr:uid="{00000000-0005-0000-0000-00006D4D0000}"/>
    <cellStyle name="Neutra 27 14" xfId="19219" xr:uid="{00000000-0005-0000-0000-00006E4D0000}"/>
    <cellStyle name="Neutra 27 15" xfId="19220" xr:uid="{00000000-0005-0000-0000-00006F4D0000}"/>
    <cellStyle name="Neutra 27 2" xfId="19221" xr:uid="{00000000-0005-0000-0000-0000704D0000}"/>
    <cellStyle name="Neutra 27 3" xfId="19222" xr:uid="{00000000-0005-0000-0000-0000714D0000}"/>
    <cellStyle name="Neutra 27 4" xfId="19223" xr:uid="{00000000-0005-0000-0000-0000724D0000}"/>
    <cellStyle name="Neutra 27 5" xfId="19224" xr:uid="{00000000-0005-0000-0000-0000734D0000}"/>
    <cellStyle name="Neutra 27 6" xfId="19225" xr:uid="{00000000-0005-0000-0000-0000744D0000}"/>
    <cellStyle name="Neutra 27 7" xfId="19226" xr:uid="{00000000-0005-0000-0000-0000754D0000}"/>
    <cellStyle name="Neutra 27 8" xfId="19227" xr:uid="{00000000-0005-0000-0000-0000764D0000}"/>
    <cellStyle name="Neutra 27 9" xfId="19228" xr:uid="{00000000-0005-0000-0000-0000774D0000}"/>
    <cellStyle name="Neutra 28" xfId="19229" xr:uid="{00000000-0005-0000-0000-0000784D0000}"/>
    <cellStyle name="Neutra 29" xfId="19230" xr:uid="{00000000-0005-0000-0000-0000794D0000}"/>
    <cellStyle name="Neutra 3" xfId="19231" xr:uid="{00000000-0005-0000-0000-00007A4D0000}"/>
    <cellStyle name="Neutra 3 2" xfId="35588" xr:uid="{00000000-0005-0000-0000-00007B4D0000}"/>
    <cellStyle name="Neutra 30" xfId="19232" xr:uid="{00000000-0005-0000-0000-00007C4D0000}"/>
    <cellStyle name="Neutra 31" xfId="19233" xr:uid="{00000000-0005-0000-0000-00007D4D0000}"/>
    <cellStyle name="Neutra 32" xfId="19234" xr:uid="{00000000-0005-0000-0000-00007E4D0000}"/>
    <cellStyle name="Neutra 33" xfId="19235" xr:uid="{00000000-0005-0000-0000-00007F4D0000}"/>
    <cellStyle name="Neutra 34" xfId="19236" xr:uid="{00000000-0005-0000-0000-0000804D0000}"/>
    <cellStyle name="Neutra 35" xfId="19237" xr:uid="{00000000-0005-0000-0000-0000814D0000}"/>
    <cellStyle name="Neutra 36" xfId="19238" xr:uid="{00000000-0005-0000-0000-0000824D0000}"/>
    <cellStyle name="Neutra 37" xfId="19239" xr:uid="{00000000-0005-0000-0000-0000834D0000}"/>
    <cellStyle name="Neutra 38" xfId="19240" xr:uid="{00000000-0005-0000-0000-0000844D0000}"/>
    <cellStyle name="Neutra 39" xfId="19241" xr:uid="{00000000-0005-0000-0000-0000854D0000}"/>
    <cellStyle name="Neutra 4" xfId="19242" xr:uid="{00000000-0005-0000-0000-0000864D0000}"/>
    <cellStyle name="Neutra 40" xfId="19243" xr:uid="{00000000-0005-0000-0000-0000874D0000}"/>
    <cellStyle name="Neutra 41" xfId="19244" xr:uid="{00000000-0005-0000-0000-0000884D0000}"/>
    <cellStyle name="Neutra 42" xfId="19245" xr:uid="{00000000-0005-0000-0000-0000894D0000}"/>
    <cellStyle name="Neutra 5" xfId="19246" xr:uid="{00000000-0005-0000-0000-00008A4D0000}"/>
    <cellStyle name="Neutra 6" xfId="19247" xr:uid="{00000000-0005-0000-0000-00008B4D0000}"/>
    <cellStyle name="Neutra 7" xfId="19248" xr:uid="{00000000-0005-0000-0000-00008C4D0000}"/>
    <cellStyle name="Neutra 8" xfId="19249" xr:uid="{00000000-0005-0000-0000-00008D4D0000}"/>
    <cellStyle name="Neutra 9" xfId="19250" xr:uid="{00000000-0005-0000-0000-00008E4D0000}"/>
    <cellStyle name="Neutra 9 2" xfId="19251" xr:uid="{00000000-0005-0000-0000-00008F4D0000}"/>
    <cellStyle name="Neutral" xfId="19252" xr:uid="{00000000-0005-0000-0000-0000904D0000}"/>
    <cellStyle name="New Times Roman" xfId="19253" xr:uid="{00000000-0005-0000-0000-0000914D0000}"/>
    <cellStyle name="Nil" xfId="19254" xr:uid="{00000000-0005-0000-0000-0000924D0000}"/>
    <cellStyle name="no dec" xfId="34842" xr:uid="{00000000-0005-0000-0000-0000934D0000}"/>
    <cellStyle name="Non_Input_Cell_Figures" xfId="19255" xr:uid="{00000000-0005-0000-0000-0000944D0000}"/>
    <cellStyle name="NonPrintingArea" xfId="19256" xr:uid="{00000000-0005-0000-0000-0000954D0000}"/>
    <cellStyle name="Normal" xfId="0" builtinId="0"/>
    <cellStyle name="Normal - Formatvorlage1" xfId="19257" xr:uid="{00000000-0005-0000-0000-0000974D0000}"/>
    <cellStyle name="Normal - Formatvorlage2" xfId="19258" xr:uid="{00000000-0005-0000-0000-0000984D0000}"/>
    <cellStyle name="Normal - Formatvorlage3" xfId="19259" xr:uid="{00000000-0005-0000-0000-0000994D0000}"/>
    <cellStyle name="Normal - Formatvorlage4" xfId="19260" xr:uid="{00000000-0005-0000-0000-00009A4D0000}"/>
    <cellStyle name="Normal - Formatvorlage5" xfId="19261" xr:uid="{00000000-0005-0000-0000-00009B4D0000}"/>
    <cellStyle name="Normal - Formatvorlage6" xfId="19262" xr:uid="{00000000-0005-0000-0000-00009C4D0000}"/>
    <cellStyle name="Normal - Formatvorlage7" xfId="19263" xr:uid="{00000000-0005-0000-0000-00009D4D0000}"/>
    <cellStyle name="Normal - Formatvorlage8" xfId="19264" xr:uid="{00000000-0005-0000-0000-00009E4D0000}"/>
    <cellStyle name="Normal - Modelo1" xfId="19265" xr:uid="{00000000-0005-0000-0000-00009F4D0000}"/>
    <cellStyle name="Normal - Modelo2" xfId="19266" xr:uid="{00000000-0005-0000-0000-0000A04D0000}"/>
    <cellStyle name="Normal - Modelo3" xfId="19267" xr:uid="{00000000-0005-0000-0000-0000A14D0000}"/>
    <cellStyle name="Normal - Modelo4" xfId="19268" xr:uid="{00000000-0005-0000-0000-0000A24D0000}"/>
    <cellStyle name="Normal - Modelo5" xfId="19269" xr:uid="{00000000-0005-0000-0000-0000A34D0000}"/>
    <cellStyle name="Normal - Modelo6" xfId="19270" xr:uid="{00000000-0005-0000-0000-0000A44D0000}"/>
    <cellStyle name="Normal - Modelo7" xfId="19271" xr:uid="{00000000-0005-0000-0000-0000A54D0000}"/>
    <cellStyle name="Normal - Modelo8" xfId="19272" xr:uid="{00000000-0005-0000-0000-0000A64D0000}"/>
    <cellStyle name="Normal - Style1" xfId="19273" xr:uid="{00000000-0005-0000-0000-0000A74D0000}"/>
    <cellStyle name="Normal - Style1 2" xfId="35156" xr:uid="{00000000-0005-0000-0000-0000A84D0000}"/>
    <cellStyle name="Normal - Style2" xfId="19274" xr:uid="{00000000-0005-0000-0000-0000A94D0000}"/>
    <cellStyle name="Normal - Style2 10" xfId="19275" xr:uid="{00000000-0005-0000-0000-0000AA4D0000}"/>
    <cellStyle name="Normal - Style2 11" xfId="19276" xr:uid="{00000000-0005-0000-0000-0000AB4D0000}"/>
    <cellStyle name="Normal - Style2 12" xfId="19277" xr:uid="{00000000-0005-0000-0000-0000AC4D0000}"/>
    <cellStyle name="Normal - Style2 13" xfId="19278" xr:uid="{00000000-0005-0000-0000-0000AD4D0000}"/>
    <cellStyle name="Normal - Style2 14" xfId="19279" xr:uid="{00000000-0005-0000-0000-0000AE4D0000}"/>
    <cellStyle name="Normal - Style2 15" xfId="19280" xr:uid="{00000000-0005-0000-0000-0000AF4D0000}"/>
    <cellStyle name="Normal - Style2 16" xfId="19281" xr:uid="{00000000-0005-0000-0000-0000B04D0000}"/>
    <cellStyle name="Normal - Style2 17" xfId="19282" xr:uid="{00000000-0005-0000-0000-0000B14D0000}"/>
    <cellStyle name="Normal - Style2 18" xfId="19283" xr:uid="{00000000-0005-0000-0000-0000B24D0000}"/>
    <cellStyle name="Normal - Style2 19" xfId="19284" xr:uid="{00000000-0005-0000-0000-0000B34D0000}"/>
    <cellStyle name="Normal - Style2 2" xfId="19285" xr:uid="{00000000-0005-0000-0000-0000B44D0000}"/>
    <cellStyle name="Normal - Style2 20" xfId="19286" xr:uid="{00000000-0005-0000-0000-0000B54D0000}"/>
    <cellStyle name="Normal - Style2 21" xfId="19287" xr:uid="{00000000-0005-0000-0000-0000B64D0000}"/>
    <cellStyle name="Normal - Style2 22" xfId="19288" xr:uid="{00000000-0005-0000-0000-0000B74D0000}"/>
    <cellStyle name="Normal - Style2 23" xfId="19289" xr:uid="{00000000-0005-0000-0000-0000B84D0000}"/>
    <cellStyle name="Normal - Style2 24" xfId="19290" xr:uid="{00000000-0005-0000-0000-0000B94D0000}"/>
    <cellStyle name="Normal - Style2 3" xfId="19291" xr:uid="{00000000-0005-0000-0000-0000BA4D0000}"/>
    <cellStyle name="Normal - Style2 4" xfId="19292" xr:uid="{00000000-0005-0000-0000-0000BB4D0000}"/>
    <cellStyle name="Normal - Style2 5" xfId="19293" xr:uid="{00000000-0005-0000-0000-0000BC4D0000}"/>
    <cellStyle name="Normal - Style2 6" xfId="19294" xr:uid="{00000000-0005-0000-0000-0000BD4D0000}"/>
    <cellStyle name="Normal - Style2 7" xfId="19295" xr:uid="{00000000-0005-0000-0000-0000BE4D0000}"/>
    <cellStyle name="Normal - Style2 8" xfId="19296" xr:uid="{00000000-0005-0000-0000-0000BF4D0000}"/>
    <cellStyle name="Normal - Style2 9" xfId="19297" xr:uid="{00000000-0005-0000-0000-0000C04D0000}"/>
    <cellStyle name="Normal - Style2_Base Excel_Release 3T08_MASTER" xfId="19298" xr:uid="{00000000-0005-0000-0000-0000C14D0000}"/>
    <cellStyle name="Normal - Style3" xfId="19299" xr:uid="{00000000-0005-0000-0000-0000C24D0000}"/>
    <cellStyle name="Normal - Style3 10" xfId="19300" xr:uid="{00000000-0005-0000-0000-0000C34D0000}"/>
    <cellStyle name="Normal - Style3 11" xfId="19301" xr:uid="{00000000-0005-0000-0000-0000C44D0000}"/>
    <cellStyle name="Normal - Style3 12" xfId="19302" xr:uid="{00000000-0005-0000-0000-0000C54D0000}"/>
    <cellStyle name="Normal - Style3 13" xfId="19303" xr:uid="{00000000-0005-0000-0000-0000C64D0000}"/>
    <cellStyle name="Normal - Style3 14" xfId="19304" xr:uid="{00000000-0005-0000-0000-0000C74D0000}"/>
    <cellStyle name="Normal - Style3 15" xfId="19305" xr:uid="{00000000-0005-0000-0000-0000C84D0000}"/>
    <cellStyle name="Normal - Style3 16" xfId="19306" xr:uid="{00000000-0005-0000-0000-0000C94D0000}"/>
    <cellStyle name="Normal - Style3 17" xfId="19307" xr:uid="{00000000-0005-0000-0000-0000CA4D0000}"/>
    <cellStyle name="Normal - Style3 18" xfId="19308" xr:uid="{00000000-0005-0000-0000-0000CB4D0000}"/>
    <cellStyle name="Normal - Style3 19" xfId="19309" xr:uid="{00000000-0005-0000-0000-0000CC4D0000}"/>
    <cellStyle name="Normal - Style3 2" xfId="19310" xr:uid="{00000000-0005-0000-0000-0000CD4D0000}"/>
    <cellStyle name="Normal - Style3 20" xfId="19311" xr:uid="{00000000-0005-0000-0000-0000CE4D0000}"/>
    <cellStyle name="Normal - Style3 21" xfId="19312" xr:uid="{00000000-0005-0000-0000-0000CF4D0000}"/>
    <cellStyle name="Normal - Style3 22" xfId="19313" xr:uid="{00000000-0005-0000-0000-0000D04D0000}"/>
    <cellStyle name="Normal - Style3 23" xfId="19314" xr:uid="{00000000-0005-0000-0000-0000D14D0000}"/>
    <cellStyle name="Normal - Style3 24" xfId="19315" xr:uid="{00000000-0005-0000-0000-0000D24D0000}"/>
    <cellStyle name="Normal - Style3 3" xfId="19316" xr:uid="{00000000-0005-0000-0000-0000D34D0000}"/>
    <cellStyle name="Normal - Style3 4" xfId="19317" xr:uid="{00000000-0005-0000-0000-0000D44D0000}"/>
    <cellStyle name="Normal - Style3 5" xfId="19318" xr:uid="{00000000-0005-0000-0000-0000D54D0000}"/>
    <cellStyle name="Normal - Style3 6" xfId="19319" xr:uid="{00000000-0005-0000-0000-0000D64D0000}"/>
    <cellStyle name="Normal - Style3 7" xfId="19320" xr:uid="{00000000-0005-0000-0000-0000D74D0000}"/>
    <cellStyle name="Normal - Style3 8" xfId="19321" xr:uid="{00000000-0005-0000-0000-0000D84D0000}"/>
    <cellStyle name="Normal - Style3 9" xfId="19322" xr:uid="{00000000-0005-0000-0000-0000D94D0000}"/>
    <cellStyle name="Normal - Style3_Base Excel_Release 3T08_MASTER" xfId="19323" xr:uid="{00000000-0005-0000-0000-0000DA4D0000}"/>
    <cellStyle name="Normal - Style4" xfId="19324" xr:uid="{00000000-0005-0000-0000-0000DB4D0000}"/>
    <cellStyle name="Normal - Style4 10" xfId="19325" xr:uid="{00000000-0005-0000-0000-0000DC4D0000}"/>
    <cellStyle name="Normal - Style4 11" xfId="19326" xr:uid="{00000000-0005-0000-0000-0000DD4D0000}"/>
    <cellStyle name="Normal - Style4 12" xfId="19327" xr:uid="{00000000-0005-0000-0000-0000DE4D0000}"/>
    <cellStyle name="Normal - Style4 13" xfId="19328" xr:uid="{00000000-0005-0000-0000-0000DF4D0000}"/>
    <cellStyle name="Normal - Style4 14" xfId="19329" xr:uid="{00000000-0005-0000-0000-0000E04D0000}"/>
    <cellStyle name="Normal - Style4 15" xfId="19330" xr:uid="{00000000-0005-0000-0000-0000E14D0000}"/>
    <cellStyle name="Normal - Style4 16" xfId="19331" xr:uid="{00000000-0005-0000-0000-0000E24D0000}"/>
    <cellStyle name="Normal - Style4 17" xfId="19332" xr:uid="{00000000-0005-0000-0000-0000E34D0000}"/>
    <cellStyle name="Normal - Style4 18" xfId="19333" xr:uid="{00000000-0005-0000-0000-0000E44D0000}"/>
    <cellStyle name="Normal - Style4 19" xfId="19334" xr:uid="{00000000-0005-0000-0000-0000E54D0000}"/>
    <cellStyle name="Normal - Style4 2" xfId="19335" xr:uid="{00000000-0005-0000-0000-0000E64D0000}"/>
    <cellStyle name="Normal - Style4 20" xfId="19336" xr:uid="{00000000-0005-0000-0000-0000E74D0000}"/>
    <cellStyle name="Normal - Style4 21" xfId="19337" xr:uid="{00000000-0005-0000-0000-0000E84D0000}"/>
    <cellStyle name="Normal - Style4 22" xfId="19338" xr:uid="{00000000-0005-0000-0000-0000E94D0000}"/>
    <cellStyle name="Normal - Style4 23" xfId="19339" xr:uid="{00000000-0005-0000-0000-0000EA4D0000}"/>
    <cellStyle name="Normal - Style4 24" xfId="19340" xr:uid="{00000000-0005-0000-0000-0000EB4D0000}"/>
    <cellStyle name="Normal - Style4 3" xfId="19341" xr:uid="{00000000-0005-0000-0000-0000EC4D0000}"/>
    <cellStyle name="Normal - Style4 4" xfId="19342" xr:uid="{00000000-0005-0000-0000-0000ED4D0000}"/>
    <cellStyle name="Normal - Style4 5" xfId="19343" xr:uid="{00000000-0005-0000-0000-0000EE4D0000}"/>
    <cellStyle name="Normal - Style4 6" xfId="19344" xr:uid="{00000000-0005-0000-0000-0000EF4D0000}"/>
    <cellStyle name="Normal - Style4 7" xfId="19345" xr:uid="{00000000-0005-0000-0000-0000F04D0000}"/>
    <cellStyle name="Normal - Style4 8" xfId="19346" xr:uid="{00000000-0005-0000-0000-0000F14D0000}"/>
    <cellStyle name="Normal - Style4 9" xfId="19347" xr:uid="{00000000-0005-0000-0000-0000F24D0000}"/>
    <cellStyle name="Normal - Style4_Base Excel_Release 3T08_MASTER" xfId="19348" xr:uid="{00000000-0005-0000-0000-0000F34D0000}"/>
    <cellStyle name="Normal - Style5" xfId="19349" xr:uid="{00000000-0005-0000-0000-0000F44D0000}"/>
    <cellStyle name="Normal - Style5 10" xfId="19350" xr:uid="{00000000-0005-0000-0000-0000F54D0000}"/>
    <cellStyle name="Normal - Style5 11" xfId="19351" xr:uid="{00000000-0005-0000-0000-0000F64D0000}"/>
    <cellStyle name="Normal - Style5 12" xfId="19352" xr:uid="{00000000-0005-0000-0000-0000F74D0000}"/>
    <cellStyle name="Normal - Style5 13" xfId="19353" xr:uid="{00000000-0005-0000-0000-0000F84D0000}"/>
    <cellStyle name="Normal - Style5 14" xfId="19354" xr:uid="{00000000-0005-0000-0000-0000F94D0000}"/>
    <cellStyle name="Normal - Style5 15" xfId="19355" xr:uid="{00000000-0005-0000-0000-0000FA4D0000}"/>
    <cellStyle name="Normal - Style5 16" xfId="19356" xr:uid="{00000000-0005-0000-0000-0000FB4D0000}"/>
    <cellStyle name="Normal - Style5 17" xfId="19357" xr:uid="{00000000-0005-0000-0000-0000FC4D0000}"/>
    <cellStyle name="Normal - Style5 18" xfId="19358" xr:uid="{00000000-0005-0000-0000-0000FD4D0000}"/>
    <cellStyle name="Normal - Style5 19" xfId="19359" xr:uid="{00000000-0005-0000-0000-0000FE4D0000}"/>
    <cellStyle name="Normal - Style5 2" xfId="19360" xr:uid="{00000000-0005-0000-0000-0000FF4D0000}"/>
    <cellStyle name="Normal - Style5 20" xfId="19361" xr:uid="{00000000-0005-0000-0000-0000004E0000}"/>
    <cellStyle name="Normal - Style5 21" xfId="19362" xr:uid="{00000000-0005-0000-0000-0000014E0000}"/>
    <cellStyle name="Normal - Style5 22" xfId="19363" xr:uid="{00000000-0005-0000-0000-0000024E0000}"/>
    <cellStyle name="Normal - Style5 23" xfId="19364" xr:uid="{00000000-0005-0000-0000-0000034E0000}"/>
    <cellStyle name="Normal - Style5 24" xfId="19365" xr:uid="{00000000-0005-0000-0000-0000044E0000}"/>
    <cellStyle name="Normal - Style5 3" xfId="19366" xr:uid="{00000000-0005-0000-0000-0000054E0000}"/>
    <cellStyle name="Normal - Style5 4" xfId="19367" xr:uid="{00000000-0005-0000-0000-0000064E0000}"/>
    <cellStyle name="Normal - Style5 5" xfId="19368" xr:uid="{00000000-0005-0000-0000-0000074E0000}"/>
    <cellStyle name="Normal - Style5 6" xfId="19369" xr:uid="{00000000-0005-0000-0000-0000084E0000}"/>
    <cellStyle name="Normal - Style5 7" xfId="19370" xr:uid="{00000000-0005-0000-0000-0000094E0000}"/>
    <cellStyle name="Normal - Style5 8" xfId="19371" xr:uid="{00000000-0005-0000-0000-00000A4E0000}"/>
    <cellStyle name="Normal - Style5 9" xfId="19372" xr:uid="{00000000-0005-0000-0000-00000B4E0000}"/>
    <cellStyle name="Normal - Style5_Base Excel_Release 3T08_MASTER" xfId="19373" xr:uid="{00000000-0005-0000-0000-00000C4E0000}"/>
    <cellStyle name="Normal - Style6" xfId="19374" xr:uid="{00000000-0005-0000-0000-00000D4E0000}"/>
    <cellStyle name="Normal - Style6 10" xfId="19375" xr:uid="{00000000-0005-0000-0000-00000E4E0000}"/>
    <cellStyle name="Normal - Style6 11" xfId="19376" xr:uid="{00000000-0005-0000-0000-00000F4E0000}"/>
    <cellStyle name="Normal - Style6 12" xfId="19377" xr:uid="{00000000-0005-0000-0000-0000104E0000}"/>
    <cellStyle name="Normal - Style6 13" xfId="19378" xr:uid="{00000000-0005-0000-0000-0000114E0000}"/>
    <cellStyle name="Normal - Style6 14" xfId="19379" xr:uid="{00000000-0005-0000-0000-0000124E0000}"/>
    <cellStyle name="Normal - Style6 15" xfId="19380" xr:uid="{00000000-0005-0000-0000-0000134E0000}"/>
    <cellStyle name="Normal - Style6 16" xfId="19381" xr:uid="{00000000-0005-0000-0000-0000144E0000}"/>
    <cellStyle name="Normal - Style6 17" xfId="19382" xr:uid="{00000000-0005-0000-0000-0000154E0000}"/>
    <cellStyle name="Normal - Style6 18" xfId="19383" xr:uid="{00000000-0005-0000-0000-0000164E0000}"/>
    <cellStyle name="Normal - Style6 19" xfId="19384" xr:uid="{00000000-0005-0000-0000-0000174E0000}"/>
    <cellStyle name="Normal - Style6 2" xfId="19385" xr:uid="{00000000-0005-0000-0000-0000184E0000}"/>
    <cellStyle name="Normal - Style6 20" xfId="19386" xr:uid="{00000000-0005-0000-0000-0000194E0000}"/>
    <cellStyle name="Normal - Style6 21" xfId="19387" xr:uid="{00000000-0005-0000-0000-00001A4E0000}"/>
    <cellStyle name="Normal - Style6 22" xfId="19388" xr:uid="{00000000-0005-0000-0000-00001B4E0000}"/>
    <cellStyle name="Normal - Style6 23" xfId="19389" xr:uid="{00000000-0005-0000-0000-00001C4E0000}"/>
    <cellStyle name="Normal - Style6 24" xfId="19390" xr:uid="{00000000-0005-0000-0000-00001D4E0000}"/>
    <cellStyle name="Normal - Style6 3" xfId="19391" xr:uid="{00000000-0005-0000-0000-00001E4E0000}"/>
    <cellStyle name="Normal - Style6 4" xfId="19392" xr:uid="{00000000-0005-0000-0000-00001F4E0000}"/>
    <cellStyle name="Normal - Style6 5" xfId="19393" xr:uid="{00000000-0005-0000-0000-0000204E0000}"/>
    <cellStyle name="Normal - Style6 6" xfId="19394" xr:uid="{00000000-0005-0000-0000-0000214E0000}"/>
    <cellStyle name="Normal - Style6 7" xfId="19395" xr:uid="{00000000-0005-0000-0000-0000224E0000}"/>
    <cellStyle name="Normal - Style6 8" xfId="19396" xr:uid="{00000000-0005-0000-0000-0000234E0000}"/>
    <cellStyle name="Normal - Style6 9" xfId="19397" xr:uid="{00000000-0005-0000-0000-0000244E0000}"/>
    <cellStyle name="Normal - Style6_Base Excel_Release 3T08_MASTER" xfId="19398" xr:uid="{00000000-0005-0000-0000-0000254E0000}"/>
    <cellStyle name="Normal - Style7" xfId="19399" xr:uid="{00000000-0005-0000-0000-0000264E0000}"/>
    <cellStyle name="Normal - Style7 10" xfId="19400" xr:uid="{00000000-0005-0000-0000-0000274E0000}"/>
    <cellStyle name="Normal - Style7 11" xfId="19401" xr:uid="{00000000-0005-0000-0000-0000284E0000}"/>
    <cellStyle name="Normal - Style7 12" xfId="19402" xr:uid="{00000000-0005-0000-0000-0000294E0000}"/>
    <cellStyle name="Normal - Style7 13" xfId="19403" xr:uid="{00000000-0005-0000-0000-00002A4E0000}"/>
    <cellStyle name="Normal - Style7 14" xfId="19404" xr:uid="{00000000-0005-0000-0000-00002B4E0000}"/>
    <cellStyle name="Normal - Style7 15" xfId="19405" xr:uid="{00000000-0005-0000-0000-00002C4E0000}"/>
    <cellStyle name="Normal - Style7 16" xfId="19406" xr:uid="{00000000-0005-0000-0000-00002D4E0000}"/>
    <cellStyle name="Normal - Style7 17" xfId="19407" xr:uid="{00000000-0005-0000-0000-00002E4E0000}"/>
    <cellStyle name="Normal - Style7 18" xfId="19408" xr:uid="{00000000-0005-0000-0000-00002F4E0000}"/>
    <cellStyle name="Normal - Style7 19" xfId="19409" xr:uid="{00000000-0005-0000-0000-0000304E0000}"/>
    <cellStyle name="Normal - Style7 2" xfId="19410" xr:uid="{00000000-0005-0000-0000-0000314E0000}"/>
    <cellStyle name="Normal - Style7 20" xfId="19411" xr:uid="{00000000-0005-0000-0000-0000324E0000}"/>
    <cellStyle name="Normal - Style7 21" xfId="19412" xr:uid="{00000000-0005-0000-0000-0000334E0000}"/>
    <cellStyle name="Normal - Style7 22" xfId="19413" xr:uid="{00000000-0005-0000-0000-0000344E0000}"/>
    <cellStyle name="Normal - Style7 23" xfId="19414" xr:uid="{00000000-0005-0000-0000-0000354E0000}"/>
    <cellStyle name="Normal - Style7 24" xfId="19415" xr:uid="{00000000-0005-0000-0000-0000364E0000}"/>
    <cellStyle name="Normal - Style7 3" xfId="19416" xr:uid="{00000000-0005-0000-0000-0000374E0000}"/>
    <cellStyle name="Normal - Style7 4" xfId="19417" xr:uid="{00000000-0005-0000-0000-0000384E0000}"/>
    <cellStyle name="Normal - Style7 5" xfId="19418" xr:uid="{00000000-0005-0000-0000-0000394E0000}"/>
    <cellStyle name="Normal - Style7 6" xfId="19419" xr:uid="{00000000-0005-0000-0000-00003A4E0000}"/>
    <cellStyle name="Normal - Style7 7" xfId="19420" xr:uid="{00000000-0005-0000-0000-00003B4E0000}"/>
    <cellStyle name="Normal - Style7 8" xfId="19421" xr:uid="{00000000-0005-0000-0000-00003C4E0000}"/>
    <cellStyle name="Normal - Style7 9" xfId="19422" xr:uid="{00000000-0005-0000-0000-00003D4E0000}"/>
    <cellStyle name="Normal - Style7_Base Excel_Release 3T08_MASTER" xfId="19423" xr:uid="{00000000-0005-0000-0000-00003E4E0000}"/>
    <cellStyle name="Normal - Style8" xfId="19424" xr:uid="{00000000-0005-0000-0000-00003F4E0000}"/>
    <cellStyle name="Normal - Style8 10" xfId="19425" xr:uid="{00000000-0005-0000-0000-0000404E0000}"/>
    <cellStyle name="Normal - Style8 11" xfId="19426" xr:uid="{00000000-0005-0000-0000-0000414E0000}"/>
    <cellStyle name="Normal - Style8 12" xfId="19427" xr:uid="{00000000-0005-0000-0000-0000424E0000}"/>
    <cellStyle name="Normal - Style8 13" xfId="19428" xr:uid="{00000000-0005-0000-0000-0000434E0000}"/>
    <cellStyle name="Normal - Style8 14" xfId="19429" xr:uid="{00000000-0005-0000-0000-0000444E0000}"/>
    <cellStyle name="Normal - Style8 15" xfId="19430" xr:uid="{00000000-0005-0000-0000-0000454E0000}"/>
    <cellStyle name="Normal - Style8 16" xfId="19431" xr:uid="{00000000-0005-0000-0000-0000464E0000}"/>
    <cellStyle name="Normal - Style8 17" xfId="19432" xr:uid="{00000000-0005-0000-0000-0000474E0000}"/>
    <cellStyle name="Normal - Style8 18" xfId="19433" xr:uid="{00000000-0005-0000-0000-0000484E0000}"/>
    <cellStyle name="Normal - Style8 19" xfId="19434" xr:uid="{00000000-0005-0000-0000-0000494E0000}"/>
    <cellStyle name="Normal - Style8 2" xfId="19435" xr:uid="{00000000-0005-0000-0000-00004A4E0000}"/>
    <cellStyle name="Normal - Style8 20" xfId="19436" xr:uid="{00000000-0005-0000-0000-00004B4E0000}"/>
    <cellStyle name="Normal - Style8 21" xfId="19437" xr:uid="{00000000-0005-0000-0000-00004C4E0000}"/>
    <cellStyle name="Normal - Style8 22" xfId="19438" xr:uid="{00000000-0005-0000-0000-00004D4E0000}"/>
    <cellStyle name="Normal - Style8 23" xfId="19439" xr:uid="{00000000-0005-0000-0000-00004E4E0000}"/>
    <cellStyle name="Normal - Style8 24" xfId="19440" xr:uid="{00000000-0005-0000-0000-00004F4E0000}"/>
    <cellStyle name="Normal - Style8 3" xfId="19441" xr:uid="{00000000-0005-0000-0000-0000504E0000}"/>
    <cellStyle name="Normal - Style8 4" xfId="19442" xr:uid="{00000000-0005-0000-0000-0000514E0000}"/>
    <cellStyle name="Normal - Style8 5" xfId="19443" xr:uid="{00000000-0005-0000-0000-0000524E0000}"/>
    <cellStyle name="Normal - Style8 6" xfId="19444" xr:uid="{00000000-0005-0000-0000-0000534E0000}"/>
    <cellStyle name="Normal - Style8 7" xfId="19445" xr:uid="{00000000-0005-0000-0000-0000544E0000}"/>
    <cellStyle name="Normal - Style8 8" xfId="19446" xr:uid="{00000000-0005-0000-0000-0000554E0000}"/>
    <cellStyle name="Normal - Style8 9" xfId="19447" xr:uid="{00000000-0005-0000-0000-0000564E0000}"/>
    <cellStyle name="Normal - Style8_Base Excel_Release 3T08_MASTER" xfId="19448" xr:uid="{00000000-0005-0000-0000-0000574E0000}"/>
    <cellStyle name="Normal [0]" xfId="19449" xr:uid="{00000000-0005-0000-0000-0000584E0000}"/>
    <cellStyle name="Normal [0] 10" xfId="19450" xr:uid="{00000000-0005-0000-0000-0000594E0000}"/>
    <cellStyle name="Normal [0] 11" xfId="19451" xr:uid="{00000000-0005-0000-0000-00005A4E0000}"/>
    <cellStyle name="Normal [0] 12" xfId="19452" xr:uid="{00000000-0005-0000-0000-00005B4E0000}"/>
    <cellStyle name="Normal [0] 13" xfId="19453" xr:uid="{00000000-0005-0000-0000-00005C4E0000}"/>
    <cellStyle name="Normal [0] 14" xfId="19454" xr:uid="{00000000-0005-0000-0000-00005D4E0000}"/>
    <cellStyle name="Normal [0] 15" xfId="19455" xr:uid="{00000000-0005-0000-0000-00005E4E0000}"/>
    <cellStyle name="Normal [0] 16" xfId="19456" xr:uid="{00000000-0005-0000-0000-00005F4E0000}"/>
    <cellStyle name="Normal [0] 17" xfId="19457" xr:uid="{00000000-0005-0000-0000-0000604E0000}"/>
    <cellStyle name="Normal [0] 18" xfId="19458" xr:uid="{00000000-0005-0000-0000-0000614E0000}"/>
    <cellStyle name="Normal [0] 19" xfId="19459" xr:uid="{00000000-0005-0000-0000-0000624E0000}"/>
    <cellStyle name="Normal [0] 2" xfId="19460" xr:uid="{00000000-0005-0000-0000-0000634E0000}"/>
    <cellStyle name="Normal [0] 20" xfId="19461" xr:uid="{00000000-0005-0000-0000-0000644E0000}"/>
    <cellStyle name="Normal [0] 21" xfId="19462" xr:uid="{00000000-0005-0000-0000-0000654E0000}"/>
    <cellStyle name="Normal [0] 22" xfId="19463" xr:uid="{00000000-0005-0000-0000-0000664E0000}"/>
    <cellStyle name="Normal [0] 23" xfId="19464" xr:uid="{00000000-0005-0000-0000-0000674E0000}"/>
    <cellStyle name="Normal [0] 24" xfId="19465" xr:uid="{00000000-0005-0000-0000-0000684E0000}"/>
    <cellStyle name="Normal [0] 3" xfId="19466" xr:uid="{00000000-0005-0000-0000-0000694E0000}"/>
    <cellStyle name="Normal [0] 4" xfId="19467" xr:uid="{00000000-0005-0000-0000-00006A4E0000}"/>
    <cellStyle name="Normal [0] 5" xfId="19468" xr:uid="{00000000-0005-0000-0000-00006B4E0000}"/>
    <cellStyle name="Normal [0] 6" xfId="19469" xr:uid="{00000000-0005-0000-0000-00006C4E0000}"/>
    <cellStyle name="Normal [0] 7" xfId="19470" xr:uid="{00000000-0005-0000-0000-00006D4E0000}"/>
    <cellStyle name="Normal [0] 8" xfId="19471" xr:uid="{00000000-0005-0000-0000-00006E4E0000}"/>
    <cellStyle name="Normal [0] 9" xfId="19472" xr:uid="{00000000-0005-0000-0000-00006F4E0000}"/>
    <cellStyle name="Normal [1]" xfId="19473" xr:uid="{00000000-0005-0000-0000-0000704E0000}"/>
    <cellStyle name="Normal [2]" xfId="19474" xr:uid="{00000000-0005-0000-0000-0000714E0000}"/>
    <cellStyle name="Normal [2] 10" xfId="19475" xr:uid="{00000000-0005-0000-0000-0000724E0000}"/>
    <cellStyle name="Normal [2] 11" xfId="19476" xr:uid="{00000000-0005-0000-0000-0000734E0000}"/>
    <cellStyle name="Normal [2] 12" xfId="19477" xr:uid="{00000000-0005-0000-0000-0000744E0000}"/>
    <cellStyle name="Normal [2] 13" xfId="19478" xr:uid="{00000000-0005-0000-0000-0000754E0000}"/>
    <cellStyle name="Normal [2] 14" xfId="19479" xr:uid="{00000000-0005-0000-0000-0000764E0000}"/>
    <cellStyle name="Normal [2] 15" xfId="19480" xr:uid="{00000000-0005-0000-0000-0000774E0000}"/>
    <cellStyle name="Normal [2] 16" xfId="19481" xr:uid="{00000000-0005-0000-0000-0000784E0000}"/>
    <cellStyle name="Normal [2] 17" xfId="19482" xr:uid="{00000000-0005-0000-0000-0000794E0000}"/>
    <cellStyle name="Normal [2] 18" xfId="19483" xr:uid="{00000000-0005-0000-0000-00007A4E0000}"/>
    <cellStyle name="Normal [2] 19" xfId="19484" xr:uid="{00000000-0005-0000-0000-00007B4E0000}"/>
    <cellStyle name="Normal [2] 2" xfId="19485" xr:uid="{00000000-0005-0000-0000-00007C4E0000}"/>
    <cellStyle name="Normal [2] 20" xfId="19486" xr:uid="{00000000-0005-0000-0000-00007D4E0000}"/>
    <cellStyle name="Normal [2] 21" xfId="19487" xr:uid="{00000000-0005-0000-0000-00007E4E0000}"/>
    <cellStyle name="Normal [2] 22" xfId="19488" xr:uid="{00000000-0005-0000-0000-00007F4E0000}"/>
    <cellStyle name="Normal [2] 23" xfId="19489" xr:uid="{00000000-0005-0000-0000-0000804E0000}"/>
    <cellStyle name="Normal [2] 24" xfId="19490" xr:uid="{00000000-0005-0000-0000-0000814E0000}"/>
    <cellStyle name="Normal [2] 3" xfId="19491" xr:uid="{00000000-0005-0000-0000-0000824E0000}"/>
    <cellStyle name="Normal [2] 4" xfId="19492" xr:uid="{00000000-0005-0000-0000-0000834E0000}"/>
    <cellStyle name="Normal [2] 5" xfId="19493" xr:uid="{00000000-0005-0000-0000-0000844E0000}"/>
    <cellStyle name="Normal [2] 6" xfId="19494" xr:uid="{00000000-0005-0000-0000-0000854E0000}"/>
    <cellStyle name="Normal [2] 7" xfId="19495" xr:uid="{00000000-0005-0000-0000-0000864E0000}"/>
    <cellStyle name="Normal [2] 8" xfId="19496" xr:uid="{00000000-0005-0000-0000-0000874E0000}"/>
    <cellStyle name="Normal [2] 9" xfId="19497" xr:uid="{00000000-0005-0000-0000-0000884E0000}"/>
    <cellStyle name="Normal [3]" xfId="19498" xr:uid="{00000000-0005-0000-0000-0000894E0000}"/>
    <cellStyle name="Normal [3] 10" xfId="19499" xr:uid="{00000000-0005-0000-0000-00008A4E0000}"/>
    <cellStyle name="Normal [3] 11" xfId="19500" xr:uid="{00000000-0005-0000-0000-00008B4E0000}"/>
    <cellStyle name="Normal [3] 12" xfId="19501" xr:uid="{00000000-0005-0000-0000-00008C4E0000}"/>
    <cellStyle name="Normal [3] 13" xfId="19502" xr:uid="{00000000-0005-0000-0000-00008D4E0000}"/>
    <cellStyle name="Normal [3] 14" xfId="19503" xr:uid="{00000000-0005-0000-0000-00008E4E0000}"/>
    <cellStyle name="Normal [3] 15" xfId="19504" xr:uid="{00000000-0005-0000-0000-00008F4E0000}"/>
    <cellStyle name="Normal [3] 16" xfId="19505" xr:uid="{00000000-0005-0000-0000-0000904E0000}"/>
    <cellStyle name="Normal [3] 17" xfId="19506" xr:uid="{00000000-0005-0000-0000-0000914E0000}"/>
    <cellStyle name="Normal [3] 18" xfId="19507" xr:uid="{00000000-0005-0000-0000-0000924E0000}"/>
    <cellStyle name="Normal [3] 19" xfId="19508" xr:uid="{00000000-0005-0000-0000-0000934E0000}"/>
    <cellStyle name="Normal [3] 2" xfId="19509" xr:uid="{00000000-0005-0000-0000-0000944E0000}"/>
    <cellStyle name="Normal [3] 20" xfId="19510" xr:uid="{00000000-0005-0000-0000-0000954E0000}"/>
    <cellStyle name="Normal [3] 21" xfId="19511" xr:uid="{00000000-0005-0000-0000-0000964E0000}"/>
    <cellStyle name="Normal [3] 22" xfId="19512" xr:uid="{00000000-0005-0000-0000-0000974E0000}"/>
    <cellStyle name="Normal [3] 23" xfId="19513" xr:uid="{00000000-0005-0000-0000-0000984E0000}"/>
    <cellStyle name="Normal [3] 24" xfId="19514" xr:uid="{00000000-0005-0000-0000-0000994E0000}"/>
    <cellStyle name="Normal [3] 3" xfId="19515" xr:uid="{00000000-0005-0000-0000-00009A4E0000}"/>
    <cellStyle name="Normal [3] 4" xfId="19516" xr:uid="{00000000-0005-0000-0000-00009B4E0000}"/>
    <cellStyle name="Normal [3] 5" xfId="19517" xr:uid="{00000000-0005-0000-0000-00009C4E0000}"/>
    <cellStyle name="Normal [3] 6" xfId="19518" xr:uid="{00000000-0005-0000-0000-00009D4E0000}"/>
    <cellStyle name="Normal [3] 7" xfId="19519" xr:uid="{00000000-0005-0000-0000-00009E4E0000}"/>
    <cellStyle name="Normal [3] 8" xfId="19520" xr:uid="{00000000-0005-0000-0000-00009F4E0000}"/>
    <cellStyle name="Normal [3] 9" xfId="19521" xr:uid="{00000000-0005-0000-0000-0000A04E0000}"/>
    <cellStyle name="Normal 10" xfId="19522" xr:uid="{00000000-0005-0000-0000-0000A14E0000}"/>
    <cellStyle name="Normal 10 2" xfId="19523" xr:uid="{00000000-0005-0000-0000-0000A24E0000}"/>
    <cellStyle name="Normal 10 2 10" xfId="19524" xr:uid="{00000000-0005-0000-0000-0000A34E0000}"/>
    <cellStyle name="Normal 10 2 11" xfId="19525" xr:uid="{00000000-0005-0000-0000-0000A44E0000}"/>
    <cellStyle name="Normal 10 2 12" xfId="19526" xr:uid="{00000000-0005-0000-0000-0000A54E0000}"/>
    <cellStyle name="Normal 10 2 13" xfId="19527" xr:uid="{00000000-0005-0000-0000-0000A64E0000}"/>
    <cellStyle name="Normal 10 2 14" xfId="19528" xr:uid="{00000000-0005-0000-0000-0000A74E0000}"/>
    <cellStyle name="Normal 10 2 15" xfId="19529" xr:uid="{00000000-0005-0000-0000-0000A84E0000}"/>
    <cellStyle name="Normal 10 2 16" xfId="19530" xr:uid="{00000000-0005-0000-0000-0000A94E0000}"/>
    <cellStyle name="Normal 10 2 17" xfId="19531" xr:uid="{00000000-0005-0000-0000-0000AA4E0000}"/>
    <cellStyle name="Normal 10 2 18" xfId="19532" xr:uid="{00000000-0005-0000-0000-0000AB4E0000}"/>
    <cellStyle name="Normal 10 2 19" xfId="19533" xr:uid="{00000000-0005-0000-0000-0000AC4E0000}"/>
    <cellStyle name="Normal 10 2 2" xfId="19534" xr:uid="{00000000-0005-0000-0000-0000AD4E0000}"/>
    <cellStyle name="Normal 10 2 20" xfId="19535" xr:uid="{00000000-0005-0000-0000-0000AE4E0000}"/>
    <cellStyle name="Normal 10 2 21" xfId="19536" xr:uid="{00000000-0005-0000-0000-0000AF4E0000}"/>
    <cellStyle name="Normal 10 2 22" xfId="19537" xr:uid="{00000000-0005-0000-0000-0000B04E0000}"/>
    <cellStyle name="Normal 10 2 23" xfId="19538" xr:uid="{00000000-0005-0000-0000-0000B14E0000}"/>
    <cellStyle name="Normal 10 2 24" xfId="35210" xr:uid="{00000000-0005-0000-0000-0000B24E0000}"/>
    <cellStyle name="Normal 10 2 3" xfId="19539" xr:uid="{00000000-0005-0000-0000-0000B34E0000}"/>
    <cellStyle name="Normal 10 2 4" xfId="19540" xr:uid="{00000000-0005-0000-0000-0000B44E0000}"/>
    <cellStyle name="Normal 10 2 5" xfId="19541" xr:uid="{00000000-0005-0000-0000-0000B54E0000}"/>
    <cellStyle name="Normal 10 2 6" xfId="19542" xr:uid="{00000000-0005-0000-0000-0000B64E0000}"/>
    <cellStyle name="Normal 10 2 7" xfId="19543" xr:uid="{00000000-0005-0000-0000-0000B74E0000}"/>
    <cellStyle name="Normal 10 2 8" xfId="19544" xr:uid="{00000000-0005-0000-0000-0000B84E0000}"/>
    <cellStyle name="Normal 10 2 9" xfId="19545" xr:uid="{00000000-0005-0000-0000-0000B94E0000}"/>
    <cellStyle name="Normal 10 3" xfId="19546" xr:uid="{00000000-0005-0000-0000-0000BA4E0000}"/>
    <cellStyle name="Normal 10 3 10" xfId="19547" xr:uid="{00000000-0005-0000-0000-0000BB4E0000}"/>
    <cellStyle name="Normal 10 3 11" xfId="19548" xr:uid="{00000000-0005-0000-0000-0000BC4E0000}"/>
    <cellStyle name="Normal 10 3 12" xfId="19549" xr:uid="{00000000-0005-0000-0000-0000BD4E0000}"/>
    <cellStyle name="Normal 10 3 13" xfId="19550" xr:uid="{00000000-0005-0000-0000-0000BE4E0000}"/>
    <cellStyle name="Normal 10 3 14" xfId="19551" xr:uid="{00000000-0005-0000-0000-0000BF4E0000}"/>
    <cellStyle name="Normal 10 3 15" xfId="19552" xr:uid="{00000000-0005-0000-0000-0000C04E0000}"/>
    <cellStyle name="Normal 10 3 16" xfId="19553" xr:uid="{00000000-0005-0000-0000-0000C14E0000}"/>
    <cellStyle name="Normal 10 3 17" xfId="19554" xr:uid="{00000000-0005-0000-0000-0000C24E0000}"/>
    <cellStyle name="Normal 10 3 18" xfId="19555" xr:uid="{00000000-0005-0000-0000-0000C34E0000}"/>
    <cellStyle name="Normal 10 3 19" xfId="19556" xr:uid="{00000000-0005-0000-0000-0000C44E0000}"/>
    <cellStyle name="Normal 10 3 2" xfId="19557" xr:uid="{00000000-0005-0000-0000-0000C54E0000}"/>
    <cellStyle name="Normal 10 3 20" xfId="19558" xr:uid="{00000000-0005-0000-0000-0000C64E0000}"/>
    <cellStyle name="Normal 10 3 21" xfId="19559" xr:uid="{00000000-0005-0000-0000-0000C74E0000}"/>
    <cellStyle name="Normal 10 3 22" xfId="19560" xr:uid="{00000000-0005-0000-0000-0000C84E0000}"/>
    <cellStyle name="Normal 10 3 23" xfId="19561" xr:uid="{00000000-0005-0000-0000-0000C94E0000}"/>
    <cellStyle name="Normal 10 3 24" xfId="35337" xr:uid="{00000000-0005-0000-0000-0000CA4E0000}"/>
    <cellStyle name="Normal 10 3 3" xfId="19562" xr:uid="{00000000-0005-0000-0000-0000CB4E0000}"/>
    <cellStyle name="Normal 10 3 4" xfId="19563" xr:uid="{00000000-0005-0000-0000-0000CC4E0000}"/>
    <cellStyle name="Normal 10 3 5" xfId="19564" xr:uid="{00000000-0005-0000-0000-0000CD4E0000}"/>
    <cellStyle name="Normal 10 3 6" xfId="19565" xr:uid="{00000000-0005-0000-0000-0000CE4E0000}"/>
    <cellStyle name="Normal 10 3 7" xfId="19566" xr:uid="{00000000-0005-0000-0000-0000CF4E0000}"/>
    <cellStyle name="Normal 10 3 8" xfId="19567" xr:uid="{00000000-0005-0000-0000-0000D04E0000}"/>
    <cellStyle name="Normal 10 3 9" xfId="19568" xr:uid="{00000000-0005-0000-0000-0000D14E0000}"/>
    <cellStyle name="Normal 10 4" xfId="19569" xr:uid="{00000000-0005-0000-0000-0000D24E0000}"/>
    <cellStyle name="Normal 10 5" xfId="19570" xr:uid="{00000000-0005-0000-0000-0000D34E0000}"/>
    <cellStyle name="Normal 100" xfId="19571" xr:uid="{00000000-0005-0000-0000-0000D44E0000}"/>
    <cellStyle name="Normal 101" xfId="19572" xr:uid="{00000000-0005-0000-0000-0000D54E0000}"/>
    <cellStyle name="Normal 102" xfId="19573" xr:uid="{00000000-0005-0000-0000-0000D64E0000}"/>
    <cellStyle name="Normal 103" xfId="19574" xr:uid="{00000000-0005-0000-0000-0000D74E0000}"/>
    <cellStyle name="Normal 104" xfId="19575" xr:uid="{00000000-0005-0000-0000-0000D84E0000}"/>
    <cellStyle name="Normal 105" xfId="19576" xr:uid="{00000000-0005-0000-0000-0000D94E0000}"/>
    <cellStyle name="Normal 106" xfId="19577" xr:uid="{00000000-0005-0000-0000-0000DA4E0000}"/>
    <cellStyle name="Normal 107" xfId="19578" xr:uid="{00000000-0005-0000-0000-0000DB4E0000}"/>
    <cellStyle name="Normal 108" xfId="19579" xr:uid="{00000000-0005-0000-0000-0000DC4E0000}"/>
    <cellStyle name="Normal 109" xfId="19580" xr:uid="{00000000-0005-0000-0000-0000DD4E0000}"/>
    <cellStyle name="Normal 11" xfId="19581" xr:uid="{00000000-0005-0000-0000-0000DE4E0000}"/>
    <cellStyle name="Normal 11 2" xfId="19582" xr:uid="{00000000-0005-0000-0000-0000DF4E0000}"/>
    <cellStyle name="Normal 11 2 10" xfId="19583" xr:uid="{00000000-0005-0000-0000-0000E04E0000}"/>
    <cellStyle name="Normal 11 2 11" xfId="19584" xr:uid="{00000000-0005-0000-0000-0000E14E0000}"/>
    <cellStyle name="Normal 11 2 12" xfId="19585" xr:uid="{00000000-0005-0000-0000-0000E24E0000}"/>
    <cellStyle name="Normal 11 2 13" xfId="19586" xr:uid="{00000000-0005-0000-0000-0000E34E0000}"/>
    <cellStyle name="Normal 11 2 14" xfId="19587" xr:uid="{00000000-0005-0000-0000-0000E44E0000}"/>
    <cellStyle name="Normal 11 2 15" xfId="19588" xr:uid="{00000000-0005-0000-0000-0000E54E0000}"/>
    <cellStyle name="Normal 11 2 16" xfId="19589" xr:uid="{00000000-0005-0000-0000-0000E64E0000}"/>
    <cellStyle name="Normal 11 2 17" xfId="19590" xr:uid="{00000000-0005-0000-0000-0000E74E0000}"/>
    <cellStyle name="Normal 11 2 18" xfId="19591" xr:uid="{00000000-0005-0000-0000-0000E84E0000}"/>
    <cellStyle name="Normal 11 2 19" xfId="19592" xr:uid="{00000000-0005-0000-0000-0000E94E0000}"/>
    <cellStyle name="Normal 11 2 2" xfId="19593" xr:uid="{00000000-0005-0000-0000-0000EA4E0000}"/>
    <cellStyle name="Normal 11 2 20" xfId="19594" xr:uid="{00000000-0005-0000-0000-0000EB4E0000}"/>
    <cellStyle name="Normal 11 2 21" xfId="19595" xr:uid="{00000000-0005-0000-0000-0000EC4E0000}"/>
    <cellStyle name="Normal 11 2 22" xfId="19596" xr:uid="{00000000-0005-0000-0000-0000ED4E0000}"/>
    <cellStyle name="Normal 11 2 23" xfId="19597" xr:uid="{00000000-0005-0000-0000-0000EE4E0000}"/>
    <cellStyle name="Normal 11 2 24" xfId="35362" xr:uid="{00000000-0005-0000-0000-0000EF4E0000}"/>
    <cellStyle name="Normal 11 2 3" xfId="19598" xr:uid="{00000000-0005-0000-0000-0000F04E0000}"/>
    <cellStyle name="Normal 11 2 4" xfId="19599" xr:uid="{00000000-0005-0000-0000-0000F14E0000}"/>
    <cellStyle name="Normal 11 2 5" xfId="19600" xr:uid="{00000000-0005-0000-0000-0000F24E0000}"/>
    <cellStyle name="Normal 11 2 6" xfId="19601" xr:uid="{00000000-0005-0000-0000-0000F34E0000}"/>
    <cellStyle name="Normal 11 2 7" xfId="19602" xr:uid="{00000000-0005-0000-0000-0000F44E0000}"/>
    <cellStyle name="Normal 11 2 8" xfId="19603" xr:uid="{00000000-0005-0000-0000-0000F54E0000}"/>
    <cellStyle name="Normal 11 2 9" xfId="19604" xr:uid="{00000000-0005-0000-0000-0000F64E0000}"/>
    <cellStyle name="Normal 11 3" xfId="19605" xr:uid="{00000000-0005-0000-0000-0000F74E0000}"/>
    <cellStyle name="Normal 11 3 10" xfId="19606" xr:uid="{00000000-0005-0000-0000-0000F84E0000}"/>
    <cellStyle name="Normal 11 3 11" xfId="19607" xr:uid="{00000000-0005-0000-0000-0000F94E0000}"/>
    <cellStyle name="Normal 11 3 12" xfId="19608" xr:uid="{00000000-0005-0000-0000-0000FA4E0000}"/>
    <cellStyle name="Normal 11 3 13" xfId="19609" xr:uid="{00000000-0005-0000-0000-0000FB4E0000}"/>
    <cellStyle name="Normal 11 3 14" xfId="19610" xr:uid="{00000000-0005-0000-0000-0000FC4E0000}"/>
    <cellStyle name="Normal 11 3 15" xfId="19611" xr:uid="{00000000-0005-0000-0000-0000FD4E0000}"/>
    <cellStyle name="Normal 11 3 16" xfId="19612" xr:uid="{00000000-0005-0000-0000-0000FE4E0000}"/>
    <cellStyle name="Normal 11 3 17" xfId="19613" xr:uid="{00000000-0005-0000-0000-0000FF4E0000}"/>
    <cellStyle name="Normal 11 3 18" xfId="19614" xr:uid="{00000000-0005-0000-0000-0000004F0000}"/>
    <cellStyle name="Normal 11 3 19" xfId="19615" xr:uid="{00000000-0005-0000-0000-0000014F0000}"/>
    <cellStyle name="Normal 11 3 2" xfId="19616" xr:uid="{00000000-0005-0000-0000-0000024F0000}"/>
    <cellStyle name="Normal 11 3 20" xfId="19617" xr:uid="{00000000-0005-0000-0000-0000034F0000}"/>
    <cellStyle name="Normal 11 3 21" xfId="19618" xr:uid="{00000000-0005-0000-0000-0000044F0000}"/>
    <cellStyle name="Normal 11 3 22" xfId="19619" xr:uid="{00000000-0005-0000-0000-0000054F0000}"/>
    <cellStyle name="Normal 11 3 23" xfId="19620" xr:uid="{00000000-0005-0000-0000-0000064F0000}"/>
    <cellStyle name="Normal 11 3 3" xfId="19621" xr:uid="{00000000-0005-0000-0000-0000074F0000}"/>
    <cellStyle name="Normal 11 3 4" xfId="19622" xr:uid="{00000000-0005-0000-0000-0000084F0000}"/>
    <cellStyle name="Normal 11 3 5" xfId="19623" xr:uid="{00000000-0005-0000-0000-0000094F0000}"/>
    <cellStyle name="Normal 11 3 6" xfId="19624" xr:uid="{00000000-0005-0000-0000-00000A4F0000}"/>
    <cellStyle name="Normal 11 3 7" xfId="19625" xr:uid="{00000000-0005-0000-0000-00000B4F0000}"/>
    <cellStyle name="Normal 11 3 8" xfId="19626" xr:uid="{00000000-0005-0000-0000-00000C4F0000}"/>
    <cellStyle name="Normal 11 3 9" xfId="19627" xr:uid="{00000000-0005-0000-0000-00000D4F0000}"/>
    <cellStyle name="Normal 11 4" xfId="35157" xr:uid="{00000000-0005-0000-0000-00000E4F0000}"/>
    <cellStyle name="Normal 110" xfId="19628" xr:uid="{00000000-0005-0000-0000-00000F4F0000}"/>
    <cellStyle name="Normal 111" xfId="19629" xr:uid="{00000000-0005-0000-0000-0000104F0000}"/>
    <cellStyle name="Normal 112" xfId="19630" xr:uid="{00000000-0005-0000-0000-0000114F0000}"/>
    <cellStyle name="Normal 113" xfId="19631" xr:uid="{00000000-0005-0000-0000-0000124F0000}"/>
    <cellStyle name="Normal 114" xfId="19632" xr:uid="{00000000-0005-0000-0000-0000134F0000}"/>
    <cellStyle name="Normal 115" xfId="19633" xr:uid="{00000000-0005-0000-0000-0000144F0000}"/>
    <cellStyle name="Normal 116" xfId="19634" xr:uid="{00000000-0005-0000-0000-0000154F0000}"/>
    <cellStyle name="Normal 117" xfId="19635" xr:uid="{00000000-0005-0000-0000-0000164F0000}"/>
    <cellStyle name="Normal 118" xfId="19636" xr:uid="{00000000-0005-0000-0000-0000174F0000}"/>
    <cellStyle name="Normal 119" xfId="13" xr:uid="{00000000-0005-0000-0000-0000184F0000}"/>
    <cellStyle name="Normal 12" xfId="19637" xr:uid="{00000000-0005-0000-0000-0000194F0000}"/>
    <cellStyle name="Normal 12 2" xfId="19638" xr:uid="{00000000-0005-0000-0000-00001A4F0000}"/>
    <cellStyle name="Normal 12 2 2" xfId="35366" xr:uid="{00000000-0005-0000-0000-00001B4F0000}"/>
    <cellStyle name="Normal 12 3" xfId="19639" xr:uid="{00000000-0005-0000-0000-00001C4F0000}"/>
    <cellStyle name="Normal 12 3 2" xfId="19640" xr:uid="{00000000-0005-0000-0000-00001D4F0000}"/>
    <cellStyle name="Normal 12 3 2 10" xfId="19641" xr:uid="{00000000-0005-0000-0000-00001E4F0000}"/>
    <cellStyle name="Normal 12 3 2 11" xfId="19642" xr:uid="{00000000-0005-0000-0000-00001F4F0000}"/>
    <cellStyle name="Normal 12 3 2 12" xfId="19643" xr:uid="{00000000-0005-0000-0000-0000204F0000}"/>
    <cellStyle name="Normal 12 3 2 13" xfId="19644" xr:uid="{00000000-0005-0000-0000-0000214F0000}"/>
    <cellStyle name="Normal 12 3 2 14" xfId="19645" xr:uid="{00000000-0005-0000-0000-0000224F0000}"/>
    <cellStyle name="Normal 12 3 2 15" xfId="19646" xr:uid="{00000000-0005-0000-0000-0000234F0000}"/>
    <cellStyle name="Normal 12 3 2 16" xfId="19647" xr:uid="{00000000-0005-0000-0000-0000244F0000}"/>
    <cellStyle name="Normal 12 3 2 17" xfId="19648" xr:uid="{00000000-0005-0000-0000-0000254F0000}"/>
    <cellStyle name="Normal 12 3 2 18" xfId="19649" xr:uid="{00000000-0005-0000-0000-0000264F0000}"/>
    <cellStyle name="Normal 12 3 2 19" xfId="19650" xr:uid="{00000000-0005-0000-0000-0000274F0000}"/>
    <cellStyle name="Normal 12 3 2 2" xfId="19651" xr:uid="{00000000-0005-0000-0000-0000284F0000}"/>
    <cellStyle name="Normal 12 3 2 20" xfId="19652" xr:uid="{00000000-0005-0000-0000-0000294F0000}"/>
    <cellStyle name="Normal 12 3 2 21" xfId="19653" xr:uid="{00000000-0005-0000-0000-00002A4F0000}"/>
    <cellStyle name="Normal 12 3 2 22" xfId="19654" xr:uid="{00000000-0005-0000-0000-00002B4F0000}"/>
    <cellStyle name="Normal 12 3 2 23" xfId="19655" xr:uid="{00000000-0005-0000-0000-00002C4F0000}"/>
    <cellStyle name="Normal 12 3 2 3" xfId="19656" xr:uid="{00000000-0005-0000-0000-00002D4F0000}"/>
    <cellStyle name="Normal 12 3 2 4" xfId="19657" xr:uid="{00000000-0005-0000-0000-00002E4F0000}"/>
    <cellStyle name="Normal 12 3 2 5" xfId="19658" xr:uid="{00000000-0005-0000-0000-00002F4F0000}"/>
    <cellStyle name="Normal 12 3 2 6" xfId="19659" xr:uid="{00000000-0005-0000-0000-0000304F0000}"/>
    <cellStyle name="Normal 12 3 2 7" xfId="19660" xr:uid="{00000000-0005-0000-0000-0000314F0000}"/>
    <cellStyle name="Normal 12 3 2 8" xfId="19661" xr:uid="{00000000-0005-0000-0000-0000324F0000}"/>
    <cellStyle name="Normal 12 3 2 9" xfId="19662" xr:uid="{00000000-0005-0000-0000-0000334F0000}"/>
    <cellStyle name="Normal 12 4" xfId="19663" xr:uid="{00000000-0005-0000-0000-0000344F0000}"/>
    <cellStyle name="Normal 12 4 2" xfId="19664" xr:uid="{00000000-0005-0000-0000-0000354F0000}"/>
    <cellStyle name="Normal 12 4 2 10" xfId="19665" xr:uid="{00000000-0005-0000-0000-0000364F0000}"/>
    <cellStyle name="Normal 12 4 2 11" xfId="19666" xr:uid="{00000000-0005-0000-0000-0000374F0000}"/>
    <cellStyle name="Normal 12 4 2 12" xfId="19667" xr:uid="{00000000-0005-0000-0000-0000384F0000}"/>
    <cellStyle name="Normal 12 4 2 13" xfId="19668" xr:uid="{00000000-0005-0000-0000-0000394F0000}"/>
    <cellStyle name="Normal 12 4 2 14" xfId="19669" xr:uid="{00000000-0005-0000-0000-00003A4F0000}"/>
    <cellStyle name="Normal 12 4 2 15" xfId="19670" xr:uid="{00000000-0005-0000-0000-00003B4F0000}"/>
    <cellStyle name="Normal 12 4 2 16" xfId="19671" xr:uid="{00000000-0005-0000-0000-00003C4F0000}"/>
    <cellStyle name="Normal 12 4 2 17" xfId="19672" xr:uid="{00000000-0005-0000-0000-00003D4F0000}"/>
    <cellStyle name="Normal 12 4 2 18" xfId="19673" xr:uid="{00000000-0005-0000-0000-00003E4F0000}"/>
    <cellStyle name="Normal 12 4 2 19" xfId="19674" xr:uid="{00000000-0005-0000-0000-00003F4F0000}"/>
    <cellStyle name="Normal 12 4 2 2" xfId="19675" xr:uid="{00000000-0005-0000-0000-0000404F0000}"/>
    <cellStyle name="Normal 12 4 2 20" xfId="19676" xr:uid="{00000000-0005-0000-0000-0000414F0000}"/>
    <cellStyle name="Normal 12 4 2 21" xfId="19677" xr:uid="{00000000-0005-0000-0000-0000424F0000}"/>
    <cellStyle name="Normal 12 4 2 22" xfId="19678" xr:uid="{00000000-0005-0000-0000-0000434F0000}"/>
    <cellStyle name="Normal 12 4 2 23" xfId="19679" xr:uid="{00000000-0005-0000-0000-0000444F0000}"/>
    <cellStyle name="Normal 12 4 2 3" xfId="19680" xr:uid="{00000000-0005-0000-0000-0000454F0000}"/>
    <cellStyle name="Normal 12 4 2 4" xfId="19681" xr:uid="{00000000-0005-0000-0000-0000464F0000}"/>
    <cellStyle name="Normal 12 4 2 5" xfId="19682" xr:uid="{00000000-0005-0000-0000-0000474F0000}"/>
    <cellStyle name="Normal 12 4 2 6" xfId="19683" xr:uid="{00000000-0005-0000-0000-0000484F0000}"/>
    <cellStyle name="Normal 12 4 2 7" xfId="19684" xr:uid="{00000000-0005-0000-0000-0000494F0000}"/>
    <cellStyle name="Normal 12 4 2 8" xfId="19685" xr:uid="{00000000-0005-0000-0000-00004A4F0000}"/>
    <cellStyle name="Normal 12 4 2 9" xfId="19686" xr:uid="{00000000-0005-0000-0000-00004B4F0000}"/>
    <cellStyle name="Normal 12 5" xfId="19687" xr:uid="{00000000-0005-0000-0000-00004C4F0000}"/>
    <cellStyle name="Normal 12 6" xfId="19688" xr:uid="{00000000-0005-0000-0000-00004D4F0000}"/>
    <cellStyle name="Normal 12 7" xfId="19689" xr:uid="{00000000-0005-0000-0000-00004E4F0000}"/>
    <cellStyle name="Normal 12 8" xfId="19690" xr:uid="{00000000-0005-0000-0000-00004F4F0000}"/>
    <cellStyle name="Normal 12 9" xfId="19691" xr:uid="{00000000-0005-0000-0000-0000504F0000}"/>
    <cellStyle name="Normal 120" xfId="15" xr:uid="{00000000-0005-0000-0000-0000514F0000}"/>
    <cellStyle name="Normal 121" xfId="19692" xr:uid="{00000000-0005-0000-0000-0000524F0000}"/>
    <cellStyle name="Normal 122" xfId="19693" xr:uid="{00000000-0005-0000-0000-0000534F0000}"/>
    <cellStyle name="Normal 123" xfId="34724" xr:uid="{00000000-0005-0000-0000-0000544F0000}"/>
    <cellStyle name="Normal 124" xfId="34725" xr:uid="{00000000-0005-0000-0000-0000554F0000}"/>
    <cellStyle name="Normal 125" xfId="34726" xr:uid="{00000000-0005-0000-0000-0000564F0000}"/>
    <cellStyle name="Normal 126" xfId="34727" xr:uid="{00000000-0005-0000-0000-0000574F0000}"/>
    <cellStyle name="Normal 127" xfId="34728" xr:uid="{00000000-0005-0000-0000-0000584F0000}"/>
    <cellStyle name="Normal 128" xfId="34729" xr:uid="{00000000-0005-0000-0000-0000594F0000}"/>
    <cellStyle name="Normal 129" xfId="34730" xr:uid="{00000000-0005-0000-0000-00005A4F0000}"/>
    <cellStyle name="Normal 13" xfId="19694" xr:uid="{00000000-0005-0000-0000-00005B4F0000}"/>
    <cellStyle name="Normal 13 10" xfId="19695" xr:uid="{00000000-0005-0000-0000-00005C4F0000}"/>
    <cellStyle name="Normal 13 11" xfId="19696" xr:uid="{00000000-0005-0000-0000-00005D4F0000}"/>
    <cellStyle name="Normal 13 12" xfId="19697" xr:uid="{00000000-0005-0000-0000-00005E4F0000}"/>
    <cellStyle name="Normal 13 13" xfId="19698" xr:uid="{00000000-0005-0000-0000-00005F4F0000}"/>
    <cellStyle name="Normal 13 14" xfId="19699" xr:uid="{00000000-0005-0000-0000-0000604F0000}"/>
    <cellStyle name="Normal 13 15" xfId="19700" xr:uid="{00000000-0005-0000-0000-0000614F0000}"/>
    <cellStyle name="Normal 13 15 2" xfId="19701" xr:uid="{00000000-0005-0000-0000-0000624F0000}"/>
    <cellStyle name="Normal 13 16" xfId="19702" xr:uid="{00000000-0005-0000-0000-0000634F0000}"/>
    <cellStyle name="Normal 13 17" xfId="19703" xr:uid="{00000000-0005-0000-0000-0000644F0000}"/>
    <cellStyle name="Normal 13 18" xfId="19704" xr:uid="{00000000-0005-0000-0000-0000654F0000}"/>
    <cellStyle name="Normal 13 19" xfId="19705" xr:uid="{00000000-0005-0000-0000-0000664F0000}"/>
    <cellStyle name="Normal 13 2" xfId="19706" xr:uid="{00000000-0005-0000-0000-0000674F0000}"/>
    <cellStyle name="Normal 13 2 10" xfId="19707" xr:uid="{00000000-0005-0000-0000-0000684F0000}"/>
    <cellStyle name="Normal 13 2 11" xfId="19708" xr:uid="{00000000-0005-0000-0000-0000694F0000}"/>
    <cellStyle name="Normal 13 2 12" xfId="19709" xr:uid="{00000000-0005-0000-0000-00006A4F0000}"/>
    <cellStyle name="Normal 13 2 13" xfId="19710" xr:uid="{00000000-0005-0000-0000-00006B4F0000}"/>
    <cellStyle name="Normal 13 2 14" xfId="35367" xr:uid="{00000000-0005-0000-0000-00006C4F0000}"/>
    <cellStyle name="Normal 13 2 2" xfId="19711" xr:uid="{00000000-0005-0000-0000-00006D4F0000}"/>
    <cellStyle name="Normal 13 2 2 2" xfId="19712" xr:uid="{00000000-0005-0000-0000-00006E4F0000}"/>
    <cellStyle name="Normal 13 2 2 2 2" xfId="19713" xr:uid="{00000000-0005-0000-0000-00006F4F0000}"/>
    <cellStyle name="Normal 13 2 2 3" xfId="19714" xr:uid="{00000000-0005-0000-0000-0000704F0000}"/>
    <cellStyle name="Normal 13 2 2 4" xfId="19715" xr:uid="{00000000-0005-0000-0000-0000714F0000}"/>
    <cellStyle name="Normal 13 2 2 5" xfId="19716" xr:uid="{00000000-0005-0000-0000-0000724F0000}"/>
    <cellStyle name="Normal 13 2 2 6" xfId="19717" xr:uid="{00000000-0005-0000-0000-0000734F0000}"/>
    <cellStyle name="Normal 13 2 3" xfId="19718" xr:uid="{00000000-0005-0000-0000-0000744F0000}"/>
    <cellStyle name="Normal 13 2 4" xfId="19719" xr:uid="{00000000-0005-0000-0000-0000754F0000}"/>
    <cellStyle name="Normal 13 2 5" xfId="19720" xr:uid="{00000000-0005-0000-0000-0000764F0000}"/>
    <cellStyle name="Normal 13 2 6" xfId="19721" xr:uid="{00000000-0005-0000-0000-0000774F0000}"/>
    <cellStyle name="Normal 13 2 6 2" xfId="19722" xr:uid="{00000000-0005-0000-0000-0000784F0000}"/>
    <cellStyle name="Normal 13 2 7" xfId="19723" xr:uid="{00000000-0005-0000-0000-0000794F0000}"/>
    <cellStyle name="Normal 13 2 8" xfId="19724" xr:uid="{00000000-0005-0000-0000-00007A4F0000}"/>
    <cellStyle name="Normal 13 2 9" xfId="19725" xr:uid="{00000000-0005-0000-0000-00007B4F0000}"/>
    <cellStyle name="Normal 13 2_Cartas de Crdito" xfId="19726" xr:uid="{00000000-0005-0000-0000-00007C4F0000}"/>
    <cellStyle name="Normal 13 20" xfId="19727" xr:uid="{00000000-0005-0000-0000-00007D4F0000}"/>
    <cellStyle name="Normal 13 21" xfId="19728" xr:uid="{00000000-0005-0000-0000-00007E4F0000}"/>
    <cellStyle name="Normal 13 22" xfId="19729" xr:uid="{00000000-0005-0000-0000-00007F4F0000}"/>
    <cellStyle name="Normal 13 3" xfId="19730" xr:uid="{00000000-0005-0000-0000-0000804F0000}"/>
    <cellStyle name="Normal 13 3 2" xfId="19731" xr:uid="{00000000-0005-0000-0000-0000814F0000}"/>
    <cellStyle name="Normal 13 4" xfId="19732" xr:uid="{00000000-0005-0000-0000-0000824F0000}"/>
    <cellStyle name="Normal 13 4 10" xfId="19733" xr:uid="{00000000-0005-0000-0000-0000834F0000}"/>
    <cellStyle name="Normal 13 4 11" xfId="19734" xr:uid="{00000000-0005-0000-0000-0000844F0000}"/>
    <cellStyle name="Normal 13 4 12" xfId="19735" xr:uid="{00000000-0005-0000-0000-0000854F0000}"/>
    <cellStyle name="Normal 13 4 13" xfId="19736" xr:uid="{00000000-0005-0000-0000-0000864F0000}"/>
    <cellStyle name="Normal 13 4 14" xfId="19737" xr:uid="{00000000-0005-0000-0000-0000874F0000}"/>
    <cellStyle name="Normal 13 4 15" xfId="19738" xr:uid="{00000000-0005-0000-0000-0000884F0000}"/>
    <cellStyle name="Normal 13 4 16" xfId="19739" xr:uid="{00000000-0005-0000-0000-0000894F0000}"/>
    <cellStyle name="Normal 13 4 17" xfId="19740" xr:uid="{00000000-0005-0000-0000-00008A4F0000}"/>
    <cellStyle name="Normal 13 4 18" xfId="19741" xr:uid="{00000000-0005-0000-0000-00008B4F0000}"/>
    <cellStyle name="Normal 13 4 19" xfId="19742" xr:uid="{00000000-0005-0000-0000-00008C4F0000}"/>
    <cellStyle name="Normal 13 4 2" xfId="19743" xr:uid="{00000000-0005-0000-0000-00008D4F0000}"/>
    <cellStyle name="Normal 13 4 2 2" xfId="19744" xr:uid="{00000000-0005-0000-0000-00008E4F0000}"/>
    <cellStyle name="Normal 13 4 2 2 2" xfId="19745" xr:uid="{00000000-0005-0000-0000-00008F4F0000}"/>
    <cellStyle name="Normal 13 4 2 3" xfId="19746" xr:uid="{00000000-0005-0000-0000-0000904F0000}"/>
    <cellStyle name="Normal 13 4 20" xfId="19747" xr:uid="{00000000-0005-0000-0000-0000914F0000}"/>
    <cellStyle name="Normal 13 4 21" xfId="19748" xr:uid="{00000000-0005-0000-0000-0000924F0000}"/>
    <cellStyle name="Normal 13 4 22" xfId="19749" xr:uid="{00000000-0005-0000-0000-0000934F0000}"/>
    <cellStyle name="Normal 13 4 23" xfId="19750" xr:uid="{00000000-0005-0000-0000-0000944F0000}"/>
    <cellStyle name="Normal 13 4 24" xfId="19751" xr:uid="{00000000-0005-0000-0000-0000954F0000}"/>
    <cellStyle name="Normal 13 4 25" xfId="19752" xr:uid="{00000000-0005-0000-0000-0000964F0000}"/>
    <cellStyle name="Normal 13 4 26" xfId="19753" xr:uid="{00000000-0005-0000-0000-0000974F0000}"/>
    <cellStyle name="Normal 13 4 27" xfId="19754" xr:uid="{00000000-0005-0000-0000-0000984F0000}"/>
    <cellStyle name="Normal 13 4 28" xfId="19755" xr:uid="{00000000-0005-0000-0000-0000994F0000}"/>
    <cellStyle name="Normal 13 4 29" xfId="19756" xr:uid="{00000000-0005-0000-0000-00009A4F0000}"/>
    <cellStyle name="Normal 13 4 3" xfId="19757" xr:uid="{00000000-0005-0000-0000-00009B4F0000}"/>
    <cellStyle name="Normal 13 4 30" xfId="19758" xr:uid="{00000000-0005-0000-0000-00009C4F0000}"/>
    <cellStyle name="Normal 13 4 4" xfId="19759" xr:uid="{00000000-0005-0000-0000-00009D4F0000}"/>
    <cellStyle name="Normal 13 4 5" xfId="19760" xr:uid="{00000000-0005-0000-0000-00009E4F0000}"/>
    <cellStyle name="Normal 13 4 6" xfId="19761" xr:uid="{00000000-0005-0000-0000-00009F4F0000}"/>
    <cellStyle name="Normal 13 4 7" xfId="19762" xr:uid="{00000000-0005-0000-0000-0000A04F0000}"/>
    <cellStyle name="Normal 13 4 8" xfId="19763" xr:uid="{00000000-0005-0000-0000-0000A14F0000}"/>
    <cellStyle name="Normal 13 4 9" xfId="19764" xr:uid="{00000000-0005-0000-0000-0000A24F0000}"/>
    <cellStyle name="Normal 13 5" xfId="19765" xr:uid="{00000000-0005-0000-0000-0000A34F0000}"/>
    <cellStyle name="Normal 13 5 10" xfId="19766" xr:uid="{00000000-0005-0000-0000-0000A44F0000}"/>
    <cellStyle name="Normal 13 5 11" xfId="19767" xr:uid="{00000000-0005-0000-0000-0000A54F0000}"/>
    <cellStyle name="Normal 13 5 12" xfId="19768" xr:uid="{00000000-0005-0000-0000-0000A64F0000}"/>
    <cellStyle name="Normal 13 5 13" xfId="19769" xr:uid="{00000000-0005-0000-0000-0000A74F0000}"/>
    <cellStyle name="Normal 13 5 14" xfId="19770" xr:uid="{00000000-0005-0000-0000-0000A84F0000}"/>
    <cellStyle name="Normal 13 5 15" xfId="19771" xr:uid="{00000000-0005-0000-0000-0000A94F0000}"/>
    <cellStyle name="Normal 13 5 16" xfId="19772" xr:uid="{00000000-0005-0000-0000-0000AA4F0000}"/>
    <cellStyle name="Normal 13 5 17" xfId="19773" xr:uid="{00000000-0005-0000-0000-0000AB4F0000}"/>
    <cellStyle name="Normal 13 5 18" xfId="19774" xr:uid="{00000000-0005-0000-0000-0000AC4F0000}"/>
    <cellStyle name="Normal 13 5 19" xfId="19775" xr:uid="{00000000-0005-0000-0000-0000AD4F0000}"/>
    <cellStyle name="Normal 13 5 2" xfId="19776" xr:uid="{00000000-0005-0000-0000-0000AE4F0000}"/>
    <cellStyle name="Normal 13 5 20" xfId="19777" xr:uid="{00000000-0005-0000-0000-0000AF4F0000}"/>
    <cellStyle name="Normal 13 5 21" xfId="19778" xr:uid="{00000000-0005-0000-0000-0000B04F0000}"/>
    <cellStyle name="Normal 13 5 22" xfId="19779" xr:uid="{00000000-0005-0000-0000-0000B14F0000}"/>
    <cellStyle name="Normal 13 5 23" xfId="19780" xr:uid="{00000000-0005-0000-0000-0000B24F0000}"/>
    <cellStyle name="Normal 13 5 3" xfId="19781" xr:uid="{00000000-0005-0000-0000-0000B34F0000}"/>
    <cellStyle name="Normal 13 5 4" xfId="19782" xr:uid="{00000000-0005-0000-0000-0000B44F0000}"/>
    <cellStyle name="Normal 13 5 5" xfId="19783" xr:uid="{00000000-0005-0000-0000-0000B54F0000}"/>
    <cellStyle name="Normal 13 5 6" xfId="19784" xr:uid="{00000000-0005-0000-0000-0000B64F0000}"/>
    <cellStyle name="Normal 13 5 7" xfId="19785" xr:uid="{00000000-0005-0000-0000-0000B74F0000}"/>
    <cellStyle name="Normal 13 5 8" xfId="19786" xr:uid="{00000000-0005-0000-0000-0000B84F0000}"/>
    <cellStyle name="Normal 13 5 9" xfId="19787" xr:uid="{00000000-0005-0000-0000-0000B94F0000}"/>
    <cellStyle name="Normal 13 5_Cartas de Crdito" xfId="19788" xr:uid="{00000000-0005-0000-0000-0000BA4F0000}"/>
    <cellStyle name="Normal 13 6" xfId="19789" xr:uid="{00000000-0005-0000-0000-0000BB4F0000}"/>
    <cellStyle name="Normal 13 6 2" xfId="19790" xr:uid="{00000000-0005-0000-0000-0000BC4F0000}"/>
    <cellStyle name="Normal 13 6 2 10" xfId="19791" xr:uid="{00000000-0005-0000-0000-0000BD4F0000}"/>
    <cellStyle name="Normal 13 6 2 11" xfId="19792" xr:uid="{00000000-0005-0000-0000-0000BE4F0000}"/>
    <cellStyle name="Normal 13 6 2 12" xfId="19793" xr:uid="{00000000-0005-0000-0000-0000BF4F0000}"/>
    <cellStyle name="Normal 13 6 2 13" xfId="19794" xr:uid="{00000000-0005-0000-0000-0000C04F0000}"/>
    <cellStyle name="Normal 13 6 2 14" xfId="19795" xr:uid="{00000000-0005-0000-0000-0000C14F0000}"/>
    <cellStyle name="Normal 13 6 2 15" xfId="19796" xr:uid="{00000000-0005-0000-0000-0000C24F0000}"/>
    <cellStyle name="Normal 13 6 2 16" xfId="19797" xr:uid="{00000000-0005-0000-0000-0000C34F0000}"/>
    <cellStyle name="Normal 13 6 2 17" xfId="19798" xr:uid="{00000000-0005-0000-0000-0000C44F0000}"/>
    <cellStyle name="Normal 13 6 2 18" xfId="19799" xr:uid="{00000000-0005-0000-0000-0000C54F0000}"/>
    <cellStyle name="Normal 13 6 2 19" xfId="19800" xr:uid="{00000000-0005-0000-0000-0000C64F0000}"/>
    <cellStyle name="Normal 13 6 2 2" xfId="19801" xr:uid="{00000000-0005-0000-0000-0000C74F0000}"/>
    <cellStyle name="Normal 13 6 2 20" xfId="19802" xr:uid="{00000000-0005-0000-0000-0000C84F0000}"/>
    <cellStyle name="Normal 13 6 2 21" xfId="19803" xr:uid="{00000000-0005-0000-0000-0000C94F0000}"/>
    <cellStyle name="Normal 13 6 2 22" xfId="19804" xr:uid="{00000000-0005-0000-0000-0000CA4F0000}"/>
    <cellStyle name="Normal 13 6 2 23" xfId="19805" xr:uid="{00000000-0005-0000-0000-0000CB4F0000}"/>
    <cellStyle name="Normal 13 6 2 3" xfId="19806" xr:uid="{00000000-0005-0000-0000-0000CC4F0000}"/>
    <cellStyle name="Normal 13 6 2 4" xfId="19807" xr:uid="{00000000-0005-0000-0000-0000CD4F0000}"/>
    <cellStyle name="Normal 13 6 2 5" xfId="19808" xr:uid="{00000000-0005-0000-0000-0000CE4F0000}"/>
    <cellStyle name="Normal 13 6 2 6" xfId="19809" xr:uid="{00000000-0005-0000-0000-0000CF4F0000}"/>
    <cellStyle name="Normal 13 6 2 7" xfId="19810" xr:uid="{00000000-0005-0000-0000-0000D04F0000}"/>
    <cellStyle name="Normal 13 6 2 8" xfId="19811" xr:uid="{00000000-0005-0000-0000-0000D14F0000}"/>
    <cellStyle name="Normal 13 6 2 9" xfId="19812" xr:uid="{00000000-0005-0000-0000-0000D24F0000}"/>
    <cellStyle name="Normal 13 7" xfId="19813" xr:uid="{00000000-0005-0000-0000-0000D34F0000}"/>
    <cellStyle name="Normal 13 8" xfId="19814" xr:uid="{00000000-0005-0000-0000-0000D44F0000}"/>
    <cellStyle name="Normal 13 9" xfId="19815" xr:uid="{00000000-0005-0000-0000-0000D54F0000}"/>
    <cellStyle name="Normal 13_Cartas de Crdito" xfId="19816" xr:uid="{00000000-0005-0000-0000-0000D64F0000}"/>
    <cellStyle name="Normal 130" xfId="34731" xr:uid="{00000000-0005-0000-0000-0000D74F0000}"/>
    <cellStyle name="Normal 131" xfId="34732" xr:uid="{00000000-0005-0000-0000-0000D84F0000}"/>
    <cellStyle name="Normal 132" xfId="34733" xr:uid="{00000000-0005-0000-0000-0000D94F0000}"/>
    <cellStyle name="Normal 133" xfId="34734" xr:uid="{00000000-0005-0000-0000-0000DA4F0000}"/>
    <cellStyle name="Normal 134" xfId="34735" xr:uid="{00000000-0005-0000-0000-0000DB4F0000}"/>
    <cellStyle name="Normal 135" xfId="34736" xr:uid="{00000000-0005-0000-0000-0000DC4F0000}"/>
    <cellStyle name="Normal 136" xfId="34737" xr:uid="{00000000-0005-0000-0000-0000DD4F0000}"/>
    <cellStyle name="Normal 137" xfId="34738" xr:uid="{00000000-0005-0000-0000-0000DE4F0000}"/>
    <cellStyle name="Normal 138" xfId="34739" xr:uid="{00000000-0005-0000-0000-0000DF4F0000}"/>
    <cellStyle name="Normal 139" xfId="34740" xr:uid="{00000000-0005-0000-0000-0000E04F0000}"/>
    <cellStyle name="Normal 14" xfId="19817" xr:uid="{00000000-0005-0000-0000-0000E14F0000}"/>
    <cellStyle name="Normal 14 10" xfId="19818" xr:uid="{00000000-0005-0000-0000-0000E24F0000}"/>
    <cellStyle name="Normal 14 11" xfId="19819" xr:uid="{00000000-0005-0000-0000-0000E34F0000}"/>
    <cellStyle name="Normal 14 12" xfId="19820" xr:uid="{00000000-0005-0000-0000-0000E44F0000}"/>
    <cellStyle name="Normal 14 13" xfId="19821" xr:uid="{00000000-0005-0000-0000-0000E54F0000}"/>
    <cellStyle name="Normal 14 14" xfId="19822" xr:uid="{00000000-0005-0000-0000-0000E64F0000}"/>
    <cellStyle name="Normal 14 15" xfId="19823" xr:uid="{00000000-0005-0000-0000-0000E74F0000}"/>
    <cellStyle name="Normal 14 16" xfId="19824" xr:uid="{00000000-0005-0000-0000-0000E84F0000}"/>
    <cellStyle name="Normal 14 16 2" xfId="19825" xr:uid="{00000000-0005-0000-0000-0000E94F0000}"/>
    <cellStyle name="Normal 14 16 2 2" xfId="19826" xr:uid="{00000000-0005-0000-0000-0000EA4F0000}"/>
    <cellStyle name="Normal 14 17" xfId="19827" xr:uid="{00000000-0005-0000-0000-0000EB4F0000}"/>
    <cellStyle name="Normal 14 18" xfId="19828" xr:uid="{00000000-0005-0000-0000-0000EC4F0000}"/>
    <cellStyle name="Normal 14 19" xfId="19829" xr:uid="{00000000-0005-0000-0000-0000ED4F0000}"/>
    <cellStyle name="Normal 14 2" xfId="19830" xr:uid="{00000000-0005-0000-0000-0000EE4F0000}"/>
    <cellStyle name="Normal 14 2 10" xfId="19831" xr:uid="{00000000-0005-0000-0000-0000EF4F0000}"/>
    <cellStyle name="Normal 14 2 11" xfId="19832" xr:uid="{00000000-0005-0000-0000-0000F04F0000}"/>
    <cellStyle name="Normal 14 2 12" xfId="19833" xr:uid="{00000000-0005-0000-0000-0000F14F0000}"/>
    <cellStyle name="Normal 14 2 13" xfId="19834" xr:uid="{00000000-0005-0000-0000-0000F24F0000}"/>
    <cellStyle name="Normal 14 2 14" xfId="19835" xr:uid="{00000000-0005-0000-0000-0000F34F0000}"/>
    <cellStyle name="Normal 14 2 2" xfId="19836" xr:uid="{00000000-0005-0000-0000-0000F44F0000}"/>
    <cellStyle name="Normal 14 2 3" xfId="19837" xr:uid="{00000000-0005-0000-0000-0000F54F0000}"/>
    <cellStyle name="Normal 14 2 3 2" xfId="19838" xr:uid="{00000000-0005-0000-0000-0000F64F0000}"/>
    <cellStyle name="Normal 14 2 3 2 2" xfId="19839" xr:uid="{00000000-0005-0000-0000-0000F74F0000}"/>
    <cellStyle name="Normal 14 2 3 2 2 2" xfId="19840" xr:uid="{00000000-0005-0000-0000-0000F84F0000}"/>
    <cellStyle name="Normal 14 2 3 2 2 2 2" xfId="19841" xr:uid="{00000000-0005-0000-0000-0000F94F0000}"/>
    <cellStyle name="Normal 14 2 3 2 2 2 3" xfId="19842" xr:uid="{00000000-0005-0000-0000-0000FA4F0000}"/>
    <cellStyle name="Normal 14 2 3 2 2 2 4" xfId="19843" xr:uid="{00000000-0005-0000-0000-0000FB4F0000}"/>
    <cellStyle name="Normal 14 2 3 2 2 2 5" xfId="19844" xr:uid="{00000000-0005-0000-0000-0000FC4F0000}"/>
    <cellStyle name="Normal 14 2 4" xfId="19845" xr:uid="{00000000-0005-0000-0000-0000FD4F0000}"/>
    <cellStyle name="Normal 14 2 5" xfId="19846" xr:uid="{00000000-0005-0000-0000-0000FE4F0000}"/>
    <cellStyle name="Normal 14 2 6" xfId="19847" xr:uid="{00000000-0005-0000-0000-0000FF4F0000}"/>
    <cellStyle name="Normal 14 2 7" xfId="19848" xr:uid="{00000000-0005-0000-0000-000000500000}"/>
    <cellStyle name="Normal 14 2 8" xfId="19849" xr:uid="{00000000-0005-0000-0000-000001500000}"/>
    <cellStyle name="Normal 14 2 9" xfId="19850" xr:uid="{00000000-0005-0000-0000-000002500000}"/>
    <cellStyle name="Normal 14 20" xfId="19851" xr:uid="{00000000-0005-0000-0000-000003500000}"/>
    <cellStyle name="Normal 14 21" xfId="19852" xr:uid="{00000000-0005-0000-0000-000004500000}"/>
    <cellStyle name="Normal 14 22" xfId="19853" xr:uid="{00000000-0005-0000-0000-000005500000}"/>
    <cellStyle name="Normal 14 23" xfId="19854" xr:uid="{00000000-0005-0000-0000-000006500000}"/>
    <cellStyle name="Normal 14 24" xfId="19855" xr:uid="{00000000-0005-0000-0000-000007500000}"/>
    <cellStyle name="Normal 14 25" xfId="19856" xr:uid="{00000000-0005-0000-0000-000008500000}"/>
    <cellStyle name="Normal 14 26" xfId="19857" xr:uid="{00000000-0005-0000-0000-000009500000}"/>
    <cellStyle name="Normal 14 27" xfId="19858" xr:uid="{00000000-0005-0000-0000-00000A500000}"/>
    <cellStyle name="Normal 14 28" xfId="19859" xr:uid="{00000000-0005-0000-0000-00000B500000}"/>
    <cellStyle name="Normal 14 29" xfId="19860" xr:uid="{00000000-0005-0000-0000-00000C500000}"/>
    <cellStyle name="Normal 14 3" xfId="19861" xr:uid="{00000000-0005-0000-0000-00000D500000}"/>
    <cellStyle name="Normal 14 3 2" xfId="19862" xr:uid="{00000000-0005-0000-0000-00000E500000}"/>
    <cellStyle name="Normal 14 3 2 10" xfId="19863" xr:uid="{00000000-0005-0000-0000-00000F500000}"/>
    <cellStyle name="Normal 14 3 2 11" xfId="19864" xr:uid="{00000000-0005-0000-0000-000010500000}"/>
    <cellStyle name="Normal 14 3 2 12" xfId="19865" xr:uid="{00000000-0005-0000-0000-000011500000}"/>
    <cellStyle name="Normal 14 3 2 13" xfId="19866" xr:uid="{00000000-0005-0000-0000-000012500000}"/>
    <cellStyle name="Normal 14 3 2 14" xfId="19867" xr:uid="{00000000-0005-0000-0000-000013500000}"/>
    <cellStyle name="Normal 14 3 2 15" xfId="19868" xr:uid="{00000000-0005-0000-0000-000014500000}"/>
    <cellStyle name="Normal 14 3 2 16" xfId="19869" xr:uid="{00000000-0005-0000-0000-000015500000}"/>
    <cellStyle name="Normal 14 3 2 17" xfId="19870" xr:uid="{00000000-0005-0000-0000-000016500000}"/>
    <cellStyle name="Normal 14 3 2 18" xfId="19871" xr:uid="{00000000-0005-0000-0000-000017500000}"/>
    <cellStyle name="Normal 14 3 2 19" xfId="19872" xr:uid="{00000000-0005-0000-0000-000018500000}"/>
    <cellStyle name="Normal 14 3 2 2" xfId="19873" xr:uid="{00000000-0005-0000-0000-000019500000}"/>
    <cellStyle name="Normal 14 3 2 20" xfId="19874" xr:uid="{00000000-0005-0000-0000-00001A500000}"/>
    <cellStyle name="Normal 14 3 2 21" xfId="19875" xr:uid="{00000000-0005-0000-0000-00001B500000}"/>
    <cellStyle name="Normal 14 3 2 22" xfId="19876" xr:uid="{00000000-0005-0000-0000-00001C500000}"/>
    <cellStyle name="Normal 14 3 2 23" xfId="19877" xr:uid="{00000000-0005-0000-0000-00001D500000}"/>
    <cellStyle name="Normal 14 3 2 3" xfId="19878" xr:uid="{00000000-0005-0000-0000-00001E500000}"/>
    <cellStyle name="Normal 14 3 2 4" xfId="19879" xr:uid="{00000000-0005-0000-0000-00001F500000}"/>
    <cellStyle name="Normal 14 3 2 5" xfId="19880" xr:uid="{00000000-0005-0000-0000-000020500000}"/>
    <cellStyle name="Normal 14 3 2 6" xfId="19881" xr:uid="{00000000-0005-0000-0000-000021500000}"/>
    <cellStyle name="Normal 14 3 2 7" xfId="19882" xr:uid="{00000000-0005-0000-0000-000022500000}"/>
    <cellStyle name="Normal 14 3 2 8" xfId="19883" xr:uid="{00000000-0005-0000-0000-000023500000}"/>
    <cellStyle name="Normal 14 3 2 9" xfId="19884" xr:uid="{00000000-0005-0000-0000-000024500000}"/>
    <cellStyle name="Normal 14 30" xfId="19885" xr:uid="{00000000-0005-0000-0000-000025500000}"/>
    <cellStyle name="Normal 14 31" xfId="19886" xr:uid="{00000000-0005-0000-0000-000026500000}"/>
    <cellStyle name="Normal 14 32" xfId="19887" xr:uid="{00000000-0005-0000-0000-000027500000}"/>
    <cellStyle name="Normal 14 33" xfId="19888" xr:uid="{00000000-0005-0000-0000-000028500000}"/>
    <cellStyle name="Normal 14 34" xfId="19889" xr:uid="{00000000-0005-0000-0000-000029500000}"/>
    <cellStyle name="Normal 14 35" xfId="19890" xr:uid="{00000000-0005-0000-0000-00002A500000}"/>
    <cellStyle name="Normal 14 36" xfId="19891" xr:uid="{00000000-0005-0000-0000-00002B500000}"/>
    <cellStyle name="Normal 14 37" xfId="19892" xr:uid="{00000000-0005-0000-0000-00002C500000}"/>
    <cellStyle name="Normal 14 38" xfId="19893" xr:uid="{00000000-0005-0000-0000-00002D500000}"/>
    <cellStyle name="Normal 14 39" xfId="19894" xr:uid="{00000000-0005-0000-0000-00002E500000}"/>
    <cellStyle name="Normal 14 4" xfId="19895" xr:uid="{00000000-0005-0000-0000-00002F500000}"/>
    <cellStyle name="Normal 14 4 2" xfId="19896" xr:uid="{00000000-0005-0000-0000-000030500000}"/>
    <cellStyle name="Normal 14 4 2 10" xfId="19897" xr:uid="{00000000-0005-0000-0000-000031500000}"/>
    <cellStyle name="Normal 14 4 2 11" xfId="19898" xr:uid="{00000000-0005-0000-0000-000032500000}"/>
    <cellStyle name="Normal 14 4 2 12" xfId="19899" xr:uid="{00000000-0005-0000-0000-000033500000}"/>
    <cellStyle name="Normal 14 4 2 13" xfId="19900" xr:uid="{00000000-0005-0000-0000-000034500000}"/>
    <cellStyle name="Normal 14 4 2 14" xfId="19901" xr:uid="{00000000-0005-0000-0000-000035500000}"/>
    <cellStyle name="Normal 14 4 2 15" xfId="19902" xr:uid="{00000000-0005-0000-0000-000036500000}"/>
    <cellStyle name="Normal 14 4 2 16" xfId="19903" xr:uid="{00000000-0005-0000-0000-000037500000}"/>
    <cellStyle name="Normal 14 4 2 17" xfId="19904" xr:uid="{00000000-0005-0000-0000-000038500000}"/>
    <cellStyle name="Normal 14 4 2 18" xfId="19905" xr:uid="{00000000-0005-0000-0000-000039500000}"/>
    <cellStyle name="Normal 14 4 2 19" xfId="19906" xr:uid="{00000000-0005-0000-0000-00003A500000}"/>
    <cellStyle name="Normal 14 4 2 2" xfId="19907" xr:uid="{00000000-0005-0000-0000-00003B500000}"/>
    <cellStyle name="Normal 14 4 2 20" xfId="19908" xr:uid="{00000000-0005-0000-0000-00003C500000}"/>
    <cellStyle name="Normal 14 4 2 21" xfId="19909" xr:uid="{00000000-0005-0000-0000-00003D500000}"/>
    <cellStyle name="Normal 14 4 2 22" xfId="19910" xr:uid="{00000000-0005-0000-0000-00003E500000}"/>
    <cellStyle name="Normal 14 4 2 23" xfId="19911" xr:uid="{00000000-0005-0000-0000-00003F500000}"/>
    <cellStyle name="Normal 14 4 2 3" xfId="19912" xr:uid="{00000000-0005-0000-0000-000040500000}"/>
    <cellStyle name="Normal 14 4 2 4" xfId="19913" xr:uid="{00000000-0005-0000-0000-000041500000}"/>
    <cellStyle name="Normal 14 4 2 5" xfId="19914" xr:uid="{00000000-0005-0000-0000-000042500000}"/>
    <cellStyle name="Normal 14 4 2 6" xfId="19915" xr:uid="{00000000-0005-0000-0000-000043500000}"/>
    <cellStyle name="Normal 14 4 2 7" xfId="19916" xr:uid="{00000000-0005-0000-0000-000044500000}"/>
    <cellStyle name="Normal 14 4 2 8" xfId="19917" xr:uid="{00000000-0005-0000-0000-000045500000}"/>
    <cellStyle name="Normal 14 4 2 9" xfId="19918" xr:uid="{00000000-0005-0000-0000-000046500000}"/>
    <cellStyle name="Normal 14 40" xfId="35195" xr:uid="{00000000-0005-0000-0000-000047500000}"/>
    <cellStyle name="Normal 14 5" xfId="19919" xr:uid="{00000000-0005-0000-0000-000048500000}"/>
    <cellStyle name="Normal 14 5 2" xfId="19920" xr:uid="{00000000-0005-0000-0000-000049500000}"/>
    <cellStyle name="Normal 14 5 2 2" xfId="19921" xr:uid="{00000000-0005-0000-0000-00004A500000}"/>
    <cellStyle name="Normal 14 5 2 2 2" xfId="19922" xr:uid="{00000000-0005-0000-0000-00004B500000}"/>
    <cellStyle name="Normal 14 5 2 2 2 2" xfId="19923" xr:uid="{00000000-0005-0000-0000-00004C500000}"/>
    <cellStyle name="Normal 14 5 2 2 2 3" xfId="19924" xr:uid="{00000000-0005-0000-0000-00004D500000}"/>
    <cellStyle name="Normal 14 5 2 2 2 4" xfId="19925" xr:uid="{00000000-0005-0000-0000-00004E500000}"/>
    <cellStyle name="Normal 14 5 2 2 2 5" xfId="19926" xr:uid="{00000000-0005-0000-0000-00004F500000}"/>
    <cellStyle name="Normal 14 6" xfId="19927" xr:uid="{00000000-0005-0000-0000-000050500000}"/>
    <cellStyle name="Normal 14 7" xfId="19928" xr:uid="{00000000-0005-0000-0000-000051500000}"/>
    <cellStyle name="Normal 14 8" xfId="19929" xr:uid="{00000000-0005-0000-0000-000052500000}"/>
    <cellStyle name="Normal 14 9" xfId="19930" xr:uid="{00000000-0005-0000-0000-000053500000}"/>
    <cellStyle name="Normal 14_Estudo VC fev" xfId="19931" xr:uid="{00000000-0005-0000-0000-000054500000}"/>
    <cellStyle name="Normal 140" xfId="34741" xr:uid="{00000000-0005-0000-0000-000055500000}"/>
    <cellStyle name="Normal 141" xfId="34742" xr:uid="{00000000-0005-0000-0000-000056500000}"/>
    <cellStyle name="Normal 142" xfId="34743" xr:uid="{00000000-0005-0000-0000-000057500000}"/>
    <cellStyle name="Normal 143" xfId="34744" xr:uid="{00000000-0005-0000-0000-000058500000}"/>
    <cellStyle name="Normal 144" xfId="34745" xr:uid="{00000000-0005-0000-0000-000059500000}"/>
    <cellStyle name="Normal 145" xfId="34746" xr:uid="{00000000-0005-0000-0000-00005A500000}"/>
    <cellStyle name="Normal 146" xfId="34747" xr:uid="{00000000-0005-0000-0000-00005B500000}"/>
    <cellStyle name="Normal 147" xfId="34748" xr:uid="{00000000-0005-0000-0000-00005C500000}"/>
    <cellStyle name="Normal 148" xfId="19932" xr:uid="{00000000-0005-0000-0000-00005D500000}"/>
    <cellStyle name="Normal 149" xfId="19933" xr:uid="{00000000-0005-0000-0000-00005E500000}"/>
    <cellStyle name="Normal 15" xfId="19934" xr:uid="{00000000-0005-0000-0000-00005F500000}"/>
    <cellStyle name="Normal 15 10" xfId="19935" xr:uid="{00000000-0005-0000-0000-000060500000}"/>
    <cellStyle name="Normal 15 11" xfId="19936" xr:uid="{00000000-0005-0000-0000-000061500000}"/>
    <cellStyle name="Normal 15 12" xfId="19937" xr:uid="{00000000-0005-0000-0000-000062500000}"/>
    <cellStyle name="Normal 15 12 2" xfId="19938" xr:uid="{00000000-0005-0000-0000-000063500000}"/>
    <cellStyle name="Normal 15 13" xfId="19939" xr:uid="{00000000-0005-0000-0000-000064500000}"/>
    <cellStyle name="Normal 15 14" xfId="19940" xr:uid="{00000000-0005-0000-0000-000065500000}"/>
    <cellStyle name="Normal 15 15" xfId="19941" xr:uid="{00000000-0005-0000-0000-000066500000}"/>
    <cellStyle name="Normal 15 16" xfId="19942" xr:uid="{00000000-0005-0000-0000-000067500000}"/>
    <cellStyle name="Normal 15 17" xfId="19943" xr:uid="{00000000-0005-0000-0000-000068500000}"/>
    <cellStyle name="Normal 15 18" xfId="19944" xr:uid="{00000000-0005-0000-0000-000069500000}"/>
    <cellStyle name="Normal 15 19" xfId="19945" xr:uid="{00000000-0005-0000-0000-00006A500000}"/>
    <cellStyle name="Normal 15 2" xfId="19946" xr:uid="{00000000-0005-0000-0000-00006B500000}"/>
    <cellStyle name="Normal 15 20" xfId="35445" xr:uid="{00000000-0005-0000-0000-00006C500000}"/>
    <cellStyle name="Normal 15 3" xfId="19947" xr:uid="{00000000-0005-0000-0000-00006D500000}"/>
    <cellStyle name="Normal 15 3 2" xfId="19948" xr:uid="{00000000-0005-0000-0000-00006E500000}"/>
    <cellStyle name="Normal 15 3 2 10" xfId="19949" xr:uid="{00000000-0005-0000-0000-00006F500000}"/>
    <cellStyle name="Normal 15 3 2 11" xfId="19950" xr:uid="{00000000-0005-0000-0000-000070500000}"/>
    <cellStyle name="Normal 15 3 2 12" xfId="19951" xr:uid="{00000000-0005-0000-0000-000071500000}"/>
    <cellStyle name="Normal 15 3 2 13" xfId="19952" xr:uid="{00000000-0005-0000-0000-000072500000}"/>
    <cellStyle name="Normal 15 3 2 14" xfId="19953" xr:uid="{00000000-0005-0000-0000-000073500000}"/>
    <cellStyle name="Normal 15 3 2 15" xfId="19954" xr:uid="{00000000-0005-0000-0000-000074500000}"/>
    <cellStyle name="Normal 15 3 2 16" xfId="19955" xr:uid="{00000000-0005-0000-0000-000075500000}"/>
    <cellStyle name="Normal 15 3 2 17" xfId="19956" xr:uid="{00000000-0005-0000-0000-000076500000}"/>
    <cellStyle name="Normal 15 3 2 18" xfId="19957" xr:uid="{00000000-0005-0000-0000-000077500000}"/>
    <cellStyle name="Normal 15 3 2 19" xfId="19958" xr:uid="{00000000-0005-0000-0000-000078500000}"/>
    <cellStyle name="Normal 15 3 2 2" xfId="19959" xr:uid="{00000000-0005-0000-0000-000079500000}"/>
    <cellStyle name="Normal 15 3 2 20" xfId="19960" xr:uid="{00000000-0005-0000-0000-00007A500000}"/>
    <cellStyle name="Normal 15 3 2 21" xfId="19961" xr:uid="{00000000-0005-0000-0000-00007B500000}"/>
    <cellStyle name="Normal 15 3 2 22" xfId="19962" xr:uid="{00000000-0005-0000-0000-00007C500000}"/>
    <cellStyle name="Normal 15 3 2 23" xfId="19963" xr:uid="{00000000-0005-0000-0000-00007D500000}"/>
    <cellStyle name="Normal 15 3 2 3" xfId="19964" xr:uid="{00000000-0005-0000-0000-00007E500000}"/>
    <cellStyle name="Normal 15 3 2 4" xfId="19965" xr:uid="{00000000-0005-0000-0000-00007F500000}"/>
    <cellStyle name="Normal 15 3 2 5" xfId="19966" xr:uid="{00000000-0005-0000-0000-000080500000}"/>
    <cellStyle name="Normal 15 3 2 6" xfId="19967" xr:uid="{00000000-0005-0000-0000-000081500000}"/>
    <cellStyle name="Normal 15 3 2 7" xfId="19968" xr:uid="{00000000-0005-0000-0000-000082500000}"/>
    <cellStyle name="Normal 15 3 2 8" xfId="19969" xr:uid="{00000000-0005-0000-0000-000083500000}"/>
    <cellStyle name="Normal 15 3 2 9" xfId="19970" xr:uid="{00000000-0005-0000-0000-000084500000}"/>
    <cellStyle name="Normal 15 4" xfId="19971" xr:uid="{00000000-0005-0000-0000-000085500000}"/>
    <cellStyle name="Normal 15 4 2" xfId="19972" xr:uid="{00000000-0005-0000-0000-000086500000}"/>
    <cellStyle name="Normal 15 4 2 10" xfId="19973" xr:uid="{00000000-0005-0000-0000-000087500000}"/>
    <cellStyle name="Normal 15 4 2 11" xfId="19974" xr:uid="{00000000-0005-0000-0000-000088500000}"/>
    <cellStyle name="Normal 15 4 2 12" xfId="19975" xr:uid="{00000000-0005-0000-0000-000089500000}"/>
    <cellStyle name="Normal 15 4 2 13" xfId="19976" xr:uid="{00000000-0005-0000-0000-00008A500000}"/>
    <cellStyle name="Normal 15 4 2 14" xfId="19977" xr:uid="{00000000-0005-0000-0000-00008B500000}"/>
    <cellStyle name="Normal 15 4 2 15" xfId="19978" xr:uid="{00000000-0005-0000-0000-00008C500000}"/>
    <cellStyle name="Normal 15 4 2 16" xfId="19979" xr:uid="{00000000-0005-0000-0000-00008D500000}"/>
    <cellStyle name="Normal 15 4 2 17" xfId="19980" xr:uid="{00000000-0005-0000-0000-00008E500000}"/>
    <cellStyle name="Normal 15 4 2 18" xfId="19981" xr:uid="{00000000-0005-0000-0000-00008F500000}"/>
    <cellStyle name="Normal 15 4 2 19" xfId="19982" xr:uid="{00000000-0005-0000-0000-000090500000}"/>
    <cellStyle name="Normal 15 4 2 2" xfId="19983" xr:uid="{00000000-0005-0000-0000-000091500000}"/>
    <cellStyle name="Normal 15 4 2 20" xfId="19984" xr:uid="{00000000-0005-0000-0000-000092500000}"/>
    <cellStyle name="Normal 15 4 2 21" xfId="19985" xr:uid="{00000000-0005-0000-0000-000093500000}"/>
    <cellStyle name="Normal 15 4 2 22" xfId="19986" xr:uid="{00000000-0005-0000-0000-000094500000}"/>
    <cellStyle name="Normal 15 4 2 23" xfId="19987" xr:uid="{00000000-0005-0000-0000-000095500000}"/>
    <cellStyle name="Normal 15 4 2 3" xfId="19988" xr:uid="{00000000-0005-0000-0000-000096500000}"/>
    <cellStyle name="Normal 15 4 2 4" xfId="19989" xr:uid="{00000000-0005-0000-0000-000097500000}"/>
    <cellStyle name="Normal 15 4 2 5" xfId="19990" xr:uid="{00000000-0005-0000-0000-000098500000}"/>
    <cellStyle name="Normal 15 4 2 6" xfId="19991" xr:uid="{00000000-0005-0000-0000-000099500000}"/>
    <cellStyle name="Normal 15 4 2 7" xfId="19992" xr:uid="{00000000-0005-0000-0000-00009A500000}"/>
    <cellStyle name="Normal 15 4 2 8" xfId="19993" xr:uid="{00000000-0005-0000-0000-00009B500000}"/>
    <cellStyle name="Normal 15 4 2 9" xfId="19994" xr:uid="{00000000-0005-0000-0000-00009C500000}"/>
    <cellStyle name="Normal 15 5" xfId="19995" xr:uid="{00000000-0005-0000-0000-00009D500000}"/>
    <cellStyle name="Normal 15 6" xfId="19996" xr:uid="{00000000-0005-0000-0000-00009E500000}"/>
    <cellStyle name="Normal 15 7" xfId="19997" xr:uid="{00000000-0005-0000-0000-00009F500000}"/>
    <cellStyle name="Normal 15 8" xfId="19998" xr:uid="{00000000-0005-0000-0000-0000A0500000}"/>
    <cellStyle name="Normal 15 9" xfId="19999" xr:uid="{00000000-0005-0000-0000-0000A1500000}"/>
    <cellStyle name="Normal 15_Cartas de Crdito" xfId="20000" xr:uid="{00000000-0005-0000-0000-0000A2500000}"/>
    <cellStyle name="Normal 150" xfId="34749" xr:uid="{00000000-0005-0000-0000-0000A3500000}"/>
    <cellStyle name="Normal 151" xfId="34750" xr:uid="{00000000-0005-0000-0000-0000A4500000}"/>
    <cellStyle name="Normal 152" xfId="34751" xr:uid="{00000000-0005-0000-0000-0000A5500000}"/>
    <cellStyle name="Normal 153" xfId="34752" xr:uid="{00000000-0005-0000-0000-0000A6500000}"/>
    <cellStyle name="Normal 154" xfId="34753" xr:uid="{00000000-0005-0000-0000-0000A7500000}"/>
    <cellStyle name="Normal 155" xfId="34754" xr:uid="{00000000-0005-0000-0000-0000A8500000}"/>
    <cellStyle name="Normal 156" xfId="34755" xr:uid="{00000000-0005-0000-0000-0000A9500000}"/>
    <cellStyle name="Normal 157" xfId="34756" xr:uid="{00000000-0005-0000-0000-0000AA500000}"/>
    <cellStyle name="Normal 158" xfId="34757" xr:uid="{00000000-0005-0000-0000-0000AB500000}"/>
    <cellStyle name="Normal 159" xfId="34758" xr:uid="{00000000-0005-0000-0000-0000AC500000}"/>
    <cellStyle name="Normal 16" xfId="20001" xr:uid="{00000000-0005-0000-0000-0000AD500000}"/>
    <cellStyle name="Normal 16 10" xfId="20002" xr:uid="{00000000-0005-0000-0000-0000AE500000}"/>
    <cellStyle name="Normal 16 11" xfId="20003" xr:uid="{00000000-0005-0000-0000-0000AF500000}"/>
    <cellStyle name="Normal 16 11 2" xfId="20004" xr:uid="{00000000-0005-0000-0000-0000B0500000}"/>
    <cellStyle name="Normal 16 12" xfId="20005" xr:uid="{00000000-0005-0000-0000-0000B1500000}"/>
    <cellStyle name="Normal 16 13" xfId="20006" xr:uid="{00000000-0005-0000-0000-0000B2500000}"/>
    <cellStyle name="Normal 16 14" xfId="20007" xr:uid="{00000000-0005-0000-0000-0000B3500000}"/>
    <cellStyle name="Normal 16 15" xfId="20008" xr:uid="{00000000-0005-0000-0000-0000B4500000}"/>
    <cellStyle name="Normal 16 16" xfId="20009" xr:uid="{00000000-0005-0000-0000-0000B5500000}"/>
    <cellStyle name="Normal 16 17" xfId="20010" xr:uid="{00000000-0005-0000-0000-0000B6500000}"/>
    <cellStyle name="Normal 16 18" xfId="20011" xr:uid="{00000000-0005-0000-0000-0000B7500000}"/>
    <cellStyle name="Normal 16 19" xfId="35456" xr:uid="{00000000-0005-0000-0000-0000B8500000}"/>
    <cellStyle name="Normal 16 2" xfId="20012" xr:uid="{00000000-0005-0000-0000-0000B9500000}"/>
    <cellStyle name="Normal 16 2 2" xfId="20013" xr:uid="{00000000-0005-0000-0000-0000BA500000}"/>
    <cellStyle name="Normal 16 2 2 10" xfId="20014" xr:uid="{00000000-0005-0000-0000-0000BB500000}"/>
    <cellStyle name="Normal 16 2 2 11" xfId="20015" xr:uid="{00000000-0005-0000-0000-0000BC500000}"/>
    <cellStyle name="Normal 16 2 2 12" xfId="20016" xr:uid="{00000000-0005-0000-0000-0000BD500000}"/>
    <cellStyle name="Normal 16 2 2 13" xfId="20017" xr:uid="{00000000-0005-0000-0000-0000BE500000}"/>
    <cellStyle name="Normal 16 2 2 14" xfId="20018" xr:uid="{00000000-0005-0000-0000-0000BF500000}"/>
    <cellStyle name="Normal 16 2 2 15" xfId="20019" xr:uid="{00000000-0005-0000-0000-0000C0500000}"/>
    <cellStyle name="Normal 16 2 2 16" xfId="20020" xr:uid="{00000000-0005-0000-0000-0000C1500000}"/>
    <cellStyle name="Normal 16 2 2 17" xfId="20021" xr:uid="{00000000-0005-0000-0000-0000C2500000}"/>
    <cellStyle name="Normal 16 2 2 18" xfId="20022" xr:uid="{00000000-0005-0000-0000-0000C3500000}"/>
    <cellStyle name="Normal 16 2 2 19" xfId="20023" xr:uid="{00000000-0005-0000-0000-0000C4500000}"/>
    <cellStyle name="Normal 16 2 2 2" xfId="20024" xr:uid="{00000000-0005-0000-0000-0000C5500000}"/>
    <cellStyle name="Normal 16 2 2 20" xfId="20025" xr:uid="{00000000-0005-0000-0000-0000C6500000}"/>
    <cellStyle name="Normal 16 2 2 21" xfId="20026" xr:uid="{00000000-0005-0000-0000-0000C7500000}"/>
    <cellStyle name="Normal 16 2 2 22" xfId="20027" xr:uid="{00000000-0005-0000-0000-0000C8500000}"/>
    <cellStyle name="Normal 16 2 2 23" xfId="20028" xr:uid="{00000000-0005-0000-0000-0000C9500000}"/>
    <cellStyle name="Normal 16 2 2 3" xfId="20029" xr:uid="{00000000-0005-0000-0000-0000CA500000}"/>
    <cellStyle name="Normal 16 2 2 4" xfId="20030" xr:uid="{00000000-0005-0000-0000-0000CB500000}"/>
    <cellStyle name="Normal 16 2 2 5" xfId="20031" xr:uid="{00000000-0005-0000-0000-0000CC500000}"/>
    <cellStyle name="Normal 16 2 2 6" xfId="20032" xr:uid="{00000000-0005-0000-0000-0000CD500000}"/>
    <cellStyle name="Normal 16 2 2 7" xfId="20033" xr:uid="{00000000-0005-0000-0000-0000CE500000}"/>
    <cellStyle name="Normal 16 2 2 8" xfId="20034" xr:uid="{00000000-0005-0000-0000-0000CF500000}"/>
    <cellStyle name="Normal 16 2 2 9" xfId="20035" xr:uid="{00000000-0005-0000-0000-0000D0500000}"/>
    <cellStyle name="Normal 16 3" xfId="20036" xr:uid="{00000000-0005-0000-0000-0000D1500000}"/>
    <cellStyle name="Normal 16 3 2" xfId="20037" xr:uid="{00000000-0005-0000-0000-0000D2500000}"/>
    <cellStyle name="Normal 16 3 2 10" xfId="20038" xr:uid="{00000000-0005-0000-0000-0000D3500000}"/>
    <cellStyle name="Normal 16 3 2 11" xfId="20039" xr:uid="{00000000-0005-0000-0000-0000D4500000}"/>
    <cellStyle name="Normal 16 3 2 12" xfId="20040" xr:uid="{00000000-0005-0000-0000-0000D5500000}"/>
    <cellStyle name="Normal 16 3 2 13" xfId="20041" xr:uid="{00000000-0005-0000-0000-0000D6500000}"/>
    <cellStyle name="Normal 16 3 2 14" xfId="20042" xr:uid="{00000000-0005-0000-0000-0000D7500000}"/>
    <cellStyle name="Normal 16 3 2 15" xfId="20043" xr:uid="{00000000-0005-0000-0000-0000D8500000}"/>
    <cellStyle name="Normal 16 3 2 16" xfId="20044" xr:uid="{00000000-0005-0000-0000-0000D9500000}"/>
    <cellStyle name="Normal 16 3 2 17" xfId="20045" xr:uid="{00000000-0005-0000-0000-0000DA500000}"/>
    <cellStyle name="Normal 16 3 2 18" xfId="20046" xr:uid="{00000000-0005-0000-0000-0000DB500000}"/>
    <cellStyle name="Normal 16 3 2 19" xfId="20047" xr:uid="{00000000-0005-0000-0000-0000DC500000}"/>
    <cellStyle name="Normal 16 3 2 2" xfId="20048" xr:uid="{00000000-0005-0000-0000-0000DD500000}"/>
    <cellStyle name="Normal 16 3 2 20" xfId="20049" xr:uid="{00000000-0005-0000-0000-0000DE500000}"/>
    <cellStyle name="Normal 16 3 2 21" xfId="20050" xr:uid="{00000000-0005-0000-0000-0000DF500000}"/>
    <cellStyle name="Normal 16 3 2 22" xfId="20051" xr:uid="{00000000-0005-0000-0000-0000E0500000}"/>
    <cellStyle name="Normal 16 3 2 23" xfId="20052" xr:uid="{00000000-0005-0000-0000-0000E1500000}"/>
    <cellStyle name="Normal 16 3 2 3" xfId="20053" xr:uid="{00000000-0005-0000-0000-0000E2500000}"/>
    <cellStyle name="Normal 16 3 2 4" xfId="20054" xr:uid="{00000000-0005-0000-0000-0000E3500000}"/>
    <cellStyle name="Normal 16 3 2 5" xfId="20055" xr:uid="{00000000-0005-0000-0000-0000E4500000}"/>
    <cellStyle name="Normal 16 3 2 6" xfId="20056" xr:uid="{00000000-0005-0000-0000-0000E5500000}"/>
    <cellStyle name="Normal 16 3 2 7" xfId="20057" xr:uid="{00000000-0005-0000-0000-0000E6500000}"/>
    <cellStyle name="Normal 16 3 2 8" xfId="20058" xr:uid="{00000000-0005-0000-0000-0000E7500000}"/>
    <cellStyle name="Normal 16 3 2 9" xfId="20059" xr:uid="{00000000-0005-0000-0000-0000E8500000}"/>
    <cellStyle name="Normal 16 4" xfId="20060" xr:uid="{00000000-0005-0000-0000-0000E9500000}"/>
    <cellStyle name="Normal 16 5" xfId="20061" xr:uid="{00000000-0005-0000-0000-0000EA500000}"/>
    <cellStyle name="Normal 16 6" xfId="20062" xr:uid="{00000000-0005-0000-0000-0000EB500000}"/>
    <cellStyle name="Normal 16 7" xfId="20063" xr:uid="{00000000-0005-0000-0000-0000EC500000}"/>
    <cellStyle name="Normal 16 8" xfId="20064" xr:uid="{00000000-0005-0000-0000-0000ED500000}"/>
    <cellStyle name="Normal 16 9" xfId="20065" xr:uid="{00000000-0005-0000-0000-0000EE500000}"/>
    <cellStyle name="Normal 16_Cartas de Crdito" xfId="20066" xr:uid="{00000000-0005-0000-0000-0000EF500000}"/>
    <cellStyle name="Normal 160" xfId="34759" xr:uid="{00000000-0005-0000-0000-0000F0500000}"/>
    <cellStyle name="Normal 161" xfId="34760" xr:uid="{00000000-0005-0000-0000-0000F1500000}"/>
    <cellStyle name="Normal 162" xfId="34761" xr:uid="{00000000-0005-0000-0000-0000F2500000}"/>
    <cellStyle name="Normal 163" xfId="34762" xr:uid="{00000000-0005-0000-0000-0000F3500000}"/>
    <cellStyle name="Normal 164" xfId="34763" xr:uid="{00000000-0005-0000-0000-0000F4500000}"/>
    <cellStyle name="Normal 165" xfId="34764" xr:uid="{00000000-0005-0000-0000-0000F5500000}"/>
    <cellStyle name="Normal 166" xfId="34765" xr:uid="{00000000-0005-0000-0000-0000F6500000}"/>
    <cellStyle name="Normal 167" xfId="34766" xr:uid="{00000000-0005-0000-0000-0000F7500000}"/>
    <cellStyle name="Normal 168" xfId="34843" xr:uid="{00000000-0005-0000-0000-0000F8500000}"/>
    <cellStyle name="Normal 169" xfId="34844" xr:uid="{00000000-0005-0000-0000-0000F9500000}"/>
    <cellStyle name="Normal 17" xfId="20067" xr:uid="{00000000-0005-0000-0000-0000FA500000}"/>
    <cellStyle name="Normal 17 10" xfId="20068" xr:uid="{00000000-0005-0000-0000-0000FB500000}"/>
    <cellStyle name="Normal 17 11" xfId="20069" xr:uid="{00000000-0005-0000-0000-0000FC500000}"/>
    <cellStyle name="Normal 17 12" xfId="20070" xr:uid="{00000000-0005-0000-0000-0000FD500000}"/>
    <cellStyle name="Normal 17 12 2" xfId="20071" xr:uid="{00000000-0005-0000-0000-0000FE500000}"/>
    <cellStyle name="Normal 17 13" xfId="20072" xr:uid="{00000000-0005-0000-0000-0000FF500000}"/>
    <cellStyle name="Normal 17 14" xfId="20073" xr:uid="{00000000-0005-0000-0000-000000510000}"/>
    <cellStyle name="Normal 17 15" xfId="20074" xr:uid="{00000000-0005-0000-0000-000001510000}"/>
    <cellStyle name="Normal 17 16" xfId="20075" xr:uid="{00000000-0005-0000-0000-000002510000}"/>
    <cellStyle name="Normal 17 17" xfId="20076" xr:uid="{00000000-0005-0000-0000-000003510000}"/>
    <cellStyle name="Normal 17 18" xfId="20077" xr:uid="{00000000-0005-0000-0000-000004510000}"/>
    <cellStyle name="Normal 17 19" xfId="20078" xr:uid="{00000000-0005-0000-0000-000005510000}"/>
    <cellStyle name="Normal 17 2" xfId="20079" xr:uid="{00000000-0005-0000-0000-000006510000}"/>
    <cellStyle name="Normal 17 3" xfId="20080" xr:uid="{00000000-0005-0000-0000-000007510000}"/>
    <cellStyle name="Normal 17 3 10" xfId="20081" xr:uid="{00000000-0005-0000-0000-000008510000}"/>
    <cellStyle name="Normal 17 3 10 2" xfId="20082" xr:uid="{00000000-0005-0000-0000-000009510000}"/>
    <cellStyle name="Normal 17 3 2" xfId="20083" xr:uid="{00000000-0005-0000-0000-00000A510000}"/>
    <cellStyle name="Normal 17 3 2 10" xfId="20084" xr:uid="{00000000-0005-0000-0000-00000B510000}"/>
    <cellStyle name="Normal 17 3 2 11" xfId="20085" xr:uid="{00000000-0005-0000-0000-00000C510000}"/>
    <cellStyle name="Normal 17 3 2 12" xfId="20086" xr:uid="{00000000-0005-0000-0000-00000D510000}"/>
    <cellStyle name="Normal 17 3 2 13" xfId="20087" xr:uid="{00000000-0005-0000-0000-00000E510000}"/>
    <cellStyle name="Normal 17 3 2 14" xfId="20088" xr:uid="{00000000-0005-0000-0000-00000F510000}"/>
    <cellStyle name="Normal 17 3 2 15" xfId="20089" xr:uid="{00000000-0005-0000-0000-000010510000}"/>
    <cellStyle name="Normal 17 3 2 16" xfId="20090" xr:uid="{00000000-0005-0000-0000-000011510000}"/>
    <cellStyle name="Normal 17 3 2 17" xfId="20091" xr:uid="{00000000-0005-0000-0000-000012510000}"/>
    <cellStyle name="Normal 17 3 2 18" xfId="20092" xr:uid="{00000000-0005-0000-0000-000013510000}"/>
    <cellStyle name="Normal 17 3 2 19" xfId="20093" xr:uid="{00000000-0005-0000-0000-000014510000}"/>
    <cellStyle name="Normal 17 3 2 2" xfId="20094" xr:uid="{00000000-0005-0000-0000-000015510000}"/>
    <cellStyle name="Normal 17 3 2 20" xfId="20095" xr:uid="{00000000-0005-0000-0000-000016510000}"/>
    <cellStyle name="Normal 17 3 2 21" xfId="20096" xr:uid="{00000000-0005-0000-0000-000017510000}"/>
    <cellStyle name="Normal 17 3 2 22" xfId="20097" xr:uid="{00000000-0005-0000-0000-000018510000}"/>
    <cellStyle name="Normal 17 3 2 23" xfId="20098" xr:uid="{00000000-0005-0000-0000-000019510000}"/>
    <cellStyle name="Normal 17 3 2 3" xfId="20099" xr:uid="{00000000-0005-0000-0000-00001A510000}"/>
    <cellStyle name="Normal 17 3 2 4" xfId="20100" xr:uid="{00000000-0005-0000-0000-00001B510000}"/>
    <cellStyle name="Normal 17 3 2 5" xfId="20101" xr:uid="{00000000-0005-0000-0000-00001C510000}"/>
    <cellStyle name="Normal 17 3 2 6" xfId="20102" xr:uid="{00000000-0005-0000-0000-00001D510000}"/>
    <cellStyle name="Normal 17 3 2 7" xfId="20103" xr:uid="{00000000-0005-0000-0000-00001E510000}"/>
    <cellStyle name="Normal 17 3 2 8" xfId="20104" xr:uid="{00000000-0005-0000-0000-00001F510000}"/>
    <cellStyle name="Normal 17 3 2 9" xfId="20105" xr:uid="{00000000-0005-0000-0000-000020510000}"/>
    <cellStyle name="Normal 17 3 3" xfId="20106" xr:uid="{00000000-0005-0000-0000-000021510000}"/>
    <cellStyle name="Normal 17 3 4" xfId="20107" xr:uid="{00000000-0005-0000-0000-000022510000}"/>
    <cellStyle name="Normal 17 3 5" xfId="20108" xr:uid="{00000000-0005-0000-0000-000023510000}"/>
    <cellStyle name="Normal 17 3 6" xfId="20109" xr:uid="{00000000-0005-0000-0000-000024510000}"/>
    <cellStyle name="Normal 17 3 7" xfId="20110" xr:uid="{00000000-0005-0000-0000-000025510000}"/>
    <cellStyle name="Normal 17 3 8" xfId="20111" xr:uid="{00000000-0005-0000-0000-000026510000}"/>
    <cellStyle name="Normal 17 3 9" xfId="20112" xr:uid="{00000000-0005-0000-0000-000027510000}"/>
    <cellStyle name="Normal 17 3 9 2" xfId="20113" xr:uid="{00000000-0005-0000-0000-000028510000}"/>
    <cellStyle name="Normal 17 4" xfId="20114" xr:uid="{00000000-0005-0000-0000-000029510000}"/>
    <cellStyle name="Normal 17 4 2" xfId="20115" xr:uid="{00000000-0005-0000-0000-00002A510000}"/>
    <cellStyle name="Normal 17 4 2 10" xfId="20116" xr:uid="{00000000-0005-0000-0000-00002B510000}"/>
    <cellStyle name="Normal 17 4 2 11" xfId="20117" xr:uid="{00000000-0005-0000-0000-00002C510000}"/>
    <cellStyle name="Normal 17 4 2 12" xfId="20118" xr:uid="{00000000-0005-0000-0000-00002D510000}"/>
    <cellStyle name="Normal 17 4 2 13" xfId="20119" xr:uid="{00000000-0005-0000-0000-00002E510000}"/>
    <cellStyle name="Normal 17 4 2 14" xfId="20120" xr:uid="{00000000-0005-0000-0000-00002F510000}"/>
    <cellStyle name="Normal 17 4 2 15" xfId="20121" xr:uid="{00000000-0005-0000-0000-000030510000}"/>
    <cellStyle name="Normal 17 4 2 16" xfId="20122" xr:uid="{00000000-0005-0000-0000-000031510000}"/>
    <cellStyle name="Normal 17 4 2 17" xfId="20123" xr:uid="{00000000-0005-0000-0000-000032510000}"/>
    <cellStyle name="Normal 17 4 2 18" xfId="20124" xr:uid="{00000000-0005-0000-0000-000033510000}"/>
    <cellStyle name="Normal 17 4 2 19" xfId="20125" xr:uid="{00000000-0005-0000-0000-000034510000}"/>
    <cellStyle name="Normal 17 4 2 2" xfId="20126" xr:uid="{00000000-0005-0000-0000-000035510000}"/>
    <cellStyle name="Normal 17 4 2 20" xfId="20127" xr:uid="{00000000-0005-0000-0000-000036510000}"/>
    <cellStyle name="Normal 17 4 2 21" xfId="20128" xr:uid="{00000000-0005-0000-0000-000037510000}"/>
    <cellStyle name="Normal 17 4 2 22" xfId="20129" xr:uid="{00000000-0005-0000-0000-000038510000}"/>
    <cellStyle name="Normal 17 4 2 23" xfId="20130" xr:uid="{00000000-0005-0000-0000-000039510000}"/>
    <cellStyle name="Normal 17 4 2 3" xfId="20131" xr:uid="{00000000-0005-0000-0000-00003A510000}"/>
    <cellStyle name="Normal 17 4 2 4" xfId="20132" xr:uid="{00000000-0005-0000-0000-00003B510000}"/>
    <cellStyle name="Normal 17 4 2 5" xfId="20133" xr:uid="{00000000-0005-0000-0000-00003C510000}"/>
    <cellStyle name="Normal 17 4 2 6" xfId="20134" xr:uid="{00000000-0005-0000-0000-00003D510000}"/>
    <cellStyle name="Normal 17 4 2 7" xfId="20135" xr:uid="{00000000-0005-0000-0000-00003E510000}"/>
    <cellStyle name="Normal 17 4 2 8" xfId="20136" xr:uid="{00000000-0005-0000-0000-00003F510000}"/>
    <cellStyle name="Normal 17 4 2 9" xfId="20137" xr:uid="{00000000-0005-0000-0000-000040510000}"/>
    <cellStyle name="Normal 17 5" xfId="20138" xr:uid="{00000000-0005-0000-0000-000041510000}"/>
    <cellStyle name="Normal 17 6" xfId="20139" xr:uid="{00000000-0005-0000-0000-000042510000}"/>
    <cellStyle name="Normal 17 7" xfId="20140" xr:uid="{00000000-0005-0000-0000-000043510000}"/>
    <cellStyle name="Normal 17 8" xfId="20141" xr:uid="{00000000-0005-0000-0000-000044510000}"/>
    <cellStyle name="Normal 17 9" xfId="20142" xr:uid="{00000000-0005-0000-0000-000045510000}"/>
    <cellStyle name="Normal 17_Cartas de Crdito" xfId="20143" xr:uid="{00000000-0005-0000-0000-000046510000}"/>
    <cellStyle name="Normal 170" xfId="34845" xr:uid="{00000000-0005-0000-0000-000047510000}"/>
    <cellStyle name="Normal 171" xfId="34846" xr:uid="{00000000-0005-0000-0000-000048510000}"/>
    <cellStyle name="Normal 172" xfId="34847" xr:uid="{00000000-0005-0000-0000-000049510000}"/>
    <cellStyle name="Normal 173" xfId="34848" xr:uid="{00000000-0005-0000-0000-00004A510000}"/>
    <cellStyle name="Normal 174" xfId="34849" xr:uid="{00000000-0005-0000-0000-00004B510000}"/>
    <cellStyle name="Normal 18" xfId="20144" xr:uid="{00000000-0005-0000-0000-00004C510000}"/>
    <cellStyle name="Normal 18 10" xfId="20145" xr:uid="{00000000-0005-0000-0000-00004D510000}"/>
    <cellStyle name="Normal 18 11" xfId="20146" xr:uid="{00000000-0005-0000-0000-00004E510000}"/>
    <cellStyle name="Normal 18 12" xfId="20147" xr:uid="{00000000-0005-0000-0000-00004F510000}"/>
    <cellStyle name="Normal 18 12 2" xfId="20148" xr:uid="{00000000-0005-0000-0000-000050510000}"/>
    <cellStyle name="Normal 18 13" xfId="20149" xr:uid="{00000000-0005-0000-0000-000051510000}"/>
    <cellStyle name="Normal 18 14" xfId="20150" xr:uid="{00000000-0005-0000-0000-000052510000}"/>
    <cellStyle name="Normal 18 15" xfId="20151" xr:uid="{00000000-0005-0000-0000-000053510000}"/>
    <cellStyle name="Normal 18 16" xfId="20152" xr:uid="{00000000-0005-0000-0000-000054510000}"/>
    <cellStyle name="Normal 18 17" xfId="20153" xr:uid="{00000000-0005-0000-0000-000055510000}"/>
    <cellStyle name="Normal 18 18" xfId="20154" xr:uid="{00000000-0005-0000-0000-000056510000}"/>
    <cellStyle name="Normal 18 19" xfId="20155" xr:uid="{00000000-0005-0000-0000-000057510000}"/>
    <cellStyle name="Normal 18 2" xfId="20156" xr:uid="{00000000-0005-0000-0000-000058510000}"/>
    <cellStyle name="Normal 18 2 2" xfId="20157" xr:uid="{00000000-0005-0000-0000-000059510000}"/>
    <cellStyle name="Normal 18 2 2 10" xfId="20158" xr:uid="{00000000-0005-0000-0000-00005A510000}"/>
    <cellStyle name="Normal 18 2 2 11" xfId="20159" xr:uid="{00000000-0005-0000-0000-00005B510000}"/>
    <cellStyle name="Normal 18 2 2 12" xfId="20160" xr:uid="{00000000-0005-0000-0000-00005C510000}"/>
    <cellStyle name="Normal 18 2 2 13" xfId="20161" xr:uid="{00000000-0005-0000-0000-00005D510000}"/>
    <cellStyle name="Normal 18 2 2 14" xfId="20162" xr:uid="{00000000-0005-0000-0000-00005E510000}"/>
    <cellStyle name="Normal 18 2 2 15" xfId="20163" xr:uid="{00000000-0005-0000-0000-00005F510000}"/>
    <cellStyle name="Normal 18 2 2 16" xfId="20164" xr:uid="{00000000-0005-0000-0000-000060510000}"/>
    <cellStyle name="Normal 18 2 2 17" xfId="20165" xr:uid="{00000000-0005-0000-0000-000061510000}"/>
    <cellStyle name="Normal 18 2 2 18" xfId="20166" xr:uid="{00000000-0005-0000-0000-000062510000}"/>
    <cellStyle name="Normal 18 2 2 19" xfId="20167" xr:uid="{00000000-0005-0000-0000-000063510000}"/>
    <cellStyle name="Normal 18 2 2 2" xfId="20168" xr:uid="{00000000-0005-0000-0000-000064510000}"/>
    <cellStyle name="Normal 18 2 2 20" xfId="20169" xr:uid="{00000000-0005-0000-0000-000065510000}"/>
    <cellStyle name="Normal 18 2 2 21" xfId="20170" xr:uid="{00000000-0005-0000-0000-000066510000}"/>
    <cellStyle name="Normal 18 2 2 22" xfId="20171" xr:uid="{00000000-0005-0000-0000-000067510000}"/>
    <cellStyle name="Normal 18 2 2 23" xfId="20172" xr:uid="{00000000-0005-0000-0000-000068510000}"/>
    <cellStyle name="Normal 18 2 2 24" xfId="20173" xr:uid="{00000000-0005-0000-0000-000069510000}"/>
    <cellStyle name="Normal 18 2 2 3" xfId="20174" xr:uid="{00000000-0005-0000-0000-00006A510000}"/>
    <cellStyle name="Normal 18 2 2 4" xfId="20175" xr:uid="{00000000-0005-0000-0000-00006B510000}"/>
    <cellStyle name="Normal 18 2 2 5" xfId="20176" xr:uid="{00000000-0005-0000-0000-00006C510000}"/>
    <cellStyle name="Normal 18 2 2 6" xfId="20177" xr:uid="{00000000-0005-0000-0000-00006D510000}"/>
    <cellStyle name="Normal 18 2 2 7" xfId="20178" xr:uid="{00000000-0005-0000-0000-00006E510000}"/>
    <cellStyle name="Normal 18 2 2 8" xfId="20179" xr:uid="{00000000-0005-0000-0000-00006F510000}"/>
    <cellStyle name="Normal 18 2 2 9" xfId="20180" xr:uid="{00000000-0005-0000-0000-000070510000}"/>
    <cellStyle name="Normal 18 20" xfId="35457" xr:uid="{00000000-0005-0000-0000-000071510000}"/>
    <cellStyle name="Normal 18 3" xfId="20181" xr:uid="{00000000-0005-0000-0000-000072510000}"/>
    <cellStyle name="Normal 18 3 2" xfId="20182" xr:uid="{00000000-0005-0000-0000-000073510000}"/>
    <cellStyle name="Normal 18 3 2 10" xfId="20183" xr:uid="{00000000-0005-0000-0000-000074510000}"/>
    <cellStyle name="Normal 18 3 2 11" xfId="20184" xr:uid="{00000000-0005-0000-0000-000075510000}"/>
    <cellStyle name="Normal 18 3 2 12" xfId="20185" xr:uid="{00000000-0005-0000-0000-000076510000}"/>
    <cellStyle name="Normal 18 3 2 13" xfId="20186" xr:uid="{00000000-0005-0000-0000-000077510000}"/>
    <cellStyle name="Normal 18 3 2 14" xfId="20187" xr:uid="{00000000-0005-0000-0000-000078510000}"/>
    <cellStyle name="Normal 18 3 2 15" xfId="20188" xr:uid="{00000000-0005-0000-0000-000079510000}"/>
    <cellStyle name="Normal 18 3 2 16" xfId="20189" xr:uid="{00000000-0005-0000-0000-00007A510000}"/>
    <cellStyle name="Normal 18 3 2 17" xfId="20190" xr:uid="{00000000-0005-0000-0000-00007B510000}"/>
    <cellStyle name="Normal 18 3 2 18" xfId="20191" xr:uid="{00000000-0005-0000-0000-00007C510000}"/>
    <cellStyle name="Normal 18 3 2 19" xfId="20192" xr:uid="{00000000-0005-0000-0000-00007D510000}"/>
    <cellStyle name="Normal 18 3 2 2" xfId="20193" xr:uid="{00000000-0005-0000-0000-00007E510000}"/>
    <cellStyle name="Normal 18 3 2 20" xfId="20194" xr:uid="{00000000-0005-0000-0000-00007F510000}"/>
    <cellStyle name="Normal 18 3 2 21" xfId="20195" xr:uid="{00000000-0005-0000-0000-000080510000}"/>
    <cellStyle name="Normal 18 3 2 22" xfId="20196" xr:uid="{00000000-0005-0000-0000-000081510000}"/>
    <cellStyle name="Normal 18 3 2 23" xfId="20197" xr:uid="{00000000-0005-0000-0000-000082510000}"/>
    <cellStyle name="Normal 18 3 2 3" xfId="20198" xr:uid="{00000000-0005-0000-0000-000083510000}"/>
    <cellStyle name="Normal 18 3 2 4" xfId="20199" xr:uid="{00000000-0005-0000-0000-000084510000}"/>
    <cellStyle name="Normal 18 3 2 5" xfId="20200" xr:uid="{00000000-0005-0000-0000-000085510000}"/>
    <cellStyle name="Normal 18 3 2 6" xfId="20201" xr:uid="{00000000-0005-0000-0000-000086510000}"/>
    <cellStyle name="Normal 18 3 2 7" xfId="20202" xr:uid="{00000000-0005-0000-0000-000087510000}"/>
    <cellStyle name="Normal 18 3 2 8" xfId="20203" xr:uid="{00000000-0005-0000-0000-000088510000}"/>
    <cellStyle name="Normal 18 3 2 9" xfId="20204" xr:uid="{00000000-0005-0000-0000-000089510000}"/>
    <cellStyle name="Normal 18 4" xfId="20205" xr:uid="{00000000-0005-0000-0000-00008A510000}"/>
    <cellStyle name="Normal 18 5" xfId="20206" xr:uid="{00000000-0005-0000-0000-00008B510000}"/>
    <cellStyle name="Normal 18 6" xfId="20207" xr:uid="{00000000-0005-0000-0000-00008C510000}"/>
    <cellStyle name="Normal 18 7" xfId="20208" xr:uid="{00000000-0005-0000-0000-00008D510000}"/>
    <cellStyle name="Normal 18 8" xfId="20209" xr:uid="{00000000-0005-0000-0000-00008E510000}"/>
    <cellStyle name="Normal 18 9" xfId="20210" xr:uid="{00000000-0005-0000-0000-00008F510000}"/>
    <cellStyle name="Normal 18_Estudo VC fev" xfId="20211" xr:uid="{00000000-0005-0000-0000-000090510000}"/>
    <cellStyle name="Normal 19" xfId="20212" xr:uid="{00000000-0005-0000-0000-000091510000}"/>
    <cellStyle name="Normal 19 10" xfId="20213" xr:uid="{00000000-0005-0000-0000-000092510000}"/>
    <cellStyle name="Normal 19 11" xfId="20214" xr:uid="{00000000-0005-0000-0000-000093510000}"/>
    <cellStyle name="Normal 19 11 2" xfId="20215" xr:uid="{00000000-0005-0000-0000-000094510000}"/>
    <cellStyle name="Normal 19 12" xfId="20216" xr:uid="{00000000-0005-0000-0000-000095510000}"/>
    <cellStyle name="Normal 19 13" xfId="20217" xr:uid="{00000000-0005-0000-0000-000096510000}"/>
    <cellStyle name="Normal 19 14" xfId="20218" xr:uid="{00000000-0005-0000-0000-000097510000}"/>
    <cellStyle name="Normal 19 15" xfId="20219" xr:uid="{00000000-0005-0000-0000-000098510000}"/>
    <cellStyle name="Normal 19 16" xfId="20220" xr:uid="{00000000-0005-0000-0000-000099510000}"/>
    <cellStyle name="Normal 19 17" xfId="20221" xr:uid="{00000000-0005-0000-0000-00009A510000}"/>
    <cellStyle name="Normal 19 18" xfId="20222" xr:uid="{00000000-0005-0000-0000-00009B510000}"/>
    <cellStyle name="Normal 19 2" xfId="20223" xr:uid="{00000000-0005-0000-0000-00009C510000}"/>
    <cellStyle name="Normal 19 2 2" xfId="20224" xr:uid="{00000000-0005-0000-0000-00009D510000}"/>
    <cellStyle name="Normal 19 2 2 10" xfId="20225" xr:uid="{00000000-0005-0000-0000-00009E510000}"/>
    <cellStyle name="Normal 19 2 2 11" xfId="20226" xr:uid="{00000000-0005-0000-0000-00009F510000}"/>
    <cellStyle name="Normal 19 2 2 12" xfId="20227" xr:uid="{00000000-0005-0000-0000-0000A0510000}"/>
    <cellStyle name="Normal 19 2 2 13" xfId="20228" xr:uid="{00000000-0005-0000-0000-0000A1510000}"/>
    <cellStyle name="Normal 19 2 2 14" xfId="20229" xr:uid="{00000000-0005-0000-0000-0000A2510000}"/>
    <cellStyle name="Normal 19 2 2 15" xfId="20230" xr:uid="{00000000-0005-0000-0000-0000A3510000}"/>
    <cellStyle name="Normal 19 2 2 16" xfId="20231" xr:uid="{00000000-0005-0000-0000-0000A4510000}"/>
    <cellStyle name="Normal 19 2 2 17" xfId="20232" xr:uid="{00000000-0005-0000-0000-0000A5510000}"/>
    <cellStyle name="Normal 19 2 2 18" xfId="20233" xr:uid="{00000000-0005-0000-0000-0000A6510000}"/>
    <cellStyle name="Normal 19 2 2 19" xfId="20234" xr:uid="{00000000-0005-0000-0000-0000A7510000}"/>
    <cellStyle name="Normal 19 2 2 2" xfId="20235" xr:uid="{00000000-0005-0000-0000-0000A8510000}"/>
    <cellStyle name="Normal 19 2 2 20" xfId="20236" xr:uid="{00000000-0005-0000-0000-0000A9510000}"/>
    <cellStyle name="Normal 19 2 2 21" xfId="20237" xr:uid="{00000000-0005-0000-0000-0000AA510000}"/>
    <cellStyle name="Normal 19 2 2 22" xfId="20238" xr:uid="{00000000-0005-0000-0000-0000AB510000}"/>
    <cellStyle name="Normal 19 2 2 23" xfId="20239" xr:uid="{00000000-0005-0000-0000-0000AC510000}"/>
    <cellStyle name="Normal 19 2 2 3" xfId="20240" xr:uid="{00000000-0005-0000-0000-0000AD510000}"/>
    <cellStyle name="Normal 19 2 2 4" xfId="20241" xr:uid="{00000000-0005-0000-0000-0000AE510000}"/>
    <cellStyle name="Normal 19 2 2 5" xfId="20242" xr:uid="{00000000-0005-0000-0000-0000AF510000}"/>
    <cellStyle name="Normal 19 2 2 6" xfId="20243" xr:uid="{00000000-0005-0000-0000-0000B0510000}"/>
    <cellStyle name="Normal 19 2 2 7" xfId="20244" xr:uid="{00000000-0005-0000-0000-0000B1510000}"/>
    <cellStyle name="Normal 19 2 2 8" xfId="20245" xr:uid="{00000000-0005-0000-0000-0000B2510000}"/>
    <cellStyle name="Normal 19 2 2 9" xfId="20246" xr:uid="{00000000-0005-0000-0000-0000B3510000}"/>
    <cellStyle name="Normal 19 3" xfId="20247" xr:uid="{00000000-0005-0000-0000-0000B4510000}"/>
    <cellStyle name="Normal 19 3 2" xfId="20248" xr:uid="{00000000-0005-0000-0000-0000B5510000}"/>
    <cellStyle name="Normal 19 3 2 10" xfId="20249" xr:uid="{00000000-0005-0000-0000-0000B6510000}"/>
    <cellStyle name="Normal 19 3 2 11" xfId="20250" xr:uid="{00000000-0005-0000-0000-0000B7510000}"/>
    <cellStyle name="Normal 19 3 2 12" xfId="20251" xr:uid="{00000000-0005-0000-0000-0000B8510000}"/>
    <cellStyle name="Normal 19 3 2 13" xfId="20252" xr:uid="{00000000-0005-0000-0000-0000B9510000}"/>
    <cellStyle name="Normal 19 3 2 14" xfId="20253" xr:uid="{00000000-0005-0000-0000-0000BA510000}"/>
    <cellStyle name="Normal 19 3 2 15" xfId="20254" xr:uid="{00000000-0005-0000-0000-0000BB510000}"/>
    <cellStyle name="Normal 19 3 2 16" xfId="20255" xr:uid="{00000000-0005-0000-0000-0000BC510000}"/>
    <cellStyle name="Normal 19 3 2 17" xfId="20256" xr:uid="{00000000-0005-0000-0000-0000BD510000}"/>
    <cellStyle name="Normal 19 3 2 18" xfId="20257" xr:uid="{00000000-0005-0000-0000-0000BE510000}"/>
    <cellStyle name="Normal 19 3 2 19" xfId="20258" xr:uid="{00000000-0005-0000-0000-0000BF510000}"/>
    <cellStyle name="Normal 19 3 2 2" xfId="20259" xr:uid="{00000000-0005-0000-0000-0000C0510000}"/>
    <cellStyle name="Normal 19 3 2 20" xfId="20260" xr:uid="{00000000-0005-0000-0000-0000C1510000}"/>
    <cellStyle name="Normal 19 3 2 21" xfId="20261" xr:uid="{00000000-0005-0000-0000-0000C2510000}"/>
    <cellStyle name="Normal 19 3 2 22" xfId="20262" xr:uid="{00000000-0005-0000-0000-0000C3510000}"/>
    <cellStyle name="Normal 19 3 2 23" xfId="20263" xr:uid="{00000000-0005-0000-0000-0000C4510000}"/>
    <cellStyle name="Normal 19 3 2 3" xfId="20264" xr:uid="{00000000-0005-0000-0000-0000C5510000}"/>
    <cellStyle name="Normal 19 3 2 4" xfId="20265" xr:uid="{00000000-0005-0000-0000-0000C6510000}"/>
    <cellStyle name="Normal 19 3 2 5" xfId="20266" xr:uid="{00000000-0005-0000-0000-0000C7510000}"/>
    <cellStyle name="Normal 19 3 2 6" xfId="20267" xr:uid="{00000000-0005-0000-0000-0000C8510000}"/>
    <cellStyle name="Normal 19 3 2 7" xfId="20268" xr:uid="{00000000-0005-0000-0000-0000C9510000}"/>
    <cellStyle name="Normal 19 3 2 8" xfId="20269" xr:uid="{00000000-0005-0000-0000-0000CA510000}"/>
    <cellStyle name="Normal 19 3 2 9" xfId="20270" xr:uid="{00000000-0005-0000-0000-0000CB510000}"/>
    <cellStyle name="Normal 19 4" xfId="20271" xr:uid="{00000000-0005-0000-0000-0000CC510000}"/>
    <cellStyle name="Normal 19 5" xfId="20272" xr:uid="{00000000-0005-0000-0000-0000CD510000}"/>
    <cellStyle name="Normal 19 6" xfId="20273" xr:uid="{00000000-0005-0000-0000-0000CE510000}"/>
    <cellStyle name="Normal 19 7" xfId="20274" xr:uid="{00000000-0005-0000-0000-0000CF510000}"/>
    <cellStyle name="Normal 19 7 10" xfId="20275" xr:uid="{00000000-0005-0000-0000-0000D0510000}"/>
    <cellStyle name="Normal 19 7 10 2" xfId="20276" xr:uid="{00000000-0005-0000-0000-0000D1510000}"/>
    <cellStyle name="Normal 19 7 10 2 2" xfId="20277" xr:uid="{00000000-0005-0000-0000-0000D2510000}"/>
    <cellStyle name="Normal 19 7 11" xfId="20278" xr:uid="{00000000-0005-0000-0000-0000D3510000}"/>
    <cellStyle name="Normal 19 7 12" xfId="20279" xr:uid="{00000000-0005-0000-0000-0000D4510000}"/>
    <cellStyle name="Normal 19 7 13" xfId="20280" xr:uid="{00000000-0005-0000-0000-0000D5510000}"/>
    <cellStyle name="Normal 19 7 14" xfId="20281" xr:uid="{00000000-0005-0000-0000-0000D6510000}"/>
    <cellStyle name="Normal 19 7 15" xfId="20282" xr:uid="{00000000-0005-0000-0000-0000D7510000}"/>
    <cellStyle name="Normal 19 7 16" xfId="20283" xr:uid="{00000000-0005-0000-0000-0000D8510000}"/>
    <cellStyle name="Normal 19 7 17" xfId="20284" xr:uid="{00000000-0005-0000-0000-0000D9510000}"/>
    <cellStyle name="Normal 19 7 18" xfId="20285" xr:uid="{00000000-0005-0000-0000-0000DA510000}"/>
    <cellStyle name="Normal 19 7 19" xfId="20286" xr:uid="{00000000-0005-0000-0000-0000DB510000}"/>
    <cellStyle name="Normal 19 7 2" xfId="20287" xr:uid="{00000000-0005-0000-0000-0000DC510000}"/>
    <cellStyle name="Normal 19 7 2 10" xfId="20288" xr:uid="{00000000-0005-0000-0000-0000DD510000}"/>
    <cellStyle name="Normal 19 7 2 11" xfId="20289" xr:uid="{00000000-0005-0000-0000-0000DE510000}"/>
    <cellStyle name="Normal 19 7 2 12" xfId="20290" xr:uid="{00000000-0005-0000-0000-0000DF510000}"/>
    <cellStyle name="Normal 19 7 2 13" xfId="20291" xr:uid="{00000000-0005-0000-0000-0000E0510000}"/>
    <cellStyle name="Normal 19 7 2 14" xfId="20292" xr:uid="{00000000-0005-0000-0000-0000E1510000}"/>
    <cellStyle name="Normal 19 7 2 15" xfId="20293" xr:uid="{00000000-0005-0000-0000-0000E2510000}"/>
    <cellStyle name="Normal 19 7 2 16" xfId="20294" xr:uid="{00000000-0005-0000-0000-0000E3510000}"/>
    <cellStyle name="Normal 19 7 2 17" xfId="20295" xr:uid="{00000000-0005-0000-0000-0000E4510000}"/>
    <cellStyle name="Normal 19 7 2 18" xfId="20296" xr:uid="{00000000-0005-0000-0000-0000E5510000}"/>
    <cellStyle name="Normal 19 7 2 19" xfId="20297" xr:uid="{00000000-0005-0000-0000-0000E6510000}"/>
    <cellStyle name="Normal 19 7 2 2" xfId="20298" xr:uid="{00000000-0005-0000-0000-0000E7510000}"/>
    <cellStyle name="Normal 19 7 2 20" xfId="20299" xr:uid="{00000000-0005-0000-0000-0000E8510000}"/>
    <cellStyle name="Normal 19 7 2 21" xfId="20300" xr:uid="{00000000-0005-0000-0000-0000E9510000}"/>
    <cellStyle name="Normal 19 7 2 22" xfId="20301" xr:uid="{00000000-0005-0000-0000-0000EA510000}"/>
    <cellStyle name="Normal 19 7 2 23" xfId="20302" xr:uid="{00000000-0005-0000-0000-0000EB510000}"/>
    <cellStyle name="Normal 19 7 2 3" xfId="20303" xr:uid="{00000000-0005-0000-0000-0000EC510000}"/>
    <cellStyle name="Normal 19 7 2 4" xfId="20304" xr:uid="{00000000-0005-0000-0000-0000ED510000}"/>
    <cellStyle name="Normal 19 7 2 5" xfId="20305" xr:uid="{00000000-0005-0000-0000-0000EE510000}"/>
    <cellStyle name="Normal 19 7 2 6" xfId="20306" xr:uid="{00000000-0005-0000-0000-0000EF510000}"/>
    <cellStyle name="Normal 19 7 2 7" xfId="20307" xr:uid="{00000000-0005-0000-0000-0000F0510000}"/>
    <cellStyle name="Normal 19 7 2 8" xfId="20308" xr:uid="{00000000-0005-0000-0000-0000F1510000}"/>
    <cellStyle name="Normal 19 7 2 9" xfId="20309" xr:uid="{00000000-0005-0000-0000-0000F2510000}"/>
    <cellStyle name="Normal 19 7 20" xfId="20310" xr:uid="{00000000-0005-0000-0000-0000F3510000}"/>
    <cellStyle name="Normal 19 7 21" xfId="20311" xr:uid="{00000000-0005-0000-0000-0000F4510000}"/>
    <cellStyle name="Normal 19 7 22" xfId="20312" xr:uid="{00000000-0005-0000-0000-0000F5510000}"/>
    <cellStyle name="Normal 19 7 23" xfId="20313" xr:uid="{00000000-0005-0000-0000-0000F6510000}"/>
    <cellStyle name="Normal 19 7 24" xfId="20314" xr:uid="{00000000-0005-0000-0000-0000F7510000}"/>
    <cellStyle name="Normal 19 7 25" xfId="20315" xr:uid="{00000000-0005-0000-0000-0000F8510000}"/>
    <cellStyle name="Normal 19 7 25 2" xfId="20316" xr:uid="{00000000-0005-0000-0000-0000F9510000}"/>
    <cellStyle name="Normal 19 7 26" xfId="20317" xr:uid="{00000000-0005-0000-0000-0000FA510000}"/>
    <cellStyle name="Normal 19 7 27" xfId="20318" xr:uid="{00000000-0005-0000-0000-0000FB510000}"/>
    <cellStyle name="Normal 19 7 27 2" xfId="20319" xr:uid="{00000000-0005-0000-0000-0000FC510000}"/>
    <cellStyle name="Normal 19 7 3" xfId="20320" xr:uid="{00000000-0005-0000-0000-0000FD510000}"/>
    <cellStyle name="Normal 19 7 4" xfId="20321" xr:uid="{00000000-0005-0000-0000-0000FE510000}"/>
    <cellStyle name="Normal 19 7 5" xfId="20322" xr:uid="{00000000-0005-0000-0000-0000FF510000}"/>
    <cellStyle name="Normal 19 7 6" xfId="20323" xr:uid="{00000000-0005-0000-0000-000000520000}"/>
    <cellStyle name="Normal 19 7 7" xfId="20324" xr:uid="{00000000-0005-0000-0000-000001520000}"/>
    <cellStyle name="Normal 19 7 8" xfId="20325" xr:uid="{00000000-0005-0000-0000-000002520000}"/>
    <cellStyle name="Normal 19 7 9" xfId="20326" xr:uid="{00000000-0005-0000-0000-000003520000}"/>
    <cellStyle name="Normal 19 8" xfId="20327" xr:uid="{00000000-0005-0000-0000-000004520000}"/>
    <cellStyle name="Normal 19 8 10" xfId="20328" xr:uid="{00000000-0005-0000-0000-000005520000}"/>
    <cellStyle name="Normal 19 8 11" xfId="20329" xr:uid="{00000000-0005-0000-0000-000006520000}"/>
    <cellStyle name="Normal 19 8 12" xfId="20330" xr:uid="{00000000-0005-0000-0000-000007520000}"/>
    <cellStyle name="Normal 19 8 13" xfId="20331" xr:uid="{00000000-0005-0000-0000-000008520000}"/>
    <cellStyle name="Normal 19 8 14" xfId="20332" xr:uid="{00000000-0005-0000-0000-000009520000}"/>
    <cellStyle name="Normal 19 8 15" xfId="20333" xr:uid="{00000000-0005-0000-0000-00000A520000}"/>
    <cellStyle name="Normal 19 8 16" xfId="20334" xr:uid="{00000000-0005-0000-0000-00000B520000}"/>
    <cellStyle name="Normal 19 8 17" xfId="20335" xr:uid="{00000000-0005-0000-0000-00000C520000}"/>
    <cellStyle name="Normal 19 8 18" xfId="20336" xr:uid="{00000000-0005-0000-0000-00000D520000}"/>
    <cellStyle name="Normal 19 8 19" xfId="20337" xr:uid="{00000000-0005-0000-0000-00000E520000}"/>
    <cellStyle name="Normal 19 8 2" xfId="20338" xr:uid="{00000000-0005-0000-0000-00000F520000}"/>
    <cellStyle name="Normal 19 8 20" xfId="20339" xr:uid="{00000000-0005-0000-0000-000010520000}"/>
    <cellStyle name="Normal 19 8 21" xfId="20340" xr:uid="{00000000-0005-0000-0000-000011520000}"/>
    <cellStyle name="Normal 19 8 22" xfId="20341" xr:uid="{00000000-0005-0000-0000-000012520000}"/>
    <cellStyle name="Normal 19 8 23" xfId="20342" xr:uid="{00000000-0005-0000-0000-000013520000}"/>
    <cellStyle name="Normal 19 8 3" xfId="20343" xr:uid="{00000000-0005-0000-0000-000014520000}"/>
    <cellStyle name="Normal 19 8 4" xfId="20344" xr:uid="{00000000-0005-0000-0000-000015520000}"/>
    <cellStyle name="Normal 19 8 5" xfId="20345" xr:uid="{00000000-0005-0000-0000-000016520000}"/>
    <cellStyle name="Normal 19 8 6" xfId="20346" xr:uid="{00000000-0005-0000-0000-000017520000}"/>
    <cellStyle name="Normal 19 8 7" xfId="20347" xr:uid="{00000000-0005-0000-0000-000018520000}"/>
    <cellStyle name="Normal 19 8 8" xfId="20348" xr:uid="{00000000-0005-0000-0000-000019520000}"/>
    <cellStyle name="Normal 19 8 9" xfId="20349" xr:uid="{00000000-0005-0000-0000-00001A520000}"/>
    <cellStyle name="Normal 19 9" xfId="20350" xr:uid="{00000000-0005-0000-0000-00001B520000}"/>
    <cellStyle name="Normal 19_Cartas de Crdito" xfId="20351" xr:uid="{00000000-0005-0000-0000-00001C520000}"/>
    <cellStyle name="Normal 2" xfId="20352" xr:uid="{00000000-0005-0000-0000-00001D520000}"/>
    <cellStyle name="Normal 2 10" xfId="20353" xr:uid="{00000000-0005-0000-0000-00001E520000}"/>
    <cellStyle name="Normal 2 10 2" xfId="20354" xr:uid="{00000000-0005-0000-0000-00001F520000}"/>
    <cellStyle name="Normal 2 10 2 2" xfId="20355" xr:uid="{00000000-0005-0000-0000-000020520000}"/>
    <cellStyle name="Normal 2 10 3" xfId="20356" xr:uid="{00000000-0005-0000-0000-000021520000}"/>
    <cellStyle name="Normal 2 10 3 2" xfId="20357" xr:uid="{00000000-0005-0000-0000-000022520000}"/>
    <cellStyle name="Normal 2 10 4" xfId="20358" xr:uid="{00000000-0005-0000-0000-000023520000}"/>
    <cellStyle name="Normal 2 10 5" xfId="20359" xr:uid="{00000000-0005-0000-0000-000024520000}"/>
    <cellStyle name="Normal 2 10 6" xfId="20360" xr:uid="{00000000-0005-0000-0000-000025520000}"/>
    <cellStyle name="Normal 2 10 7" xfId="20361" xr:uid="{00000000-0005-0000-0000-000026520000}"/>
    <cellStyle name="Normal 2 10 8" xfId="20362" xr:uid="{00000000-0005-0000-0000-000027520000}"/>
    <cellStyle name="Normal 2 10 9" xfId="20363" xr:uid="{00000000-0005-0000-0000-000028520000}"/>
    <cellStyle name="Normal 2 10_Cartas de Crdito" xfId="20364" xr:uid="{00000000-0005-0000-0000-000029520000}"/>
    <cellStyle name="Normal 2 11" xfId="20365" xr:uid="{00000000-0005-0000-0000-00002A520000}"/>
    <cellStyle name="Normal 2 11 2" xfId="20366" xr:uid="{00000000-0005-0000-0000-00002B520000}"/>
    <cellStyle name="Normal 2 11 3" xfId="20367" xr:uid="{00000000-0005-0000-0000-00002C520000}"/>
    <cellStyle name="Normal 2 12" xfId="20368" xr:uid="{00000000-0005-0000-0000-00002D520000}"/>
    <cellStyle name="Normal 2 12 2" xfId="20369" xr:uid="{00000000-0005-0000-0000-00002E520000}"/>
    <cellStyle name="Normal 2 12 3" xfId="20370" xr:uid="{00000000-0005-0000-0000-00002F520000}"/>
    <cellStyle name="Normal 2 13" xfId="20371" xr:uid="{00000000-0005-0000-0000-000030520000}"/>
    <cellStyle name="Normal 2 13 10" xfId="20372" xr:uid="{00000000-0005-0000-0000-000031520000}"/>
    <cellStyle name="Normal 2 13 11" xfId="20373" xr:uid="{00000000-0005-0000-0000-000032520000}"/>
    <cellStyle name="Normal 2 13 12" xfId="20374" xr:uid="{00000000-0005-0000-0000-000033520000}"/>
    <cellStyle name="Normal 2 13 2" xfId="20375" xr:uid="{00000000-0005-0000-0000-000034520000}"/>
    <cellStyle name="Normal 2 13 3" xfId="20376" xr:uid="{00000000-0005-0000-0000-000035520000}"/>
    <cellStyle name="Normal 2 13 4" xfId="20377" xr:uid="{00000000-0005-0000-0000-000036520000}"/>
    <cellStyle name="Normal 2 13 5" xfId="20378" xr:uid="{00000000-0005-0000-0000-000037520000}"/>
    <cellStyle name="Normal 2 13 6" xfId="20379" xr:uid="{00000000-0005-0000-0000-000038520000}"/>
    <cellStyle name="Normal 2 13 7" xfId="20380" xr:uid="{00000000-0005-0000-0000-000039520000}"/>
    <cellStyle name="Normal 2 13 8" xfId="20381" xr:uid="{00000000-0005-0000-0000-00003A520000}"/>
    <cellStyle name="Normal 2 13 9" xfId="20382" xr:uid="{00000000-0005-0000-0000-00003B520000}"/>
    <cellStyle name="Normal 2 14" xfId="20383" xr:uid="{00000000-0005-0000-0000-00003C520000}"/>
    <cellStyle name="Normal 2 14 10" xfId="20384" xr:uid="{00000000-0005-0000-0000-00003D520000}"/>
    <cellStyle name="Normal 2 14 11" xfId="20385" xr:uid="{00000000-0005-0000-0000-00003E520000}"/>
    <cellStyle name="Normal 2 14 12" xfId="20386" xr:uid="{00000000-0005-0000-0000-00003F520000}"/>
    <cellStyle name="Normal 2 14 13" xfId="20387" xr:uid="{00000000-0005-0000-0000-000040520000}"/>
    <cellStyle name="Normal 2 14 14" xfId="20388" xr:uid="{00000000-0005-0000-0000-000041520000}"/>
    <cellStyle name="Normal 2 14 15" xfId="20389" xr:uid="{00000000-0005-0000-0000-000042520000}"/>
    <cellStyle name="Normal 2 14 16" xfId="20390" xr:uid="{00000000-0005-0000-0000-000043520000}"/>
    <cellStyle name="Normal 2 14 17" xfId="20391" xr:uid="{00000000-0005-0000-0000-000044520000}"/>
    <cellStyle name="Normal 2 14 18" xfId="20392" xr:uid="{00000000-0005-0000-0000-000045520000}"/>
    <cellStyle name="Normal 2 14 19" xfId="20393" xr:uid="{00000000-0005-0000-0000-000046520000}"/>
    <cellStyle name="Normal 2 14 2" xfId="20394" xr:uid="{00000000-0005-0000-0000-000047520000}"/>
    <cellStyle name="Normal 2 14 20" xfId="20395" xr:uid="{00000000-0005-0000-0000-000048520000}"/>
    <cellStyle name="Normal 2 14 21" xfId="20396" xr:uid="{00000000-0005-0000-0000-000049520000}"/>
    <cellStyle name="Normal 2 14 22" xfId="20397" xr:uid="{00000000-0005-0000-0000-00004A520000}"/>
    <cellStyle name="Normal 2 14 23" xfId="20398" xr:uid="{00000000-0005-0000-0000-00004B520000}"/>
    <cellStyle name="Normal 2 14 24" xfId="20399" xr:uid="{00000000-0005-0000-0000-00004C520000}"/>
    <cellStyle name="Normal 2 14 3" xfId="20400" xr:uid="{00000000-0005-0000-0000-00004D520000}"/>
    <cellStyle name="Normal 2 14 4" xfId="20401" xr:uid="{00000000-0005-0000-0000-00004E520000}"/>
    <cellStyle name="Normal 2 14 5" xfId="20402" xr:uid="{00000000-0005-0000-0000-00004F520000}"/>
    <cellStyle name="Normal 2 14 6" xfId="20403" xr:uid="{00000000-0005-0000-0000-000050520000}"/>
    <cellStyle name="Normal 2 14 7" xfId="20404" xr:uid="{00000000-0005-0000-0000-000051520000}"/>
    <cellStyle name="Normal 2 14 8" xfId="20405" xr:uid="{00000000-0005-0000-0000-000052520000}"/>
    <cellStyle name="Normal 2 14 9" xfId="20406" xr:uid="{00000000-0005-0000-0000-000053520000}"/>
    <cellStyle name="Normal 2 15" xfId="20407" xr:uid="{00000000-0005-0000-0000-000054520000}"/>
    <cellStyle name="Normal 2 15 10" xfId="20408" xr:uid="{00000000-0005-0000-0000-000055520000}"/>
    <cellStyle name="Normal 2 15 11" xfId="20409" xr:uid="{00000000-0005-0000-0000-000056520000}"/>
    <cellStyle name="Normal 2 15 12" xfId="20410" xr:uid="{00000000-0005-0000-0000-000057520000}"/>
    <cellStyle name="Normal 2 15 13" xfId="20411" xr:uid="{00000000-0005-0000-0000-000058520000}"/>
    <cellStyle name="Normal 2 15 14" xfId="20412" xr:uid="{00000000-0005-0000-0000-000059520000}"/>
    <cellStyle name="Normal 2 15 15" xfId="20413" xr:uid="{00000000-0005-0000-0000-00005A520000}"/>
    <cellStyle name="Normal 2 15 16" xfId="20414" xr:uid="{00000000-0005-0000-0000-00005B520000}"/>
    <cellStyle name="Normal 2 15 17" xfId="20415" xr:uid="{00000000-0005-0000-0000-00005C520000}"/>
    <cellStyle name="Normal 2 15 18" xfId="20416" xr:uid="{00000000-0005-0000-0000-00005D520000}"/>
    <cellStyle name="Normal 2 15 19" xfId="20417" xr:uid="{00000000-0005-0000-0000-00005E520000}"/>
    <cellStyle name="Normal 2 15 2" xfId="20418" xr:uid="{00000000-0005-0000-0000-00005F520000}"/>
    <cellStyle name="Normal 2 15 20" xfId="20419" xr:uid="{00000000-0005-0000-0000-000060520000}"/>
    <cellStyle name="Normal 2 15 21" xfId="20420" xr:uid="{00000000-0005-0000-0000-000061520000}"/>
    <cellStyle name="Normal 2 15 22" xfId="20421" xr:uid="{00000000-0005-0000-0000-000062520000}"/>
    <cellStyle name="Normal 2 15 23" xfId="20422" xr:uid="{00000000-0005-0000-0000-000063520000}"/>
    <cellStyle name="Normal 2 15 3" xfId="20423" xr:uid="{00000000-0005-0000-0000-000064520000}"/>
    <cellStyle name="Normal 2 15 4" xfId="20424" xr:uid="{00000000-0005-0000-0000-000065520000}"/>
    <cellStyle name="Normal 2 15 5" xfId="20425" xr:uid="{00000000-0005-0000-0000-000066520000}"/>
    <cellStyle name="Normal 2 15 6" xfId="20426" xr:uid="{00000000-0005-0000-0000-000067520000}"/>
    <cellStyle name="Normal 2 15 7" xfId="20427" xr:uid="{00000000-0005-0000-0000-000068520000}"/>
    <cellStyle name="Normal 2 15 8" xfId="20428" xr:uid="{00000000-0005-0000-0000-000069520000}"/>
    <cellStyle name="Normal 2 15 9" xfId="20429" xr:uid="{00000000-0005-0000-0000-00006A520000}"/>
    <cellStyle name="Normal 2 16" xfId="20430" xr:uid="{00000000-0005-0000-0000-00006B520000}"/>
    <cellStyle name="Normal 2 16 10" xfId="20431" xr:uid="{00000000-0005-0000-0000-00006C520000}"/>
    <cellStyle name="Normal 2 16 11" xfId="20432" xr:uid="{00000000-0005-0000-0000-00006D520000}"/>
    <cellStyle name="Normal 2 16 12" xfId="20433" xr:uid="{00000000-0005-0000-0000-00006E520000}"/>
    <cellStyle name="Normal 2 16 13" xfId="20434" xr:uid="{00000000-0005-0000-0000-00006F520000}"/>
    <cellStyle name="Normal 2 16 14" xfId="20435" xr:uid="{00000000-0005-0000-0000-000070520000}"/>
    <cellStyle name="Normal 2 16 15" xfId="20436" xr:uid="{00000000-0005-0000-0000-000071520000}"/>
    <cellStyle name="Normal 2 16 16" xfId="20437" xr:uid="{00000000-0005-0000-0000-000072520000}"/>
    <cellStyle name="Normal 2 16 17" xfId="20438" xr:uid="{00000000-0005-0000-0000-000073520000}"/>
    <cellStyle name="Normal 2 16 18" xfId="20439" xr:uid="{00000000-0005-0000-0000-000074520000}"/>
    <cellStyle name="Normal 2 16 19" xfId="20440" xr:uid="{00000000-0005-0000-0000-000075520000}"/>
    <cellStyle name="Normal 2 16 2" xfId="20441" xr:uid="{00000000-0005-0000-0000-000076520000}"/>
    <cellStyle name="Normal 2 16 20" xfId="20442" xr:uid="{00000000-0005-0000-0000-000077520000}"/>
    <cellStyle name="Normal 2 16 21" xfId="20443" xr:uid="{00000000-0005-0000-0000-000078520000}"/>
    <cellStyle name="Normal 2 16 22" xfId="20444" xr:uid="{00000000-0005-0000-0000-000079520000}"/>
    <cellStyle name="Normal 2 16 23" xfId="20445" xr:uid="{00000000-0005-0000-0000-00007A520000}"/>
    <cellStyle name="Normal 2 16 3" xfId="20446" xr:uid="{00000000-0005-0000-0000-00007B520000}"/>
    <cellStyle name="Normal 2 16 4" xfId="20447" xr:uid="{00000000-0005-0000-0000-00007C520000}"/>
    <cellStyle name="Normal 2 16 5" xfId="20448" xr:uid="{00000000-0005-0000-0000-00007D520000}"/>
    <cellStyle name="Normal 2 16 6" xfId="20449" xr:uid="{00000000-0005-0000-0000-00007E520000}"/>
    <cellStyle name="Normal 2 16 7" xfId="20450" xr:uid="{00000000-0005-0000-0000-00007F520000}"/>
    <cellStyle name="Normal 2 16 8" xfId="20451" xr:uid="{00000000-0005-0000-0000-000080520000}"/>
    <cellStyle name="Normal 2 16 9" xfId="20452" xr:uid="{00000000-0005-0000-0000-000081520000}"/>
    <cellStyle name="Normal 2 17" xfId="20453" xr:uid="{00000000-0005-0000-0000-000082520000}"/>
    <cellStyle name="Normal 2 17 10" xfId="20454" xr:uid="{00000000-0005-0000-0000-000083520000}"/>
    <cellStyle name="Normal 2 17 11" xfId="20455" xr:uid="{00000000-0005-0000-0000-000084520000}"/>
    <cellStyle name="Normal 2 17 12" xfId="20456" xr:uid="{00000000-0005-0000-0000-000085520000}"/>
    <cellStyle name="Normal 2 17 13" xfId="20457" xr:uid="{00000000-0005-0000-0000-000086520000}"/>
    <cellStyle name="Normal 2 17 14" xfId="20458" xr:uid="{00000000-0005-0000-0000-000087520000}"/>
    <cellStyle name="Normal 2 17 15" xfId="20459" xr:uid="{00000000-0005-0000-0000-000088520000}"/>
    <cellStyle name="Normal 2 17 16" xfId="20460" xr:uid="{00000000-0005-0000-0000-000089520000}"/>
    <cellStyle name="Normal 2 17 17" xfId="20461" xr:uid="{00000000-0005-0000-0000-00008A520000}"/>
    <cellStyle name="Normal 2 17 18" xfId="20462" xr:uid="{00000000-0005-0000-0000-00008B520000}"/>
    <cellStyle name="Normal 2 17 19" xfId="20463" xr:uid="{00000000-0005-0000-0000-00008C520000}"/>
    <cellStyle name="Normal 2 17 2" xfId="20464" xr:uid="{00000000-0005-0000-0000-00008D520000}"/>
    <cellStyle name="Normal 2 17 20" xfId="20465" xr:uid="{00000000-0005-0000-0000-00008E520000}"/>
    <cellStyle name="Normal 2 17 21" xfId="20466" xr:uid="{00000000-0005-0000-0000-00008F520000}"/>
    <cellStyle name="Normal 2 17 22" xfId="20467" xr:uid="{00000000-0005-0000-0000-000090520000}"/>
    <cellStyle name="Normal 2 17 23" xfId="20468" xr:uid="{00000000-0005-0000-0000-000091520000}"/>
    <cellStyle name="Normal 2 17 3" xfId="20469" xr:uid="{00000000-0005-0000-0000-000092520000}"/>
    <cellStyle name="Normal 2 17 4" xfId="20470" xr:uid="{00000000-0005-0000-0000-000093520000}"/>
    <cellStyle name="Normal 2 17 5" xfId="20471" xr:uid="{00000000-0005-0000-0000-000094520000}"/>
    <cellStyle name="Normal 2 17 6" xfId="20472" xr:uid="{00000000-0005-0000-0000-000095520000}"/>
    <cellStyle name="Normal 2 17 7" xfId="20473" xr:uid="{00000000-0005-0000-0000-000096520000}"/>
    <cellStyle name="Normal 2 17 8" xfId="20474" xr:uid="{00000000-0005-0000-0000-000097520000}"/>
    <cellStyle name="Normal 2 17 9" xfId="20475" xr:uid="{00000000-0005-0000-0000-000098520000}"/>
    <cellStyle name="Normal 2 18" xfId="20476" xr:uid="{00000000-0005-0000-0000-000099520000}"/>
    <cellStyle name="Normal 2 18 10" xfId="20477" xr:uid="{00000000-0005-0000-0000-00009A520000}"/>
    <cellStyle name="Normal 2 18 11" xfId="20478" xr:uid="{00000000-0005-0000-0000-00009B520000}"/>
    <cellStyle name="Normal 2 18 12" xfId="20479" xr:uid="{00000000-0005-0000-0000-00009C520000}"/>
    <cellStyle name="Normal 2 18 13" xfId="20480" xr:uid="{00000000-0005-0000-0000-00009D520000}"/>
    <cellStyle name="Normal 2 18 14" xfId="20481" xr:uid="{00000000-0005-0000-0000-00009E520000}"/>
    <cellStyle name="Normal 2 18 15" xfId="20482" xr:uid="{00000000-0005-0000-0000-00009F520000}"/>
    <cellStyle name="Normal 2 18 16" xfId="20483" xr:uid="{00000000-0005-0000-0000-0000A0520000}"/>
    <cellStyle name="Normal 2 18 17" xfId="20484" xr:uid="{00000000-0005-0000-0000-0000A1520000}"/>
    <cellStyle name="Normal 2 18 18" xfId="20485" xr:uid="{00000000-0005-0000-0000-0000A2520000}"/>
    <cellStyle name="Normal 2 18 19" xfId="20486" xr:uid="{00000000-0005-0000-0000-0000A3520000}"/>
    <cellStyle name="Normal 2 18 2" xfId="20487" xr:uid="{00000000-0005-0000-0000-0000A4520000}"/>
    <cellStyle name="Normal 2 18 20" xfId="20488" xr:uid="{00000000-0005-0000-0000-0000A5520000}"/>
    <cellStyle name="Normal 2 18 21" xfId="20489" xr:uid="{00000000-0005-0000-0000-0000A6520000}"/>
    <cellStyle name="Normal 2 18 22" xfId="20490" xr:uid="{00000000-0005-0000-0000-0000A7520000}"/>
    <cellStyle name="Normal 2 18 23" xfId="20491" xr:uid="{00000000-0005-0000-0000-0000A8520000}"/>
    <cellStyle name="Normal 2 18 3" xfId="20492" xr:uid="{00000000-0005-0000-0000-0000A9520000}"/>
    <cellStyle name="Normal 2 18 4" xfId="20493" xr:uid="{00000000-0005-0000-0000-0000AA520000}"/>
    <cellStyle name="Normal 2 18 5" xfId="20494" xr:uid="{00000000-0005-0000-0000-0000AB520000}"/>
    <cellStyle name="Normal 2 18 6" xfId="20495" xr:uid="{00000000-0005-0000-0000-0000AC520000}"/>
    <cellStyle name="Normal 2 18 7" xfId="20496" xr:uid="{00000000-0005-0000-0000-0000AD520000}"/>
    <cellStyle name="Normal 2 18 8" xfId="20497" xr:uid="{00000000-0005-0000-0000-0000AE520000}"/>
    <cellStyle name="Normal 2 18 9" xfId="20498" xr:uid="{00000000-0005-0000-0000-0000AF520000}"/>
    <cellStyle name="Normal 2 19" xfId="20499" xr:uid="{00000000-0005-0000-0000-0000B0520000}"/>
    <cellStyle name="Normal 2 19 2" xfId="20500" xr:uid="{00000000-0005-0000-0000-0000B1520000}"/>
    <cellStyle name="Normal 2 2" xfId="3" xr:uid="{00000000-0005-0000-0000-0000B2520000}"/>
    <cellStyle name="Normal 2 2 10" xfId="20501" xr:uid="{00000000-0005-0000-0000-0000B3520000}"/>
    <cellStyle name="Normal 2 2 10 2" xfId="20502" xr:uid="{00000000-0005-0000-0000-0000B4520000}"/>
    <cellStyle name="Normal 2 2 11" xfId="20503" xr:uid="{00000000-0005-0000-0000-0000B5520000}"/>
    <cellStyle name="Normal 2 2 11 2" xfId="20504" xr:uid="{00000000-0005-0000-0000-0000B6520000}"/>
    <cellStyle name="Normal 2 2 12" xfId="20505" xr:uid="{00000000-0005-0000-0000-0000B7520000}"/>
    <cellStyle name="Normal 2 2 12 2" xfId="20506" xr:uid="{00000000-0005-0000-0000-0000B8520000}"/>
    <cellStyle name="Normal 2 2 13" xfId="20507" xr:uid="{00000000-0005-0000-0000-0000B9520000}"/>
    <cellStyle name="Normal 2 2 13 2" xfId="20508" xr:uid="{00000000-0005-0000-0000-0000BA520000}"/>
    <cellStyle name="Normal 2 2 14" xfId="20509" xr:uid="{00000000-0005-0000-0000-0000BB520000}"/>
    <cellStyle name="Normal 2 2 14 2" xfId="20510" xr:uid="{00000000-0005-0000-0000-0000BC520000}"/>
    <cellStyle name="Normal 2 2 15" xfId="20511" xr:uid="{00000000-0005-0000-0000-0000BD520000}"/>
    <cellStyle name="Normal 2 2 15 2" xfId="20512" xr:uid="{00000000-0005-0000-0000-0000BE520000}"/>
    <cellStyle name="Normal 2 2 16" xfId="20513" xr:uid="{00000000-0005-0000-0000-0000BF520000}"/>
    <cellStyle name="Normal 2 2 16 2" xfId="20514" xr:uid="{00000000-0005-0000-0000-0000C0520000}"/>
    <cellStyle name="Normal 2 2 17" xfId="20515" xr:uid="{00000000-0005-0000-0000-0000C1520000}"/>
    <cellStyle name="Normal 2 2 17 10" xfId="20516" xr:uid="{00000000-0005-0000-0000-0000C2520000}"/>
    <cellStyle name="Normal 2 2 17 10 2" xfId="20517" xr:uid="{00000000-0005-0000-0000-0000C3520000}"/>
    <cellStyle name="Normal 2 2 17 11" xfId="20518" xr:uid="{00000000-0005-0000-0000-0000C4520000}"/>
    <cellStyle name="Normal 2 2 17 12" xfId="20519" xr:uid="{00000000-0005-0000-0000-0000C5520000}"/>
    <cellStyle name="Normal 2 2 17 13" xfId="20520" xr:uid="{00000000-0005-0000-0000-0000C6520000}"/>
    <cellStyle name="Normal 2 2 17 14" xfId="20521" xr:uid="{00000000-0005-0000-0000-0000C7520000}"/>
    <cellStyle name="Normal 2 2 17 15" xfId="20522" xr:uid="{00000000-0005-0000-0000-0000C8520000}"/>
    <cellStyle name="Normal 2 2 17 2" xfId="20523" xr:uid="{00000000-0005-0000-0000-0000C9520000}"/>
    <cellStyle name="Normal 2 2 17 3" xfId="20524" xr:uid="{00000000-0005-0000-0000-0000CA520000}"/>
    <cellStyle name="Normal 2 2 17 4" xfId="20525" xr:uid="{00000000-0005-0000-0000-0000CB520000}"/>
    <cellStyle name="Normal 2 2 17 5" xfId="20526" xr:uid="{00000000-0005-0000-0000-0000CC520000}"/>
    <cellStyle name="Normal 2 2 17 6" xfId="20527" xr:uid="{00000000-0005-0000-0000-0000CD520000}"/>
    <cellStyle name="Normal 2 2 17 7" xfId="20528" xr:uid="{00000000-0005-0000-0000-0000CE520000}"/>
    <cellStyle name="Normal 2 2 17 8" xfId="20529" xr:uid="{00000000-0005-0000-0000-0000CF520000}"/>
    <cellStyle name="Normal 2 2 17 9" xfId="20530" xr:uid="{00000000-0005-0000-0000-0000D0520000}"/>
    <cellStyle name="Normal 2 2 18" xfId="20531" xr:uid="{00000000-0005-0000-0000-0000D1520000}"/>
    <cellStyle name="Normal 2 2 18 2" xfId="20532" xr:uid="{00000000-0005-0000-0000-0000D2520000}"/>
    <cellStyle name="Normal 2 2 19" xfId="20533" xr:uid="{00000000-0005-0000-0000-0000D3520000}"/>
    <cellStyle name="Normal 2 2 2" xfId="19" xr:uid="{00000000-0005-0000-0000-0000D4520000}"/>
    <cellStyle name="Normal 2 2 2 10" xfId="20535" xr:uid="{00000000-0005-0000-0000-0000D5520000}"/>
    <cellStyle name="Normal 2 2 2 10 2" xfId="20536" xr:uid="{00000000-0005-0000-0000-0000D6520000}"/>
    <cellStyle name="Normal 2 2 2 11" xfId="20537" xr:uid="{00000000-0005-0000-0000-0000D7520000}"/>
    <cellStyle name="Normal 2 2 2 12" xfId="20534" xr:uid="{00000000-0005-0000-0000-0000D8520000}"/>
    <cellStyle name="Normal 2 2 2 2" xfId="20538" xr:uid="{00000000-0005-0000-0000-0000D9520000}"/>
    <cellStyle name="Normal 2 2 2 2 10" xfId="20539" xr:uid="{00000000-0005-0000-0000-0000DA520000}"/>
    <cellStyle name="Normal 2 2 2 2 11" xfId="20540" xr:uid="{00000000-0005-0000-0000-0000DB520000}"/>
    <cellStyle name="Normal 2 2 2 2 12" xfId="20541" xr:uid="{00000000-0005-0000-0000-0000DC520000}"/>
    <cellStyle name="Normal 2 2 2 2 13" xfId="20542" xr:uid="{00000000-0005-0000-0000-0000DD520000}"/>
    <cellStyle name="Normal 2 2 2 2 14" xfId="20543" xr:uid="{00000000-0005-0000-0000-0000DE520000}"/>
    <cellStyle name="Normal 2 2 2 2 15" xfId="20544" xr:uid="{00000000-0005-0000-0000-0000DF520000}"/>
    <cellStyle name="Normal 2 2 2 2 16" xfId="20545" xr:uid="{00000000-0005-0000-0000-0000E0520000}"/>
    <cellStyle name="Normal 2 2 2 2 17" xfId="20546" xr:uid="{00000000-0005-0000-0000-0000E1520000}"/>
    <cellStyle name="Normal 2 2 2 2 18" xfId="20547" xr:uid="{00000000-0005-0000-0000-0000E2520000}"/>
    <cellStyle name="Normal 2 2 2 2 19" xfId="20548" xr:uid="{00000000-0005-0000-0000-0000E3520000}"/>
    <cellStyle name="Normal 2 2 2 2 2" xfId="20549" xr:uid="{00000000-0005-0000-0000-0000E4520000}"/>
    <cellStyle name="Normal 2 2 2 2 2 2" xfId="20550" xr:uid="{00000000-0005-0000-0000-0000E5520000}"/>
    <cellStyle name="Normal 2 2 2 2 2 2 10" xfId="20551" xr:uid="{00000000-0005-0000-0000-0000E6520000}"/>
    <cellStyle name="Normal 2 2 2 2 2 2 11" xfId="20552" xr:uid="{00000000-0005-0000-0000-0000E7520000}"/>
    <cellStyle name="Normal 2 2 2 2 2 2 12" xfId="20553" xr:uid="{00000000-0005-0000-0000-0000E8520000}"/>
    <cellStyle name="Normal 2 2 2 2 2 2 13" xfId="20554" xr:uid="{00000000-0005-0000-0000-0000E9520000}"/>
    <cellStyle name="Normal 2 2 2 2 2 2 14" xfId="20555" xr:uid="{00000000-0005-0000-0000-0000EA520000}"/>
    <cellStyle name="Normal 2 2 2 2 2 2 15" xfId="20556" xr:uid="{00000000-0005-0000-0000-0000EB520000}"/>
    <cellStyle name="Normal 2 2 2 2 2 2 16" xfId="20557" xr:uid="{00000000-0005-0000-0000-0000EC520000}"/>
    <cellStyle name="Normal 2 2 2 2 2 2 17" xfId="20558" xr:uid="{00000000-0005-0000-0000-0000ED520000}"/>
    <cellStyle name="Normal 2 2 2 2 2 2 18" xfId="20559" xr:uid="{00000000-0005-0000-0000-0000EE520000}"/>
    <cellStyle name="Normal 2 2 2 2 2 2 19" xfId="20560" xr:uid="{00000000-0005-0000-0000-0000EF520000}"/>
    <cellStyle name="Normal 2 2 2 2 2 2 2" xfId="20561" xr:uid="{00000000-0005-0000-0000-0000F0520000}"/>
    <cellStyle name="Normal 2 2 2 2 2 2 20" xfId="20562" xr:uid="{00000000-0005-0000-0000-0000F1520000}"/>
    <cellStyle name="Normal 2 2 2 2 2 2 21" xfId="20563" xr:uid="{00000000-0005-0000-0000-0000F2520000}"/>
    <cellStyle name="Normal 2 2 2 2 2 2 22" xfId="20564" xr:uid="{00000000-0005-0000-0000-0000F3520000}"/>
    <cellStyle name="Normal 2 2 2 2 2 2 23" xfId="20565" xr:uid="{00000000-0005-0000-0000-0000F4520000}"/>
    <cellStyle name="Normal 2 2 2 2 2 2 3" xfId="20566" xr:uid="{00000000-0005-0000-0000-0000F5520000}"/>
    <cellStyle name="Normal 2 2 2 2 2 2 4" xfId="20567" xr:uid="{00000000-0005-0000-0000-0000F6520000}"/>
    <cellStyle name="Normal 2 2 2 2 2 2 5" xfId="20568" xr:uid="{00000000-0005-0000-0000-0000F7520000}"/>
    <cellStyle name="Normal 2 2 2 2 2 2 6" xfId="20569" xr:uid="{00000000-0005-0000-0000-0000F8520000}"/>
    <cellStyle name="Normal 2 2 2 2 2 2 7" xfId="20570" xr:uid="{00000000-0005-0000-0000-0000F9520000}"/>
    <cellStyle name="Normal 2 2 2 2 2 2 8" xfId="20571" xr:uid="{00000000-0005-0000-0000-0000FA520000}"/>
    <cellStyle name="Normal 2 2 2 2 2 2 9" xfId="20572" xr:uid="{00000000-0005-0000-0000-0000FB520000}"/>
    <cellStyle name="Normal 2 2 2 2 2 3" xfId="20573" xr:uid="{00000000-0005-0000-0000-0000FC520000}"/>
    <cellStyle name="Normal 2 2 2 2 2 3 10" xfId="20574" xr:uid="{00000000-0005-0000-0000-0000FD520000}"/>
    <cellStyle name="Normal 2 2 2 2 2 3 11" xfId="20575" xr:uid="{00000000-0005-0000-0000-0000FE520000}"/>
    <cellStyle name="Normal 2 2 2 2 2 3 12" xfId="20576" xr:uid="{00000000-0005-0000-0000-0000FF520000}"/>
    <cellStyle name="Normal 2 2 2 2 2 3 13" xfId="20577" xr:uid="{00000000-0005-0000-0000-000000530000}"/>
    <cellStyle name="Normal 2 2 2 2 2 3 14" xfId="20578" xr:uid="{00000000-0005-0000-0000-000001530000}"/>
    <cellStyle name="Normal 2 2 2 2 2 3 15" xfId="20579" xr:uid="{00000000-0005-0000-0000-000002530000}"/>
    <cellStyle name="Normal 2 2 2 2 2 3 16" xfId="20580" xr:uid="{00000000-0005-0000-0000-000003530000}"/>
    <cellStyle name="Normal 2 2 2 2 2 3 17" xfId="20581" xr:uid="{00000000-0005-0000-0000-000004530000}"/>
    <cellStyle name="Normal 2 2 2 2 2 3 18" xfId="20582" xr:uid="{00000000-0005-0000-0000-000005530000}"/>
    <cellStyle name="Normal 2 2 2 2 2 3 19" xfId="20583" xr:uid="{00000000-0005-0000-0000-000006530000}"/>
    <cellStyle name="Normal 2 2 2 2 2 3 2" xfId="20584" xr:uid="{00000000-0005-0000-0000-000007530000}"/>
    <cellStyle name="Normal 2 2 2 2 2 3 20" xfId="20585" xr:uid="{00000000-0005-0000-0000-000008530000}"/>
    <cellStyle name="Normal 2 2 2 2 2 3 21" xfId="20586" xr:uid="{00000000-0005-0000-0000-000009530000}"/>
    <cellStyle name="Normal 2 2 2 2 2 3 22" xfId="20587" xr:uid="{00000000-0005-0000-0000-00000A530000}"/>
    <cellStyle name="Normal 2 2 2 2 2 3 23" xfId="20588" xr:uid="{00000000-0005-0000-0000-00000B530000}"/>
    <cellStyle name="Normal 2 2 2 2 2 3 3" xfId="20589" xr:uid="{00000000-0005-0000-0000-00000C530000}"/>
    <cellStyle name="Normal 2 2 2 2 2 3 4" xfId="20590" xr:uid="{00000000-0005-0000-0000-00000D530000}"/>
    <cellStyle name="Normal 2 2 2 2 2 3 5" xfId="20591" xr:uid="{00000000-0005-0000-0000-00000E530000}"/>
    <cellStyle name="Normal 2 2 2 2 2 3 6" xfId="20592" xr:uid="{00000000-0005-0000-0000-00000F530000}"/>
    <cellStyle name="Normal 2 2 2 2 2 3 7" xfId="20593" xr:uid="{00000000-0005-0000-0000-000010530000}"/>
    <cellStyle name="Normal 2 2 2 2 2 3 8" xfId="20594" xr:uid="{00000000-0005-0000-0000-000011530000}"/>
    <cellStyle name="Normal 2 2 2 2 2 3 9" xfId="20595" xr:uid="{00000000-0005-0000-0000-000012530000}"/>
    <cellStyle name="Normal 2 2 2 2 20" xfId="20596" xr:uid="{00000000-0005-0000-0000-000013530000}"/>
    <cellStyle name="Normal 2 2 2 2 21" xfId="20597" xr:uid="{00000000-0005-0000-0000-000014530000}"/>
    <cellStyle name="Normal 2 2 2 2 22" xfId="20598" xr:uid="{00000000-0005-0000-0000-000015530000}"/>
    <cellStyle name="Normal 2 2 2 2 23" xfId="20599" xr:uid="{00000000-0005-0000-0000-000016530000}"/>
    <cellStyle name="Normal 2 2 2 2 24" xfId="20600" xr:uid="{00000000-0005-0000-0000-000017530000}"/>
    <cellStyle name="Normal 2 2 2 2 25" xfId="20601" xr:uid="{00000000-0005-0000-0000-000018530000}"/>
    <cellStyle name="Normal 2 2 2 2 26" xfId="20602" xr:uid="{00000000-0005-0000-0000-000019530000}"/>
    <cellStyle name="Normal 2 2 2 2 27" xfId="20603" xr:uid="{00000000-0005-0000-0000-00001A530000}"/>
    <cellStyle name="Normal 2 2 2 2 28" xfId="20604" xr:uid="{00000000-0005-0000-0000-00001B530000}"/>
    <cellStyle name="Normal 2 2 2 2 29" xfId="20605" xr:uid="{00000000-0005-0000-0000-00001C530000}"/>
    <cellStyle name="Normal 2 2 2 2 3" xfId="20606" xr:uid="{00000000-0005-0000-0000-00001D530000}"/>
    <cellStyle name="Normal 2 2 2 2 3 2" xfId="20607" xr:uid="{00000000-0005-0000-0000-00001E530000}"/>
    <cellStyle name="Normal 2 2 2 2 3 2 10" xfId="20608" xr:uid="{00000000-0005-0000-0000-00001F530000}"/>
    <cellStyle name="Normal 2 2 2 2 3 2 11" xfId="20609" xr:uid="{00000000-0005-0000-0000-000020530000}"/>
    <cellStyle name="Normal 2 2 2 2 3 2 12" xfId="20610" xr:uid="{00000000-0005-0000-0000-000021530000}"/>
    <cellStyle name="Normal 2 2 2 2 3 2 13" xfId="20611" xr:uid="{00000000-0005-0000-0000-000022530000}"/>
    <cellStyle name="Normal 2 2 2 2 3 2 14" xfId="20612" xr:uid="{00000000-0005-0000-0000-000023530000}"/>
    <cellStyle name="Normal 2 2 2 2 3 2 15" xfId="20613" xr:uid="{00000000-0005-0000-0000-000024530000}"/>
    <cellStyle name="Normal 2 2 2 2 3 2 16" xfId="20614" xr:uid="{00000000-0005-0000-0000-000025530000}"/>
    <cellStyle name="Normal 2 2 2 2 3 2 17" xfId="20615" xr:uid="{00000000-0005-0000-0000-000026530000}"/>
    <cellStyle name="Normal 2 2 2 2 3 2 18" xfId="20616" xr:uid="{00000000-0005-0000-0000-000027530000}"/>
    <cellStyle name="Normal 2 2 2 2 3 2 19" xfId="20617" xr:uid="{00000000-0005-0000-0000-000028530000}"/>
    <cellStyle name="Normal 2 2 2 2 3 2 2" xfId="20618" xr:uid="{00000000-0005-0000-0000-000029530000}"/>
    <cellStyle name="Normal 2 2 2 2 3 2 20" xfId="20619" xr:uid="{00000000-0005-0000-0000-00002A530000}"/>
    <cellStyle name="Normal 2 2 2 2 3 2 21" xfId="20620" xr:uid="{00000000-0005-0000-0000-00002B530000}"/>
    <cellStyle name="Normal 2 2 2 2 3 2 22" xfId="20621" xr:uid="{00000000-0005-0000-0000-00002C530000}"/>
    <cellStyle name="Normal 2 2 2 2 3 2 23" xfId="20622" xr:uid="{00000000-0005-0000-0000-00002D530000}"/>
    <cellStyle name="Normal 2 2 2 2 3 2 3" xfId="20623" xr:uid="{00000000-0005-0000-0000-00002E530000}"/>
    <cellStyle name="Normal 2 2 2 2 3 2 4" xfId="20624" xr:uid="{00000000-0005-0000-0000-00002F530000}"/>
    <cellStyle name="Normal 2 2 2 2 3 2 5" xfId="20625" xr:uid="{00000000-0005-0000-0000-000030530000}"/>
    <cellStyle name="Normal 2 2 2 2 3 2 6" xfId="20626" xr:uid="{00000000-0005-0000-0000-000031530000}"/>
    <cellStyle name="Normal 2 2 2 2 3 2 7" xfId="20627" xr:uid="{00000000-0005-0000-0000-000032530000}"/>
    <cellStyle name="Normal 2 2 2 2 3 2 8" xfId="20628" xr:uid="{00000000-0005-0000-0000-000033530000}"/>
    <cellStyle name="Normal 2 2 2 2 3 2 9" xfId="20629" xr:uid="{00000000-0005-0000-0000-000034530000}"/>
    <cellStyle name="Normal 2 2 2 2 3 3" xfId="35475" xr:uid="{00000000-0005-0000-0000-000035530000}"/>
    <cellStyle name="Normal 2 2 2 2 4" xfId="20630" xr:uid="{00000000-0005-0000-0000-000036530000}"/>
    <cellStyle name="Normal 2 2 2 2 4 2" xfId="20631" xr:uid="{00000000-0005-0000-0000-000037530000}"/>
    <cellStyle name="Normal 2 2 2 2 4 2 10" xfId="20632" xr:uid="{00000000-0005-0000-0000-000038530000}"/>
    <cellStyle name="Normal 2 2 2 2 4 2 11" xfId="20633" xr:uid="{00000000-0005-0000-0000-000039530000}"/>
    <cellStyle name="Normal 2 2 2 2 4 2 12" xfId="20634" xr:uid="{00000000-0005-0000-0000-00003A530000}"/>
    <cellStyle name="Normal 2 2 2 2 4 2 13" xfId="20635" xr:uid="{00000000-0005-0000-0000-00003B530000}"/>
    <cellStyle name="Normal 2 2 2 2 4 2 14" xfId="20636" xr:uid="{00000000-0005-0000-0000-00003C530000}"/>
    <cellStyle name="Normal 2 2 2 2 4 2 15" xfId="20637" xr:uid="{00000000-0005-0000-0000-00003D530000}"/>
    <cellStyle name="Normal 2 2 2 2 4 2 16" xfId="20638" xr:uid="{00000000-0005-0000-0000-00003E530000}"/>
    <cellStyle name="Normal 2 2 2 2 4 2 17" xfId="20639" xr:uid="{00000000-0005-0000-0000-00003F530000}"/>
    <cellStyle name="Normal 2 2 2 2 4 2 18" xfId="20640" xr:uid="{00000000-0005-0000-0000-000040530000}"/>
    <cellStyle name="Normal 2 2 2 2 4 2 19" xfId="20641" xr:uid="{00000000-0005-0000-0000-000041530000}"/>
    <cellStyle name="Normal 2 2 2 2 4 2 2" xfId="20642" xr:uid="{00000000-0005-0000-0000-000042530000}"/>
    <cellStyle name="Normal 2 2 2 2 4 2 20" xfId="20643" xr:uid="{00000000-0005-0000-0000-000043530000}"/>
    <cellStyle name="Normal 2 2 2 2 4 2 21" xfId="20644" xr:uid="{00000000-0005-0000-0000-000044530000}"/>
    <cellStyle name="Normal 2 2 2 2 4 2 22" xfId="20645" xr:uid="{00000000-0005-0000-0000-000045530000}"/>
    <cellStyle name="Normal 2 2 2 2 4 2 23" xfId="20646" xr:uid="{00000000-0005-0000-0000-000046530000}"/>
    <cellStyle name="Normal 2 2 2 2 4 2 3" xfId="20647" xr:uid="{00000000-0005-0000-0000-000047530000}"/>
    <cellStyle name="Normal 2 2 2 2 4 2 4" xfId="20648" xr:uid="{00000000-0005-0000-0000-000048530000}"/>
    <cellStyle name="Normal 2 2 2 2 4 2 5" xfId="20649" xr:uid="{00000000-0005-0000-0000-000049530000}"/>
    <cellStyle name="Normal 2 2 2 2 4 2 6" xfId="20650" xr:uid="{00000000-0005-0000-0000-00004A530000}"/>
    <cellStyle name="Normal 2 2 2 2 4 2 7" xfId="20651" xr:uid="{00000000-0005-0000-0000-00004B530000}"/>
    <cellStyle name="Normal 2 2 2 2 4 2 8" xfId="20652" xr:uid="{00000000-0005-0000-0000-00004C530000}"/>
    <cellStyle name="Normal 2 2 2 2 4 2 9" xfId="20653" xr:uid="{00000000-0005-0000-0000-00004D530000}"/>
    <cellStyle name="Normal 2 2 2 2 4 3" xfId="35321" xr:uid="{00000000-0005-0000-0000-00004E530000}"/>
    <cellStyle name="Normal 2 2 2 2 5" xfId="20654" xr:uid="{00000000-0005-0000-0000-00004F530000}"/>
    <cellStyle name="Normal 2 2 2 2 5 2" xfId="20655" xr:uid="{00000000-0005-0000-0000-000050530000}"/>
    <cellStyle name="Normal 2 2 2 2 5 2 10" xfId="20656" xr:uid="{00000000-0005-0000-0000-000051530000}"/>
    <cellStyle name="Normal 2 2 2 2 5 2 11" xfId="20657" xr:uid="{00000000-0005-0000-0000-000052530000}"/>
    <cellStyle name="Normal 2 2 2 2 5 2 12" xfId="20658" xr:uid="{00000000-0005-0000-0000-000053530000}"/>
    <cellStyle name="Normal 2 2 2 2 5 2 13" xfId="20659" xr:uid="{00000000-0005-0000-0000-000054530000}"/>
    <cellStyle name="Normal 2 2 2 2 5 2 14" xfId="20660" xr:uid="{00000000-0005-0000-0000-000055530000}"/>
    <cellStyle name="Normal 2 2 2 2 5 2 15" xfId="20661" xr:uid="{00000000-0005-0000-0000-000056530000}"/>
    <cellStyle name="Normal 2 2 2 2 5 2 16" xfId="20662" xr:uid="{00000000-0005-0000-0000-000057530000}"/>
    <cellStyle name="Normal 2 2 2 2 5 2 17" xfId="20663" xr:uid="{00000000-0005-0000-0000-000058530000}"/>
    <cellStyle name="Normal 2 2 2 2 5 2 18" xfId="20664" xr:uid="{00000000-0005-0000-0000-000059530000}"/>
    <cellStyle name="Normal 2 2 2 2 5 2 19" xfId="20665" xr:uid="{00000000-0005-0000-0000-00005A530000}"/>
    <cellStyle name="Normal 2 2 2 2 5 2 2" xfId="20666" xr:uid="{00000000-0005-0000-0000-00005B530000}"/>
    <cellStyle name="Normal 2 2 2 2 5 2 20" xfId="20667" xr:uid="{00000000-0005-0000-0000-00005C530000}"/>
    <cellStyle name="Normal 2 2 2 2 5 2 21" xfId="20668" xr:uid="{00000000-0005-0000-0000-00005D530000}"/>
    <cellStyle name="Normal 2 2 2 2 5 2 22" xfId="20669" xr:uid="{00000000-0005-0000-0000-00005E530000}"/>
    <cellStyle name="Normal 2 2 2 2 5 2 23" xfId="20670" xr:uid="{00000000-0005-0000-0000-00005F530000}"/>
    <cellStyle name="Normal 2 2 2 2 5 2 3" xfId="20671" xr:uid="{00000000-0005-0000-0000-000060530000}"/>
    <cellStyle name="Normal 2 2 2 2 5 2 4" xfId="20672" xr:uid="{00000000-0005-0000-0000-000061530000}"/>
    <cellStyle name="Normal 2 2 2 2 5 2 5" xfId="20673" xr:uid="{00000000-0005-0000-0000-000062530000}"/>
    <cellStyle name="Normal 2 2 2 2 5 2 6" xfId="20674" xr:uid="{00000000-0005-0000-0000-000063530000}"/>
    <cellStyle name="Normal 2 2 2 2 5 2 7" xfId="20675" xr:uid="{00000000-0005-0000-0000-000064530000}"/>
    <cellStyle name="Normal 2 2 2 2 5 2 8" xfId="20676" xr:uid="{00000000-0005-0000-0000-000065530000}"/>
    <cellStyle name="Normal 2 2 2 2 5 2 9" xfId="20677" xr:uid="{00000000-0005-0000-0000-000066530000}"/>
    <cellStyle name="Normal 2 2 2 2 6" xfId="20678" xr:uid="{00000000-0005-0000-0000-000067530000}"/>
    <cellStyle name="Normal 2 2 2 2 6 2" xfId="20679" xr:uid="{00000000-0005-0000-0000-000068530000}"/>
    <cellStyle name="Normal 2 2 2 2 6 2 10" xfId="20680" xr:uid="{00000000-0005-0000-0000-000069530000}"/>
    <cellStyle name="Normal 2 2 2 2 6 2 11" xfId="20681" xr:uid="{00000000-0005-0000-0000-00006A530000}"/>
    <cellStyle name="Normal 2 2 2 2 6 2 12" xfId="20682" xr:uid="{00000000-0005-0000-0000-00006B530000}"/>
    <cellStyle name="Normal 2 2 2 2 6 2 13" xfId="20683" xr:uid="{00000000-0005-0000-0000-00006C530000}"/>
    <cellStyle name="Normal 2 2 2 2 6 2 14" xfId="20684" xr:uid="{00000000-0005-0000-0000-00006D530000}"/>
    <cellStyle name="Normal 2 2 2 2 6 2 15" xfId="20685" xr:uid="{00000000-0005-0000-0000-00006E530000}"/>
    <cellStyle name="Normal 2 2 2 2 6 2 16" xfId="20686" xr:uid="{00000000-0005-0000-0000-00006F530000}"/>
    <cellStyle name="Normal 2 2 2 2 6 2 17" xfId="20687" xr:uid="{00000000-0005-0000-0000-000070530000}"/>
    <cellStyle name="Normal 2 2 2 2 6 2 18" xfId="20688" xr:uid="{00000000-0005-0000-0000-000071530000}"/>
    <cellStyle name="Normal 2 2 2 2 6 2 19" xfId="20689" xr:uid="{00000000-0005-0000-0000-000072530000}"/>
    <cellStyle name="Normal 2 2 2 2 6 2 2" xfId="20690" xr:uid="{00000000-0005-0000-0000-000073530000}"/>
    <cellStyle name="Normal 2 2 2 2 6 2 20" xfId="20691" xr:uid="{00000000-0005-0000-0000-000074530000}"/>
    <cellStyle name="Normal 2 2 2 2 6 2 21" xfId="20692" xr:uid="{00000000-0005-0000-0000-000075530000}"/>
    <cellStyle name="Normal 2 2 2 2 6 2 22" xfId="20693" xr:uid="{00000000-0005-0000-0000-000076530000}"/>
    <cellStyle name="Normal 2 2 2 2 6 2 23" xfId="20694" xr:uid="{00000000-0005-0000-0000-000077530000}"/>
    <cellStyle name="Normal 2 2 2 2 6 2 3" xfId="20695" xr:uid="{00000000-0005-0000-0000-000078530000}"/>
    <cellStyle name="Normal 2 2 2 2 6 2 4" xfId="20696" xr:uid="{00000000-0005-0000-0000-000079530000}"/>
    <cellStyle name="Normal 2 2 2 2 6 2 5" xfId="20697" xr:uid="{00000000-0005-0000-0000-00007A530000}"/>
    <cellStyle name="Normal 2 2 2 2 6 2 6" xfId="20698" xr:uid="{00000000-0005-0000-0000-00007B530000}"/>
    <cellStyle name="Normal 2 2 2 2 6 2 7" xfId="20699" xr:uid="{00000000-0005-0000-0000-00007C530000}"/>
    <cellStyle name="Normal 2 2 2 2 6 2 8" xfId="20700" xr:uid="{00000000-0005-0000-0000-00007D530000}"/>
    <cellStyle name="Normal 2 2 2 2 6 2 9" xfId="20701" xr:uid="{00000000-0005-0000-0000-00007E530000}"/>
    <cellStyle name="Normal 2 2 2 2 7" xfId="20702" xr:uid="{00000000-0005-0000-0000-00007F530000}"/>
    <cellStyle name="Normal 2 2 2 2 7 10" xfId="20703" xr:uid="{00000000-0005-0000-0000-000080530000}"/>
    <cellStyle name="Normal 2 2 2 2 7 11" xfId="20704" xr:uid="{00000000-0005-0000-0000-000081530000}"/>
    <cellStyle name="Normal 2 2 2 2 7 12" xfId="20705" xr:uid="{00000000-0005-0000-0000-000082530000}"/>
    <cellStyle name="Normal 2 2 2 2 7 13" xfId="20706" xr:uid="{00000000-0005-0000-0000-000083530000}"/>
    <cellStyle name="Normal 2 2 2 2 7 14" xfId="20707" xr:uid="{00000000-0005-0000-0000-000084530000}"/>
    <cellStyle name="Normal 2 2 2 2 7 15" xfId="20708" xr:uid="{00000000-0005-0000-0000-000085530000}"/>
    <cellStyle name="Normal 2 2 2 2 7 16" xfId="20709" xr:uid="{00000000-0005-0000-0000-000086530000}"/>
    <cellStyle name="Normal 2 2 2 2 7 17" xfId="20710" xr:uid="{00000000-0005-0000-0000-000087530000}"/>
    <cellStyle name="Normal 2 2 2 2 7 18" xfId="20711" xr:uid="{00000000-0005-0000-0000-000088530000}"/>
    <cellStyle name="Normal 2 2 2 2 7 19" xfId="20712" xr:uid="{00000000-0005-0000-0000-000089530000}"/>
    <cellStyle name="Normal 2 2 2 2 7 2" xfId="20713" xr:uid="{00000000-0005-0000-0000-00008A530000}"/>
    <cellStyle name="Normal 2 2 2 2 7 20" xfId="20714" xr:uid="{00000000-0005-0000-0000-00008B530000}"/>
    <cellStyle name="Normal 2 2 2 2 7 21" xfId="20715" xr:uid="{00000000-0005-0000-0000-00008C530000}"/>
    <cellStyle name="Normal 2 2 2 2 7 22" xfId="20716" xr:uid="{00000000-0005-0000-0000-00008D530000}"/>
    <cellStyle name="Normal 2 2 2 2 7 23" xfId="20717" xr:uid="{00000000-0005-0000-0000-00008E530000}"/>
    <cellStyle name="Normal 2 2 2 2 7 24" xfId="20718" xr:uid="{00000000-0005-0000-0000-00008F530000}"/>
    <cellStyle name="Normal 2 2 2 2 7 3" xfId="20719" xr:uid="{00000000-0005-0000-0000-000090530000}"/>
    <cellStyle name="Normal 2 2 2 2 7 4" xfId="20720" xr:uid="{00000000-0005-0000-0000-000091530000}"/>
    <cellStyle name="Normal 2 2 2 2 7 5" xfId="20721" xr:uid="{00000000-0005-0000-0000-000092530000}"/>
    <cellStyle name="Normal 2 2 2 2 7 6" xfId="20722" xr:uid="{00000000-0005-0000-0000-000093530000}"/>
    <cellStyle name="Normal 2 2 2 2 7 7" xfId="20723" xr:uid="{00000000-0005-0000-0000-000094530000}"/>
    <cellStyle name="Normal 2 2 2 2 7 8" xfId="20724" xr:uid="{00000000-0005-0000-0000-000095530000}"/>
    <cellStyle name="Normal 2 2 2 2 7 9" xfId="20725" xr:uid="{00000000-0005-0000-0000-000096530000}"/>
    <cellStyle name="Normal 2 2 2 2 8" xfId="20726" xr:uid="{00000000-0005-0000-0000-000097530000}"/>
    <cellStyle name="Normal 2 2 2 2 9" xfId="20727" xr:uid="{00000000-0005-0000-0000-000098530000}"/>
    <cellStyle name="Normal 2 2 2 2_Cartas de Crdito" xfId="20728" xr:uid="{00000000-0005-0000-0000-000099530000}"/>
    <cellStyle name="Normal 2 2 2 3" xfId="20729" xr:uid="{00000000-0005-0000-0000-00009A530000}"/>
    <cellStyle name="Normal 2 2 2 3 2" xfId="35368" xr:uid="{00000000-0005-0000-0000-00009B530000}"/>
    <cellStyle name="Normal 2 2 2 4" xfId="20730" xr:uid="{00000000-0005-0000-0000-00009C530000}"/>
    <cellStyle name="Normal 2 2 2 4 10" xfId="20731" xr:uid="{00000000-0005-0000-0000-00009D530000}"/>
    <cellStyle name="Normal 2 2 2 4 11" xfId="20732" xr:uid="{00000000-0005-0000-0000-00009E530000}"/>
    <cellStyle name="Normal 2 2 2 4 12" xfId="20733" xr:uid="{00000000-0005-0000-0000-00009F530000}"/>
    <cellStyle name="Normal 2 2 2 4 13" xfId="20734" xr:uid="{00000000-0005-0000-0000-0000A0530000}"/>
    <cellStyle name="Normal 2 2 2 4 14" xfId="20735" xr:uid="{00000000-0005-0000-0000-0000A1530000}"/>
    <cellStyle name="Normal 2 2 2 4 15" xfId="20736" xr:uid="{00000000-0005-0000-0000-0000A2530000}"/>
    <cellStyle name="Normal 2 2 2 4 16" xfId="20737" xr:uid="{00000000-0005-0000-0000-0000A3530000}"/>
    <cellStyle name="Normal 2 2 2 4 17" xfId="20738" xr:uid="{00000000-0005-0000-0000-0000A4530000}"/>
    <cellStyle name="Normal 2 2 2 4 18" xfId="20739" xr:uid="{00000000-0005-0000-0000-0000A5530000}"/>
    <cellStyle name="Normal 2 2 2 4 19" xfId="20740" xr:uid="{00000000-0005-0000-0000-0000A6530000}"/>
    <cellStyle name="Normal 2 2 2 4 2" xfId="20741" xr:uid="{00000000-0005-0000-0000-0000A7530000}"/>
    <cellStyle name="Normal 2 2 2 4 20" xfId="20742" xr:uid="{00000000-0005-0000-0000-0000A8530000}"/>
    <cellStyle name="Normal 2 2 2 4 21" xfId="20743" xr:uid="{00000000-0005-0000-0000-0000A9530000}"/>
    <cellStyle name="Normal 2 2 2 4 22" xfId="20744" xr:uid="{00000000-0005-0000-0000-0000AA530000}"/>
    <cellStyle name="Normal 2 2 2 4 23" xfId="20745" xr:uid="{00000000-0005-0000-0000-0000AB530000}"/>
    <cellStyle name="Normal 2 2 2 4 24" xfId="20746" xr:uid="{00000000-0005-0000-0000-0000AC530000}"/>
    <cellStyle name="Normal 2 2 2 4 3" xfId="20747" xr:uid="{00000000-0005-0000-0000-0000AD530000}"/>
    <cellStyle name="Normal 2 2 2 4 4" xfId="20748" xr:uid="{00000000-0005-0000-0000-0000AE530000}"/>
    <cellStyle name="Normal 2 2 2 4 5" xfId="20749" xr:uid="{00000000-0005-0000-0000-0000AF530000}"/>
    <cellStyle name="Normal 2 2 2 4 6" xfId="20750" xr:uid="{00000000-0005-0000-0000-0000B0530000}"/>
    <cellStyle name="Normal 2 2 2 4 7" xfId="20751" xr:uid="{00000000-0005-0000-0000-0000B1530000}"/>
    <cellStyle name="Normal 2 2 2 4 8" xfId="20752" xr:uid="{00000000-0005-0000-0000-0000B2530000}"/>
    <cellStyle name="Normal 2 2 2 4 9" xfId="20753" xr:uid="{00000000-0005-0000-0000-0000B3530000}"/>
    <cellStyle name="Normal 2 2 2 5" xfId="20754" xr:uid="{00000000-0005-0000-0000-0000B4530000}"/>
    <cellStyle name="Normal 2 2 2 5 10" xfId="20755" xr:uid="{00000000-0005-0000-0000-0000B5530000}"/>
    <cellStyle name="Normal 2 2 2 5 11" xfId="20756" xr:uid="{00000000-0005-0000-0000-0000B6530000}"/>
    <cellStyle name="Normal 2 2 2 5 12" xfId="20757" xr:uid="{00000000-0005-0000-0000-0000B7530000}"/>
    <cellStyle name="Normal 2 2 2 5 13" xfId="20758" xr:uid="{00000000-0005-0000-0000-0000B8530000}"/>
    <cellStyle name="Normal 2 2 2 5 14" xfId="20759" xr:uid="{00000000-0005-0000-0000-0000B9530000}"/>
    <cellStyle name="Normal 2 2 2 5 15" xfId="20760" xr:uid="{00000000-0005-0000-0000-0000BA530000}"/>
    <cellStyle name="Normal 2 2 2 5 16" xfId="20761" xr:uid="{00000000-0005-0000-0000-0000BB530000}"/>
    <cellStyle name="Normal 2 2 2 5 17" xfId="20762" xr:uid="{00000000-0005-0000-0000-0000BC530000}"/>
    <cellStyle name="Normal 2 2 2 5 18" xfId="20763" xr:uid="{00000000-0005-0000-0000-0000BD530000}"/>
    <cellStyle name="Normal 2 2 2 5 19" xfId="20764" xr:uid="{00000000-0005-0000-0000-0000BE530000}"/>
    <cellStyle name="Normal 2 2 2 5 2" xfId="20765" xr:uid="{00000000-0005-0000-0000-0000BF530000}"/>
    <cellStyle name="Normal 2 2 2 5 20" xfId="20766" xr:uid="{00000000-0005-0000-0000-0000C0530000}"/>
    <cellStyle name="Normal 2 2 2 5 21" xfId="20767" xr:uid="{00000000-0005-0000-0000-0000C1530000}"/>
    <cellStyle name="Normal 2 2 2 5 22" xfId="20768" xr:uid="{00000000-0005-0000-0000-0000C2530000}"/>
    <cellStyle name="Normal 2 2 2 5 23" xfId="20769" xr:uid="{00000000-0005-0000-0000-0000C3530000}"/>
    <cellStyle name="Normal 2 2 2 5 24" xfId="20770" xr:uid="{00000000-0005-0000-0000-0000C4530000}"/>
    <cellStyle name="Normal 2 2 2 5 3" xfId="20771" xr:uid="{00000000-0005-0000-0000-0000C5530000}"/>
    <cellStyle name="Normal 2 2 2 5 4" xfId="20772" xr:uid="{00000000-0005-0000-0000-0000C6530000}"/>
    <cellStyle name="Normal 2 2 2 5 5" xfId="20773" xr:uid="{00000000-0005-0000-0000-0000C7530000}"/>
    <cellStyle name="Normal 2 2 2 5 6" xfId="20774" xr:uid="{00000000-0005-0000-0000-0000C8530000}"/>
    <cellStyle name="Normal 2 2 2 5 7" xfId="20775" xr:uid="{00000000-0005-0000-0000-0000C9530000}"/>
    <cellStyle name="Normal 2 2 2 5 8" xfId="20776" xr:uid="{00000000-0005-0000-0000-0000CA530000}"/>
    <cellStyle name="Normal 2 2 2 5 9" xfId="20777" xr:uid="{00000000-0005-0000-0000-0000CB530000}"/>
    <cellStyle name="Normal 2 2 2 6" xfId="20778" xr:uid="{00000000-0005-0000-0000-0000CC530000}"/>
    <cellStyle name="Normal 2 2 2 6 10" xfId="20779" xr:uid="{00000000-0005-0000-0000-0000CD530000}"/>
    <cellStyle name="Normal 2 2 2 6 11" xfId="20780" xr:uid="{00000000-0005-0000-0000-0000CE530000}"/>
    <cellStyle name="Normal 2 2 2 6 12" xfId="20781" xr:uid="{00000000-0005-0000-0000-0000CF530000}"/>
    <cellStyle name="Normal 2 2 2 6 13" xfId="20782" xr:uid="{00000000-0005-0000-0000-0000D0530000}"/>
    <cellStyle name="Normal 2 2 2 6 14" xfId="20783" xr:uid="{00000000-0005-0000-0000-0000D1530000}"/>
    <cellStyle name="Normal 2 2 2 6 15" xfId="20784" xr:uid="{00000000-0005-0000-0000-0000D2530000}"/>
    <cellStyle name="Normal 2 2 2 6 16" xfId="20785" xr:uid="{00000000-0005-0000-0000-0000D3530000}"/>
    <cellStyle name="Normal 2 2 2 6 17" xfId="20786" xr:uid="{00000000-0005-0000-0000-0000D4530000}"/>
    <cellStyle name="Normal 2 2 2 6 18" xfId="20787" xr:uid="{00000000-0005-0000-0000-0000D5530000}"/>
    <cellStyle name="Normal 2 2 2 6 19" xfId="20788" xr:uid="{00000000-0005-0000-0000-0000D6530000}"/>
    <cellStyle name="Normal 2 2 2 6 2" xfId="20789" xr:uid="{00000000-0005-0000-0000-0000D7530000}"/>
    <cellStyle name="Normal 2 2 2 6 20" xfId="20790" xr:uid="{00000000-0005-0000-0000-0000D8530000}"/>
    <cellStyle name="Normal 2 2 2 6 21" xfId="20791" xr:uid="{00000000-0005-0000-0000-0000D9530000}"/>
    <cellStyle name="Normal 2 2 2 6 22" xfId="20792" xr:uid="{00000000-0005-0000-0000-0000DA530000}"/>
    <cellStyle name="Normal 2 2 2 6 23" xfId="20793" xr:uid="{00000000-0005-0000-0000-0000DB530000}"/>
    <cellStyle name="Normal 2 2 2 6 24" xfId="20794" xr:uid="{00000000-0005-0000-0000-0000DC530000}"/>
    <cellStyle name="Normal 2 2 2 6 3" xfId="20795" xr:uid="{00000000-0005-0000-0000-0000DD530000}"/>
    <cellStyle name="Normal 2 2 2 6 4" xfId="20796" xr:uid="{00000000-0005-0000-0000-0000DE530000}"/>
    <cellStyle name="Normal 2 2 2 6 5" xfId="20797" xr:uid="{00000000-0005-0000-0000-0000DF530000}"/>
    <cellStyle name="Normal 2 2 2 6 6" xfId="20798" xr:uid="{00000000-0005-0000-0000-0000E0530000}"/>
    <cellStyle name="Normal 2 2 2 6 7" xfId="20799" xr:uid="{00000000-0005-0000-0000-0000E1530000}"/>
    <cellStyle name="Normal 2 2 2 6 8" xfId="20800" xr:uid="{00000000-0005-0000-0000-0000E2530000}"/>
    <cellStyle name="Normal 2 2 2 6 9" xfId="20801" xr:uid="{00000000-0005-0000-0000-0000E3530000}"/>
    <cellStyle name="Normal 2 2 2 7" xfId="20802" xr:uid="{00000000-0005-0000-0000-0000E4530000}"/>
    <cellStyle name="Normal 2 2 2 7 10" xfId="20803" xr:uid="{00000000-0005-0000-0000-0000E5530000}"/>
    <cellStyle name="Normal 2 2 2 7 11" xfId="20804" xr:uid="{00000000-0005-0000-0000-0000E6530000}"/>
    <cellStyle name="Normal 2 2 2 7 12" xfId="20805" xr:uid="{00000000-0005-0000-0000-0000E7530000}"/>
    <cellStyle name="Normal 2 2 2 7 13" xfId="20806" xr:uid="{00000000-0005-0000-0000-0000E8530000}"/>
    <cellStyle name="Normal 2 2 2 7 14" xfId="20807" xr:uid="{00000000-0005-0000-0000-0000E9530000}"/>
    <cellStyle name="Normal 2 2 2 7 15" xfId="20808" xr:uid="{00000000-0005-0000-0000-0000EA530000}"/>
    <cellStyle name="Normal 2 2 2 7 16" xfId="20809" xr:uid="{00000000-0005-0000-0000-0000EB530000}"/>
    <cellStyle name="Normal 2 2 2 7 17" xfId="20810" xr:uid="{00000000-0005-0000-0000-0000EC530000}"/>
    <cellStyle name="Normal 2 2 2 7 18" xfId="20811" xr:uid="{00000000-0005-0000-0000-0000ED530000}"/>
    <cellStyle name="Normal 2 2 2 7 19" xfId="20812" xr:uid="{00000000-0005-0000-0000-0000EE530000}"/>
    <cellStyle name="Normal 2 2 2 7 2" xfId="20813" xr:uid="{00000000-0005-0000-0000-0000EF530000}"/>
    <cellStyle name="Normal 2 2 2 7 2 10" xfId="20814" xr:uid="{00000000-0005-0000-0000-0000F0530000}"/>
    <cellStyle name="Normal 2 2 2 7 2 11" xfId="20815" xr:uid="{00000000-0005-0000-0000-0000F1530000}"/>
    <cellStyle name="Normal 2 2 2 7 2 12" xfId="20816" xr:uid="{00000000-0005-0000-0000-0000F2530000}"/>
    <cellStyle name="Normal 2 2 2 7 2 13" xfId="20817" xr:uid="{00000000-0005-0000-0000-0000F3530000}"/>
    <cellStyle name="Normal 2 2 2 7 2 14" xfId="20818" xr:uid="{00000000-0005-0000-0000-0000F4530000}"/>
    <cellStyle name="Normal 2 2 2 7 2 15" xfId="20819" xr:uid="{00000000-0005-0000-0000-0000F5530000}"/>
    <cellStyle name="Normal 2 2 2 7 2 16" xfId="20820" xr:uid="{00000000-0005-0000-0000-0000F6530000}"/>
    <cellStyle name="Normal 2 2 2 7 2 17" xfId="20821" xr:uid="{00000000-0005-0000-0000-0000F7530000}"/>
    <cellStyle name="Normal 2 2 2 7 2 18" xfId="20822" xr:uid="{00000000-0005-0000-0000-0000F8530000}"/>
    <cellStyle name="Normal 2 2 2 7 2 19" xfId="20823" xr:uid="{00000000-0005-0000-0000-0000F9530000}"/>
    <cellStyle name="Normal 2 2 2 7 2 2" xfId="20824" xr:uid="{00000000-0005-0000-0000-0000FA530000}"/>
    <cellStyle name="Normal 2 2 2 7 2 20" xfId="20825" xr:uid="{00000000-0005-0000-0000-0000FB530000}"/>
    <cellStyle name="Normal 2 2 2 7 2 21" xfId="20826" xr:uid="{00000000-0005-0000-0000-0000FC530000}"/>
    <cellStyle name="Normal 2 2 2 7 2 22" xfId="20827" xr:uid="{00000000-0005-0000-0000-0000FD530000}"/>
    <cellStyle name="Normal 2 2 2 7 2 23" xfId="20828" xr:uid="{00000000-0005-0000-0000-0000FE530000}"/>
    <cellStyle name="Normal 2 2 2 7 2 3" xfId="20829" xr:uid="{00000000-0005-0000-0000-0000FF530000}"/>
    <cellStyle name="Normal 2 2 2 7 2 4" xfId="20830" xr:uid="{00000000-0005-0000-0000-000000540000}"/>
    <cellStyle name="Normal 2 2 2 7 2 5" xfId="20831" xr:uid="{00000000-0005-0000-0000-000001540000}"/>
    <cellStyle name="Normal 2 2 2 7 2 6" xfId="20832" xr:uid="{00000000-0005-0000-0000-000002540000}"/>
    <cellStyle name="Normal 2 2 2 7 2 7" xfId="20833" xr:uid="{00000000-0005-0000-0000-000003540000}"/>
    <cellStyle name="Normal 2 2 2 7 2 8" xfId="20834" xr:uid="{00000000-0005-0000-0000-000004540000}"/>
    <cellStyle name="Normal 2 2 2 7 2 9" xfId="20835" xr:uid="{00000000-0005-0000-0000-000005540000}"/>
    <cellStyle name="Normal 2 2 2 7 20" xfId="20836" xr:uid="{00000000-0005-0000-0000-000006540000}"/>
    <cellStyle name="Normal 2 2 2 7 21" xfId="20837" xr:uid="{00000000-0005-0000-0000-000007540000}"/>
    <cellStyle name="Normal 2 2 2 7 22" xfId="20838" xr:uid="{00000000-0005-0000-0000-000008540000}"/>
    <cellStyle name="Normal 2 2 2 7 23" xfId="20839" xr:uid="{00000000-0005-0000-0000-000009540000}"/>
    <cellStyle name="Normal 2 2 2 7 24" xfId="20840" xr:uid="{00000000-0005-0000-0000-00000A540000}"/>
    <cellStyle name="Normal 2 2 2 7 3" xfId="20841" xr:uid="{00000000-0005-0000-0000-00000B540000}"/>
    <cellStyle name="Normal 2 2 2 7 4" xfId="20842" xr:uid="{00000000-0005-0000-0000-00000C540000}"/>
    <cellStyle name="Normal 2 2 2 7 5" xfId="20843" xr:uid="{00000000-0005-0000-0000-00000D540000}"/>
    <cellStyle name="Normal 2 2 2 7 6" xfId="20844" xr:uid="{00000000-0005-0000-0000-00000E540000}"/>
    <cellStyle name="Normal 2 2 2 7 7" xfId="20845" xr:uid="{00000000-0005-0000-0000-00000F540000}"/>
    <cellStyle name="Normal 2 2 2 7 8" xfId="20846" xr:uid="{00000000-0005-0000-0000-000010540000}"/>
    <cellStyle name="Normal 2 2 2 7 9" xfId="20847" xr:uid="{00000000-0005-0000-0000-000011540000}"/>
    <cellStyle name="Normal 2 2 2 8" xfId="20848" xr:uid="{00000000-0005-0000-0000-000012540000}"/>
    <cellStyle name="Normal 2 2 2 9" xfId="20849" xr:uid="{00000000-0005-0000-0000-000013540000}"/>
    <cellStyle name="Normal 2 2 20" xfId="20850" xr:uid="{00000000-0005-0000-0000-000014540000}"/>
    <cellStyle name="Normal 2 2 21" xfId="20851" xr:uid="{00000000-0005-0000-0000-000015540000}"/>
    <cellStyle name="Normal 2 2 22" xfId="20852" xr:uid="{00000000-0005-0000-0000-000016540000}"/>
    <cellStyle name="Normal 2 2 23" xfId="20853" xr:uid="{00000000-0005-0000-0000-000017540000}"/>
    <cellStyle name="Normal 2 2 24" xfId="20854" xr:uid="{00000000-0005-0000-0000-000018540000}"/>
    <cellStyle name="Normal 2 2 25" xfId="20855" xr:uid="{00000000-0005-0000-0000-000019540000}"/>
    <cellStyle name="Normal 2 2 26" xfId="20856" xr:uid="{00000000-0005-0000-0000-00001A540000}"/>
    <cellStyle name="Normal 2 2 27" xfId="20857" xr:uid="{00000000-0005-0000-0000-00001B540000}"/>
    <cellStyle name="Normal 2 2 28" xfId="20858" xr:uid="{00000000-0005-0000-0000-00001C540000}"/>
    <cellStyle name="Normal 2 2 29" xfId="20859" xr:uid="{00000000-0005-0000-0000-00001D540000}"/>
    <cellStyle name="Normal 2 2 3" xfId="20860" xr:uid="{00000000-0005-0000-0000-00001E540000}"/>
    <cellStyle name="Normal 2 2 3 10" xfId="20861" xr:uid="{00000000-0005-0000-0000-00001F540000}"/>
    <cellStyle name="Normal 2 2 3 11" xfId="20862" xr:uid="{00000000-0005-0000-0000-000020540000}"/>
    <cellStyle name="Normal 2 2 3 12" xfId="20863" xr:uid="{00000000-0005-0000-0000-000021540000}"/>
    <cellStyle name="Normal 2 2 3 13" xfId="20864" xr:uid="{00000000-0005-0000-0000-000022540000}"/>
    <cellStyle name="Normal 2 2 3 14" xfId="20865" xr:uid="{00000000-0005-0000-0000-000023540000}"/>
    <cellStyle name="Normal 2 2 3 15" xfId="20866" xr:uid="{00000000-0005-0000-0000-000024540000}"/>
    <cellStyle name="Normal 2 2 3 16" xfId="20867" xr:uid="{00000000-0005-0000-0000-000025540000}"/>
    <cellStyle name="Normal 2 2 3 17" xfId="20868" xr:uid="{00000000-0005-0000-0000-000026540000}"/>
    <cellStyle name="Normal 2 2 3 18" xfId="20869" xr:uid="{00000000-0005-0000-0000-000027540000}"/>
    <cellStyle name="Normal 2 2 3 19" xfId="20870" xr:uid="{00000000-0005-0000-0000-000028540000}"/>
    <cellStyle name="Normal 2 2 3 2" xfId="20871" xr:uid="{00000000-0005-0000-0000-000029540000}"/>
    <cellStyle name="Normal 2 2 3 2 10" xfId="20872" xr:uid="{00000000-0005-0000-0000-00002A540000}"/>
    <cellStyle name="Normal 2 2 3 2 11" xfId="20873" xr:uid="{00000000-0005-0000-0000-00002B540000}"/>
    <cellStyle name="Normal 2 2 3 2 12" xfId="20874" xr:uid="{00000000-0005-0000-0000-00002C540000}"/>
    <cellStyle name="Normal 2 2 3 2 13" xfId="20875" xr:uid="{00000000-0005-0000-0000-00002D540000}"/>
    <cellStyle name="Normal 2 2 3 2 14" xfId="20876" xr:uid="{00000000-0005-0000-0000-00002E540000}"/>
    <cellStyle name="Normal 2 2 3 2 15" xfId="20877" xr:uid="{00000000-0005-0000-0000-00002F540000}"/>
    <cellStyle name="Normal 2 2 3 2 16" xfId="20878" xr:uid="{00000000-0005-0000-0000-000030540000}"/>
    <cellStyle name="Normal 2 2 3 2 17" xfId="20879" xr:uid="{00000000-0005-0000-0000-000031540000}"/>
    <cellStyle name="Normal 2 2 3 2 18" xfId="20880" xr:uid="{00000000-0005-0000-0000-000032540000}"/>
    <cellStyle name="Normal 2 2 3 2 19" xfId="20881" xr:uid="{00000000-0005-0000-0000-000033540000}"/>
    <cellStyle name="Normal 2 2 3 2 2" xfId="20882" xr:uid="{00000000-0005-0000-0000-000034540000}"/>
    <cellStyle name="Normal 2 2 3 2 2 10" xfId="20883" xr:uid="{00000000-0005-0000-0000-000035540000}"/>
    <cellStyle name="Normal 2 2 3 2 2 11" xfId="20884" xr:uid="{00000000-0005-0000-0000-000036540000}"/>
    <cellStyle name="Normal 2 2 3 2 2 12" xfId="20885" xr:uid="{00000000-0005-0000-0000-000037540000}"/>
    <cellStyle name="Normal 2 2 3 2 2 13" xfId="20886" xr:uid="{00000000-0005-0000-0000-000038540000}"/>
    <cellStyle name="Normal 2 2 3 2 2 14" xfId="20887" xr:uid="{00000000-0005-0000-0000-000039540000}"/>
    <cellStyle name="Normal 2 2 3 2 2 15" xfId="20888" xr:uid="{00000000-0005-0000-0000-00003A540000}"/>
    <cellStyle name="Normal 2 2 3 2 2 16" xfId="20889" xr:uid="{00000000-0005-0000-0000-00003B540000}"/>
    <cellStyle name="Normal 2 2 3 2 2 17" xfId="20890" xr:uid="{00000000-0005-0000-0000-00003C540000}"/>
    <cellStyle name="Normal 2 2 3 2 2 18" xfId="20891" xr:uid="{00000000-0005-0000-0000-00003D540000}"/>
    <cellStyle name="Normal 2 2 3 2 2 19" xfId="20892" xr:uid="{00000000-0005-0000-0000-00003E540000}"/>
    <cellStyle name="Normal 2 2 3 2 2 2" xfId="20893" xr:uid="{00000000-0005-0000-0000-00003F540000}"/>
    <cellStyle name="Normal 2 2 3 2 2 20" xfId="20894" xr:uid="{00000000-0005-0000-0000-000040540000}"/>
    <cellStyle name="Normal 2 2 3 2 2 21" xfId="20895" xr:uid="{00000000-0005-0000-0000-000041540000}"/>
    <cellStyle name="Normal 2 2 3 2 2 22" xfId="20896" xr:uid="{00000000-0005-0000-0000-000042540000}"/>
    <cellStyle name="Normal 2 2 3 2 2 23" xfId="20897" xr:uid="{00000000-0005-0000-0000-000043540000}"/>
    <cellStyle name="Normal 2 2 3 2 2 3" xfId="20898" xr:uid="{00000000-0005-0000-0000-000044540000}"/>
    <cellStyle name="Normal 2 2 3 2 2 4" xfId="20899" xr:uid="{00000000-0005-0000-0000-000045540000}"/>
    <cellStyle name="Normal 2 2 3 2 2 5" xfId="20900" xr:uid="{00000000-0005-0000-0000-000046540000}"/>
    <cellStyle name="Normal 2 2 3 2 2 6" xfId="20901" xr:uid="{00000000-0005-0000-0000-000047540000}"/>
    <cellStyle name="Normal 2 2 3 2 2 7" xfId="20902" xr:uid="{00000000-0005-0000-0000-000048540000}"/>
    <cellStyle name="Normal 2 2 3 2 2 8" xfId="20903" xr:uid="{00000000-0005-0000-0000-000049540000}"/>
    <cellStyle name="Normal 2 2 3 2 2 9" xfId="20904" xr:uid="{00000000-0005-0000-0000-00004A540000}"/>
    <cellStyle name="Normal 2 2 3 2 20" xfId="20905" xr:uid="{00000000-0005-0000-0000-00004B540000}"/>
    <cellStyle name="Normal 2 2 3 2 21" xfId="20906" xr:uid="{00000000-0005-0000-0000-00004C540000}"/>
    <cellStyle name="Normal 2 2 3 2 22" xfId="20907" xr:uid="{00000000-0005-0000-0000-00004D540000}"/>
    <cellStyle name="Normal 2 2 3 2 23" xfId="20908" xr:uid="{00000000-0005-0000-0000-00004E540000}"/>
    <cellStyle name="Normal 2 2 3 2 24" xfId="20909" xr:uid="{00000000-0005-0000-0000-00004F540000}"/>
    <cellStyle name="Normal 2 2 3 2 3" xfId="20910" xr:uid="{00000000-0005-0000-0000-000050540000}"/>
    <cellStyle name="Normal 2 2 3 2 4" xfId="20911" xr:uid="{00000000-0005-0000-0000-000051540000}"/>
    <cellStyle name="Normal 2 2 3 2 5" xfId="20912" xr:uid="{00000000-0005-0000-0000-000052540000}"/>
    <cellStyle name="Normal 2 2 3 2 6" xfId="20913" xr:uid="{00000000-0005-0000-0000-000053540000}"/>
    <cellStyle name="Normal 2 2 3 2 7" xfId="20914" xr:uid="{00000000-0005-0000-0000-000054540000}"/>
    <cellStyle name="Normal 2 2 3 2 8" xfId="20915" xr:uid="{00000000-0005-0000-0000-000055540000}"/>
    <cellStyle name="Normal 2 2 3 2 9" xfId="20916" xr:uid="{00000000-0005-0000-0000-000056540000}"/>
    <cellStyle name="Normal 2 2 3 20" xfId="20917" xr:uid="{00000000-0005-0000-0000-000057540000}"/>
    <cellStyle name="Normal 2 2 3 21" xfId="20918" xr:uid="{00000000-0005-0000-0000-000058540000}"/>
    <cellStyle name="Normal 2 2 3 22" xfId="20919" xr:uid="{00000000-0005-0000-0000-000059540000}"/>
    <cellStyle name="Normal 2 2 3 23" xfId="20920" xr:uid="{00000000-0005-0000-0000-00005A540000}"/>
    <cellStyle name="Normal 2 2 3 24" xfId="20921" xr:uid="{00000000-0005-0000-0000-00005B540000}"/>
    <cellStyle name="Normal 2 2 3 25" xfId="20922" xr:uid="{00000000-0005-0000-0000-00005C540000}"/>
    <cellStyle name="Normal 2 2 3 26" xfId="20923" xr:uid="{00000000-0005-0000-0000-00005D540000}"/>
    <cellStyle name="Normal 2 2 3 27" xfId="20924" xr:uid="{00000000-0005-0000-0000-00005E540000}"/>
    <cellStyle name="Normal 2 2 3 28" xfId="20925" xr:uid="{00000000-0005-0000-0000-00005F540000}"/>
    <cellStyle name="Normal 2 2 3 29" xfId="20926" xr:uid="{00000000-0005-0000-0000-000060540000}"/>
    <cellStyle name="Normal 2 2 3 3" xfId="20927" xr:uid="{00000000-0005-0000-0000-000061540000}"/>
    <cellStyle name="Normal 2 2 3 3 10" xfId="20928" xr:uid="{00000000-0005-0000-0000-000062540000}"/>
    <cellStyle name="Normal 2 2 3 3 11" xfId="20929" xr:uid="{00000000-0005-0000-0000-000063540000}"/>
    <cellStyle name="Normal 2 2 3 3 12" xfId="20930" xr:uid="{00000000-0005-0000-0000-000064540000}"/>
    <cellStyle name="Normal 2 2 3 3 13" xfId="20931" xr:uid="{00000000-0005-0000-0000-000065540000}"/>
    <cellStyle name="Normal 2 2 3 3 14" xfId="20932" xr:uid="{00000000-0005-0000-0000-000066540000}"/>
    <cellStyle name="Normal 2 2 3 3 15" xfId="20933" xr:uid="{00000000-0005-0000-0000-000067540000}"/>
    <cellStyle name="Normal 2 2 3 3 16" xfId="20934" xr:uid="{00000000-0005-0000-0000-000068540000}"/>
    <cellStyle name="Normal 2 2 3 3 17" xfId="20935" xr:uid="{00000000-0005-0000-0000-000069540000}"/>
    <cellStyle name="Normal 2 2 3 3 18" xfId="20936" xr:uid="{00000000-0005-0000-0000-00006A540000}"/>
    <cellStyle name="Normal 2 2 3 3 19" xfId="20937" xr:uid="{00000000-0005-0000-0000-00006B540000}"/>
    <cellStyle name="Normal 2 2 3 3 2" xfId="20938" xr:uid="{00000000-0005-0000-0000-00006C540000}"/>
    <cellStyle name="Normal 2 2 3 3 2 10" xfId="20939" xr:uid="{00000000-0005-0000-0000-00006D540000}"/>
    <cellStyle name="Normal 2 2 3 3 2 11" xfId="20940" xr:uid="{00000000-0005-0000-0000-00006E540000}"/>
    <cellStyle name="Normal 2 2 3 3 2 12" xfId="20941" xr:uid="{00000000-0005-0000-0000-00006F540000}"/>
    <cellStyle name="Normal 2 2 3 3 2 13" xfId="20942" xr:uid="{00000000-0005-0000-0000-000070540000}"/>
    <cellStyle name="Normal 2 2 3 3 2 14" xfId="20943" xr:uid="{00000000-0005-0000-0000-000071540000}"/>
    <cellStyle name="Normal 2 2 3 3 2 15" xfId="20944" xr:uid="{00000000-0005-0000-0000-000072540000}"/>
    <cellStyle name="Normal 2 2 3 3 2 16" xfId="20945" xr:uid="{00000000-0005-0000-0000-000073540000}"/>
    <cellStyle name="Normal 2 2 3 3 2 17" xfId="20946" xr:uid="{00000000-0005-0000-0000-000074540000}"/>
    <cellStyle name="Normal 2 2 3 3 2 18" xfId="20947" xr:uid="{00000000-0005-0000-0000-000075540000}"/>
    <cellStyle name="Normal 2 2 3 3 2 19" xfId="20948" xr:uid="{00000000-0005-0000-0000-000076540000}"/>
    <cellStyle name="Normal 2 2 3 3 2 2" xfId="20949" xr:uid="{00000000-0005-0000-0000-000077540000}"/>
    <cellStyle name="Normal 2 2 3 3 2 20" xfId="20950" xr:uid="{00000000-0005-0000-0000-000078540000}"/>
    <cellStyle name="Normal 2 2 3 3 2 21" xfId="20951" xr:uid="{00000000-0005-0000-0000-000079540000}"/>
    <cellStyle name="Normal 2 2 3 3 2 22" xfId="20952" xr:uid="{00000000-0005-0000-0000-00007A540000}"/>
    <cellStyle name="Normal 2 2 3 3 2 23" xfId="20953" xr:uid="{00000000-0005-0000-0000-00007B540000}"/>
    <cellStyle name="Normal 2 2 3 3 2 3" xfId="20954" xr:uid="{00000000-0005-0000-0000-00007C540000}"/>
    <cellStyle name="Normal 2 2 3 3 2 4" xfId="20955" xr:uid="{00000000-0005-0000-0000-00007D540000}"/>
    <cellStyle name="Normal 2 2 3 3 2 5" xfId="20956" xr:uid="{00000000-0005-0000-0000-00007E540000}"/>
    <cellStyle name="Normal 2 2 3 3 2 6" xfId="20957" xr:uid="{00000000-0005-0000-0000-00007F540000}"/>
    <cellStyle name="Normal 2 2 3 3 2 7" xfId="20958" xr:uid="{00000000-0005-0000-0000-000080540000}"/>
    <cellStyle name="Normal 2 2 3 3 2 8" xfId="20959" xr:uid="{00000000-0005-0000-0000-000081540000}"/>
    <cellStyle name="Normal 2 2 3 3 2 9" xfId="20960" xr:uid="{00000000-0005-0000-0000-000082540000}"/>
    <cellStyle name="Normal 2 2 3 3 20" xfId="20961" xr:uid="{00000000-0005-0000-0000-000083540000}"/>
    <cellStyle name="Normal 2 2 3 3 21" xfId="20962" xr:uid="{00000000-0005-0000-0000-000084540000}"/>
    <cellStyle name="Normal 2 2 3 3 22" xfId="20963" xr:uid="{00000000-0005-0000-0000-000085540000}"/>
    <cellStyle name="Normal 2 2 3 3 23" xfId="20964" xr:uid="{00000000-0005-0000-0000-000086540000}"/>
    <cellStyle name="Normal 2 2 3 3 24" xfId="20965" xr:uid="{00000000-0005-0000-0000-000087540000}"/>
    <cellStyle name="Normal 2 2 3 3 3" xfId="20966" xr:uid="{00000000-0005-0000-0000-000088540000}"/>
    <cellStyle name="Normal 2 2 3 3 4" xfId="20967" xr:uid="{00000000-0005-0000-0000-000089540000}"/>
    <cellStyle name="Normal 2 2 3 3 5" xfId="20968" xr:uid="{00000000-0005-0000-0000-00008A540000}"/>
    <cellStyle name="Normal 2 2 3 3 6" xfId="20969" xr:uid="{00000000-0005-0000-0000-00008B540000}"/>
    <cellStyle name="Normal 2 2 3 3 7" xfId="20970" xr:uid="{00000000-0005-0000-0000-00008C540000}"/>
    <cellStyle name="Normal 2 2 3 3 8" xfId="20971" xr:uid="{00000000-0005-0000-0000-00008D540000}"/>
    <cellStyle name="Normal 2 2 3 3 9" xfId="20972" xr:uid="{00000000-0005-0000-0000-00008E540000}"/>
    <cellStyle name="Normal 2 2 3 30" xfId="20973" xr:uid="{00000000-0005-0000-0000-00008F540000}"/>
    <cellStyle name="Normal 2 2 3 4" xfId="20974" xr:uid="{00000000-0005-0000-0000-000090540000}"/>
    <cellStyle name="Normal 2 2 3 4 10" xfId="20975" xr:uid="{00000000-0005-0000-0000-000091540000}"/>
    <cellStyle name="Normal 2 2 3 4 11" xfId="20976" xr:uid="{00000000-0005-0000-0000-000092540000}"/>
    <cellStyle name="Normal 2 2 3 4 12" xfId="20977" xr:uid="{00000000-0005-0000-0000-000093540000}"/>
    <cellStyle name="Normal 2 2 3 4 13" xfId="20978" xr:uid="{00000000-0005-0000-0000-000094540000}"/>
    <cellStyle name="Normal 2 2 3 4 14" xfId="20979" xr:uid="{00000000-0005-0000-0000-000095540000}"/>
    <cellStyle name="Normal 2 2 3 4 15" xfId="20980" xr:uid="{00000000-0005-0000-0000-000096540000}"/>
    <cellStyle name="Normal 2 2 3 4 16" xfId="20981" xr:uid="{00000000-0005-0000-0000-000097540000}"/>
    <cellStyle name="Normal 2 2 3 4 17" xfId="20982" xr:uid="{00000000-0005-0000-0000-000098540000}"/>
    <cellStyle name="Normal 2 2 3 4 18" xfId="20983" xr:uid="{00000000-0005-0000-0000-000099540000}"/>
    <cellStyle name="Normal 2 2 3 4 19" xfId="20984" xr:uid="{00000000-0005-0000-0000-00009A540000}"/>
    <cellStyle name="Normal 2 2 3 4 2" xfId="20985" xr:uid="{00000000-0005-0000-0000-00009B540000}"/>
    <cellStyle name="Normal 2 2 3 4 20" xfId="20986" xr:uid="{00000000-0005-0000-0000-00009C540000}"/>
    <cellStyle name="Normal 2 2 3 4 21" xfId="20987" xr:uid="{00000000-0005-0000-0000-00009D540000}"/>
    <cellStyle name="Normal 2 2 3 4 22" xfId="20988" xr:uid="{00000000-0005-0000-0000-00009E540000}"/>
    <cellStyle name="Normal 2 2 3 4 23" xfId="20989" xr:uid="{00000000-0005-0000-0000-00009F540000}"/>
    <cellStyle name="Normal 2 2 3 4 3" xfId="20990" xr:uid="{00000000-0005-0000-0000-0000A0540000}"/>
    <cellStyle name="Normal 2 2 3 4 4" xfId="20991" xr:uid="{00000000-0005-0000-0000-0000A1540000}"/>
    <cellStyle name="Normal 2 2 3 4 5" xfId="20992" xr:uid="{00000000-0005-0000-0000-0000A2540000}"/>
    <cellStyle name="Normal 2 2 3 4 6" xfId="20993" xr:uid="{00000000-0005-0000-0000-0000A3540000}"/>
    <cellStyle name="Normal 2 2 3 4 7" xfId="20994" xr:uid="{00000000-0005-0000-0000-0000A4540000}"/>
    <cellStyle name="Normal 2 2 3 4 8" xfId="20995" xr:uid="{00000000-0005-0000-0000-0000A5540000}"/>
    <cellStyle name="Normal 2 2 3 4 9" xfId="20996" xr:uid="{00000000-0005-0000-0000-0000A6540000}"/>
    <cellStyle name="Normal 2 2 3 5" xfId="20997" xr:uid="{00000000-0005-0000-0000-0000A7540000}"/>
    <cellStyle name="Normal 2 2 3 5 10" xfId="20998" xr:uid="{00000000-0005-0000-0000-0000A8540000}"/>
    <cellStyle name="Normal 2 2 3 5 11" xfId="20999" xr:uid="{00000000-0005-0000-0000-0000A9540000}"/>
    <cellStyle name="Normal 2 2 3 5 12" xfId="21000" xr:uid="{00000000-0005-0000-0000-0000AA540000}"/>
    <cellStyle name="Normal 2 2 3 5 13" xfId="21001" xr:uid="{00000000-0005-0000-0000-0000AB540000}"/>
    <cellStyle name="Normal 2 2 3 5 14" xfId="21002" xr:uid="{00000000-0005-0000-0000-0000AC540000}"/>
    <cellStyle name="Normal 2 2 3 5 15" xfId="21003" xr:uid="{00000000-0005-0000-0000-0000AD540000}"/>
    <cellStyle name="Normal 2 2 3 5 16" xfId="21004" xr:uid="{00000000-0005-0000-0000-0000AE540000}"/>
    <cellStyle name="Normal 2 2 3 5 17" xfId="21005" xr:uid="{00000000-0005-0000-0000-0000AF540000}"/>
    <cellStyle name="Normal 2 2 3 5 18" xfId="21006" xr:uid="{00000000-0005-0000-0000-0000B0540000}"/>
    <cellStyle name="Normal 2 2 3 5 19" xfId="21007" xr:uid="{00000000-0005-0000-0000-0000B1540000}"/>
    <cellStyle name="Normal 2 2 3 5 2" xfId="21008" xr:uid="{00000000-0005-0000-0000-0000B2540000}"/>
    <cellStyle name="Normal 2 2 3 5 20" xfId="21009" xr:uid="{00000000-0005-0000-0000-0000B3540000}"/>
    <cellStyle name="Normal 2 2 3 5 21" xfId="21010" xr:uid="{00000000-0005-0000-0000-0000B4540000}"/>
    <cellStyle name="Normal 2 2 3 5 22" xfId="21011" xr:uid="{00000000-0005-0000-0000-0000B5540000}"/>
    <cellStyle name="Normal 2 2 3 5 23" xfId="21012" xr:uid="{00000000-0005-0000-0000-0000B6540000}"/>
    <cellStyle name="Normal 2 2 3 5 3" xfId="21013" xr:uid="{00000000-0005-0000-0000-0000B7540000}"/>
    <cellStyle name="Normal 2 2 3 5 4" xfId="21014" xr:uid="{00000000-0005-0000-0000-0000B8540000}"/>
    <cellStyle name="Normal 2 2 3 5 5" xfId="21015" xr:uid="{00000000-0005-0000-0000-0000B9540000}"/>
    <cellStyle name="Normal 2 2 3 5 6" xfId="21016" xr:uid="{00000000-0005-0000-0000-0000BA540000}"/>
    <cellStyle name="Normal 2 2 3 5 7" xfId="21017" xr:uid="{00000000-0005-0000-0000-0000BB540000}"/>
    <cellStyle name="Normal 2 2 3 5 8" xfId="21018" xr:uid="{00000000-0005-0000-0000-0000BC540000}"/>
    <cellStyle name="Normal 2 2 3 5 9" xfId="21019" xr:uid="{00000000-0005-0000-0000-0000BD540000}"/>
    <cellStyle name="Normal 2 2 3 6" xfId="21020" xr:uid="{00000000-0005-0000-0000-0000BE540000}"/>
    <cellStyle name="Normal 2 2 3 6 10" xfId="21021" xr:uid="{00000000-0005-0000-0000-0000BF540000}"/>
    <cellStyle name="Normal 2 2 3 6 11" xfId="21022" xr:uid="{00000000-0005-0000-0000-0000C0540000}"/>
    <cellStyle name="Normal 2 2 3 6 12" xfId="21023" xr:uid="{00000000-0005-0000-0000-0000C1540000}"/>
    <cellStyle name="Normal 2 2 3 6 13" xfId="21024" xr:uid="{00000000-0005-0000-0000-0000C2540000}"/>
    <cellStyle name="Normal 2 2 3 6 14" xfId="21025" xr:uid="{00000000-0005-0000-0000-0000C3540000}"/>
    <cellStyle name="Normal 2 2 3 6 15" xfId="21026" xr:uid="{00000000-0005-0000-0000-0000C4540000}"/>
    <cellStyle name="Normal 2 2 3 6 16" xfId="21027" xr:uid="{00000000-0005-0000-0000-0000C5540000}"/>
    <cellStyle name="Normal 2 2 3 6 17" xfId="21028" xr:uid="{00000000-0005-0000-0000-0000C6540000}"/>
    <cellStyle name="Normal 2 2 3 6 18" xfId="21029" xr:uid="{00000000-0005-0000-0000-0000C7540000}"/>
    <cellStyle name="Normal 2 2 3 6 19" xfId="21030" xr:uid="{00000000-0005-0000-0000-0000C8540000}"/>
    <cellStyle name="Normal 2 2 3 6 2" xfId="21031" xr:uid="{00000000-0005-0000-0000-0000C9540000}"/>
    <cellStyle name="Normal 2 2 3 6 20" xfId="21032" xr:uid="{00000000-0005-0000-0000-0000CA540000}"/>
    <cellStyle name="Normal 2 2 3 6 21" xfId="21033" xr:uid="{00000000-0005-0000-0000-0000CB540000}"/>
    <cellStyle name="Normal 2 2 3 6 22" xfId="21034" xr:uid="{00000000-0005-0000-0000-0000CC540000}"/>
    <cellStyle name="Normal 2 2 3 6 23" xfId="21035" xr:uid="{00000000-0005-0000-0000-0000CD540000}"/>
    <cellStyle name="Normal 2 2 3 6 3" xfId="21036" xr:uid="{00000000-0005-0000-0000-0000CE540000}"/>
    <cellStyle name="Normal 2 2 3 6 4" xfId="21037" xr:uid="{00000000-0005-0000-0000-0000CF540000}"/>
    <cellStyle name="Normal 2 2 3 6 5" xfId="21038" xr:uid="{00000000-0005-0000-0000-0000D0540000}"/>
    <cellStyle name="Normal 2 2 3 6 6" xfId="21039" xr:uid="{00000000-0005-0000-0000-0000D1540000}"/>
    <cellStyle name="Normal 2 2 3 6 7" xfId="21040" xr:uid="{00000000-0005-0000-0000-0000D2540000}"/>
    <cellStyle name="Normal 2 2 3 6 8" xfId="21041" xr:uid="{00000000-0005-0000-0000-0000D3540000}"/>
    <cellStyle name="Normal 2 2 3 6 9" xfId="21042" xr:uid="{00000000-0005-0000-0000-0000D4540000}"/>
    <cellStyle name="Normal 2 2 3 7" xfId="21043" xr:uid="{00000000-0005-0000-0000-0000D5540000}"/>
    <cellStyle name="Normal 2 2 3 7 2" xfId="21044" xr:uid="{00000000-0005-0000-0000-0000D6540000}"/>
    <cellStyle name="Normal 2 2 3 8" xfId="21045" xr:uid="{00000000-0005-0000-0000-0000D7540000}"/>
    <cellStyle name="Normal 2 2 3 8 2" xfId="21046" xr:uid="{00000000-0005-0000-0000-0000D8540000}"/>
    <cellStyle name="Normal 2 2 3 9" xfId="21047" xr:uid="{00000000-0005-0000-0000-0000D9540000}"/>
    <cellStyle name="Normal 2 2 3_Cartas de Crdito" xfId="21048" xr:uid="{00000000-0005-0000-0000-0000DA540000}"/>
    <cellStyle name="Normal 2 2 30" xfId="21049" xr:uid="{00000000-0005-0000-0000-0000DB540000}"/>
    <cellStyle name="Normal 2 2 31" xfId="21050" xr:uid="{00000000-0005-0000-0000-0000DC540000}"/>
    <cellStyle name="Normal 2 2 32" xfId="21051" xr:uid="{00000000-0005-0000-0000-0000DD540000}"/>
    <cellStyle name="Normal 2 2 33" xfId="21052" xr:uid="{00000000-0005-0000-0000-0000DE540000}"/>
    <cellStyle name="Normal 2 2 34" xfId="21053" xr:uid="{00000000-0005-0000-0000-0000DF540000}"/>
    <cellStyle name="Normal 2 2 35" xfId="21054" xr:uid="{00000000-0005-0000-0000-0000E0540000}"/>
    <cellStyle name="Normal 2 2 36" xfId="21055" xr:uid="{00000000-0005-0000-0000-0000E1540000}"/>
    <cellStyle name="Normal 2 2 37" xfId="21056" xr:uid="{00000000-0005-0000-0000-0000E2540000}"/>
    <cellStyle name="Normal 2 2 38" xfId="21057" xr:uid="{00000000-0005-0000-0000-0000E3540000}"/>
    <cellStyle name="Normal 2 2 39" xfId="21058" xr:uid="{00000000-0005-0000-0000-0000E4540000}"/>
    <cellStyle name="Normal 2 2 4" xfId="18" xr:uid="{00000000-0005-0000-0000-0000E5540000}"/>
    <cellStyle name="Normal 2 2 4 2" xfId="21060" xr:uid="{00000000-0005-0000-0000-0000E6540000}"/>
    <cellStyle name="Normal 2 2 4 2 10" xfId="21061" xr:uid="{00000000-0005-0000-0000-0000E7540000}"/>
    <cellStyle name="Normal 2 2 4 2 11" xfId="21062" xr:uid="{00000000-0005-0000-0000-0000E8540000}"/>
    <cellStyle name="Normal 2 2 4 2 12" xfId="21063" xr:uid="{00000000-0005-0000-0000-0000E9540000}"/>
    <cellStyle name="Normal 2 2 4 2 13" xfId="21064" xr:uid="{00000000-0005-0000-0000-0000EA540000}"/>
    <cellStyle name="Normal 2 2 4 2 14" xfId="21065" xr:uid="{00000000-0005-0000-0000-0000EB540000}"/>
    <cellStyle name="Normal 2 2 4 2 15" xfId="21066" xr:uid="{00000000-0005-0000-0000-0000EC540000}"/>
    <cellStyle name="Normal 2 2 4 2 16" xfId="21067" xr:uid="{00000000-0005-0000-0000-0000ED540000}"/>
    <cellStyle name="Normal 2 2 4 2 17" xfId="21068" xr:uid="{00000000-0005-0000-0000-0000EE540000}"/>
    <cellStyle name="Normal 2 2 4 2 18" xfId="21069" xr:uid="{00000000-0005-0000-0000-0000EF540000}"/>
    <cellStyle name="Normal 2 2 4 2 19" xfId="21070" xr:uid="{00000000-0005-0000-0000-0000F0540000}"/>
    <cellStyle name="Normal 2 2 4 2 2" xfId="21071" xr:uid="{00000000-0005-0000-0000-0000F1540000}"/>
    <cellStyle name="Normal 2 2 4 2 20" xfId="21072" xr:uid="{00000000-0005-0000-0000-0000F2540000}"/>
    <cellStyle name="Normal 2 2 4 2 21" xfId="21073" xr:uid="{00000000-0005-0000-0000-0000F3540000}"/>
    <cellStyle name="Normal 2 2 4 2 22" xfId="21074" xr:uid="{00000000-0005-0000-0000-0000F4540000}"/>
    <cellStyle name="Normal 2 2 4 2 23" xfId="21075" xr:uid="{00000000-0005-0000-0000-0000F5540000}"/>
    <cellStyle name="Normal 2 2 4 2 24" xfId="35482" xr:uid="{00000000-0005-0000-0000-0000F6540000}"/>
    <cellStyle name="Normal 2 2 4 2 3" xfId="21076" xr:uid="{00000000-0005-0000-0000-0000F7540000}"/>
    <cellStyle name="Normal 2 2 4 2 4" xfId="21077" xr:uid="{00000000-0005-0000-0000-0000F8540000}"/>
    <cellStyle name="Normal 2 2 4 2 5" xfId="21078" xr:uid="{00000000-0005-0000-0000-0000F9540000}"/>
    <cellStyle name="Normal 2 2 4 2 6" xfId="21079" xr:uid="{00000000-0005-0000-0000-0000FA540000}"/>
    <cellStyle name="Normal 2 2 4 2 7" xfId="21080" xr:uid="{00000000-0005-0000-0000-0000FB540000}"/>
    <cellStyle name="Normal 2 2 4 2 8" xfId="21081" xr:uid="{00000000-0005-0000-0000-0000FC540000}"/>
    <cellStyle name="Normal 2 2 4 2 9" xfId="21082" xr:uid="{00000000-0005-0000-0000-0000FD540000}"/>
    <cellStyle name="Normal 2 2 4 3" xfId="21083" xr:uid="{00000000-0005-0000-0000-0000FE540000}"/>
    <cellStyle name="Normal 2 2 4 4" xfId="35199" xr:uid="{00000000-0005-0000-0000-0000FF540000}"/>
    <cellStyle name="Normal 2 2 4 5" xfId="21059" xr:uid="{00000000-0005-0000-0000-000000550000}"/>
    <cellStyle name="Normal 2 2 40" xfId="21084" xr:uid="{00000000-0005-0000-0000-000001550000}"/>
    <cellStyle name="Normal 2 2 41" xfId="12" xr:uid="{00000000-0005-0000-0000-000002550000}"/>
    <cellStyle name="Normal 2 2 5" xfId="21085" xr:uid="{00000000-0005-0000-0000-000003550000}"/>
    <cellStyle name="Normal 2 2 5 2" xfId="21086" xr:uid="{00000000-0005-0000-0000-000004550000}"/>
    <cellStyle name="Normal 2 2 5 2 10" xfId="21087" xr:uid="{00000000-0005-0000-0000-000005550000}"/>
    <cellStyle name="Normal 2 2 5 2 11" xfId="21088" xr:uid="{00000000-0005-0000-0000-000006550000}"/>
    <cellStyle name="Normal 2 2 5 2 12" xfId="21089" xr:uid="{00000000-0005-0000-0000-000007550000}"/>
    <cellStyle name="Normal 2 2 5 2 13" xfId="21090" xr:uid="{00000000-0005-0000-0000-000008550000}"/>
    <cellStyle name="Normal 2 2 5 2 14" xfId="21091" xr:uid="{00000000-0005-0000-0000-000009550000}"/>
    <cellStyle name="Normal 2 2 5 2 15" xfId="21092" xr:uid="{00000000-0005-0000-0000-00000A550000}"/>
    <cellStyle name="Normal 2 2 5 2 16" xfId="21093" xr:uid="{00000000-0005-0000-0000-00000B550000}"/>
    <cellStyle name="Normal 2 2 5 2 17" xfId="21094" xr:uid="{00000000-0005-0000-0000-00000C550000}"/>
    <cellStyle name="Normal 2 2 5 2 18" xfId="21095" xr:uid="{00000000-0005-0000-0000-00000D550000}"/>
    <cellStyle name="Normal 2 2 5 2 19" xfId="21096" xr:uid="{00000000-0005-0000-0000-00000E550000}"/>
    <cellStyle name="Normal 2 2 5 2 2" xfId="21097" xr:uid="{00000000-0005-0000-0000-00000F550000}"/>
    <cellStyle name="Normal 2 2 5 2 20" xfId="21098" xr:uid="{00000000-0005-0000-0000-000010550000}"/>
    <cellStyle name="Normal 2 2 5 2 21" xfId="21099" xr:uid="{00000000-0005-0000-0000-000011550000}"/>
    <cellStyle name="Normal 2 2 5 2 22" xfId="21100" xr:uid="{00000000-0005-0000-0000-000012550000}"/>
    <cellStyle name="Normal 2 2 5 2 23" xfId="21101" xr:uid="{00000000-0005-0000-0000-000013550000}"/>
    <cellStyle name="Normal 2 2 5 2 24" xfId="35472" xr:uid="{00000000-0005-0000-0000-000014550000}"/>
    <cellStyle name="Normal 2 2 5 2 3" xfId="21102" xr:uid="{00000000-0005-0000-0000-000015550000}"/>
    <cellStyle name="Normal 2 2 5 2 4" xfId="21103" xr:uid="{00000000-0005-0000-0000-000016550000}"/>
    <cellStyle name="Normal 2 2 5 2 5" xfId="21104" xr:uid="{00000000-0005-0000-0000-000017550000}"/>
    <cellStyle name="Normal 2 2 5 2 6" xfId="21105" xr:uid="{00000000-0005-0000-0000-000018550000}"/>
    <cellStyle name="Normal 2 2 5 2 7" xfId="21106" xr:uid="{00000000-0005-0000-0000-000019550000}"/>
    <cellStyle name="Normal 2 2 5 2 8" xfId="21107" xr:uid="{00000000-0005-0000-0000-00001A550000}"/>
    <cellStyle name="Normal 2 2 5 2 9" xfId="21108" xr:uid="{00000000-0005-0000-0000-00001B550000}"/>
    <cellStyle name="Normal 2 2 5 3" xfId="35203" xr:uid="{00000000-0005-0000-0000-00001C550000}"/>
    <cellStyle name="Normal 2 2 6" xfId="21109" xr:uid="{00000000-0005-0000-0000-00001D550000}"/>
    <cellStyle name="Normal 2 2 6 2" xfId="21110" xr:uid="{00000000-0005-0000-0000-00001E550000}"/>
    <cellStyle name="Normal 2 2 6 2 10" xfId="21111" xr:uid="{00000000-0005-0000-0000-00001F550000}"/>
    <cellStyle name="Normal 2 2 6 2 11" xfId="21112" xr:uid="{00000000-0005-0000-0000-000020550000}"/>
    <cellStyle name="Normal 2 2 6 2 12" xfId="21113" xr:uid="{00000000-0005-0000-0000-000021550000}"/>
    <cellStyle name="Normal 2 2 6 2 13" xfId="21114" xr:uid="{00000000-0005-0000-0000-000022550000}"/>
    <cellStyle name="Normal 2 2 6 2 14" xfId="21115" xr:uid="{00000000-0005-0000-0000-000023550000}"/>
    <cellStyle name="Normal 2 2 6 2 15" xfId="21116" xr:uid="{00000000-0005-0000-0000-000024550000}"/>
    <cellStyle name="Normal 2 2 6 2 16" xfId="21117" xr:uid="{00000000-0005-0000-0000-000025550000}"/>
    <cellStyle name="Normal 2 2 6 2 17" xfId="21118" xr:uid="{00000000-0005-0000-0000-000026550000}"/>
    <cellStyle name="Normal 2 2 6 2 18" xfId="21119" xr:uid="{00000000-0005-0000-0000-000027550000}"/>
    <cellStyle name="Normal 2 2 6 2 19" xfId="21120" xr:uid="{00000000-0005-0000-0000-000028550000}"/>
    <cellStyle name="Normal 2 2 6 2 2" xfId="21121" xr:uid="{00000000-0005-0000-0000-000029550000}"/>
    <cellStyle name="Normal 2 2 6 2 20" xfId="21122" xr:uid="{00000000-0005-0000-0000-00002A550000}"/>
    <cellStyle name="Normal 2 2 6 2 21" xfId="21123" xr:uid="{00000000-0005-0000-0000-00002B550000}"/>
    <cellStyle name="Normal 2 2 6 2 22" xfId="21124" xr:uid="{00000000-0005-0000-0000-00002C550000}"/>
    <cellStyle name="Normal 2 2 6 2 23" xfId="21125" xr:uid="{00000000-0005-0000-0000-00002D550000}"/>
    <cellStyle name="Normal 2 2 6 2 3" xfId="21126" xr:uid="{00000000-0005-0000-0000-00002E550000}"/>
    <cellStyle name="Normal 2 2 6 2 4" xfId="21127" xr:uid="{00000000-0005-0000-0000-00002F550000}"/>
    <cellStyle name="Normal 2 2 6 2 5" xfId="21128" xr:uid="{00000000-0005-0000-0000-000030550000}"/>
    <cellStyle name="Normal 2 2 6 2 6" xfId="21129" xr:uid="{00000000-0005-0000-0000-000031550000}"/>
    <cellStyle name="Normal 2 2 6 2 7" xfId="21130" xr:uid="{00000000-0005-0000-0000-000032550000}"/>
    <cellStyle name="Normal 2 2 6 2 8" xfId="21131" xr:uid="{00000000-0005-0000-0000-000033550000}"/>
    <cellStyle name="Normal 2 2 6 2 9" xfId="21132" xr:uid="{00000000-0005-0000-0000-000034550000}"/>
    <cellStyle name="Normal 2 2 6 3" xfId="35112" xr:uid="{00000000-0005-0000-0000-000035550000}"/>
    <cellStyle name="Normal 2 2 7" xfId="21133" xr:uid="{00000000-0005-0000-0000-000036550000}"/>
    <cellStyle name="Normal 2 2 7 2" xfId="21134" xr:uid="{00000000-0005-0000-0000-000037550000}"/>
    <cellStyle name="Normal 2 2 7 3" xfId="35105" xr:uid="{00000000-0005-0000-0000-000038550000}"/>
    <cellStyle name="Normal 2 2 8" xfId="21135" xr:uid="{00000000-0005-0000-0000-000039550000}"/>
    <cellStyle name="Normal 2 2 8 10" xfId="21136" xr:uid="{00000000-0005-0000-0000-00003A550000}"/>
    <cellStyle name="Normal 2 2 8 11" xfId="21137" xr:uid="{00000000-0005-0000-0000-00003B550000}"/>
    <cellStyle name="Normal 2 2 8 12" xfId="21138" xr:uid="{00000000-0005-0000-0000-00003C550000}"/>
    <cellStyle name="Normal 2 2 8 13" xfId="21139" xr:uid="{00000000-0005-0000-0000-00003D550000}"/>
    <cellStyle name="Normal 2 2 8 14" xfId="21140" xr:uid="{00000000-0005-0000-0000-00003E550000}"/>
    <cellStyle name="Normal 2 2 8 15" xfId="21141" xr:uid="{00000000-0005-0000-0000-00003F550000}"/>
    <cellStyle name="Normal 2 2 8 16" xfId="21142" xr:uid="{00000000-0005-0000-0000-000040550000}"/>
    <cellStyle name="Normal 2 2 8 17" xfId="21143" xr:uid="{00000000-0005-0000-0000-000041550000}"/>
    <cellStyle name="Normal 2 2 8 18" xfId="21144" xr:uid="{00000000-0005-0000-0000-000042550000}"/>
    <cellStyle name="Normal 2 2 8 19" xfId="21145" xr:uid="{00000000-0005-0000-0000-000043550000}"/>
    <cellStyle name="Normal 2 2 8 2" xfId="21146" xr:uid="{00000000-0005-0000-0000-000044550000}"/>
    <cellStyle name="Normal 2 2 8 20" xfId="21147" xr:uid="{00000000-0005-0000-0000-000045550000}"/>
    <cellStyle name="Normal 2 2 8 21" xfId="21148" xr:uid="{00000000-0005-0000-0000-000046550000}"/>
    <cellStyle name="Normal 2 2 8 22" xfId="21149" xr:uid="{00000000-0005-0000-0000-000047550000}"/>
    <cellStyle name="Normal 2 2 8 23" xfId="21150" xr:uid="{00000000-0005-0000-0000-000048550000}"/>
    <cellStyle name="Normal 2 2 8 24" xfId="35220" xr:uid="{00000000-0005-0000-0000-000049550000}"/>
    <cellStyle name="Normal 2 2 8 3" xfId="21151" xr:uid="{00000000-0005-0000-0000-00004A550000}"/>
    <cellStyle name="Normal 2 2 8 4" xfId="21152" xr:uid="{00000000-0005-0000-0000-00004B550000}"/>
    <cellStyle name="Normal 2 2 8 5" xfId="21153" xr:uid="{00000000-0005-0000-0000-00004C550000}"/>
    <cellStyle name="Normal 2 2 8 6" xfId="21154" xr:uid="{00000000-0005-0000-0000-00004D550000}"/>
    <cellStyle name="Normal 2 2 8 7" xfId="21155" xr:uid="{00000000-0005-0000-0000-00004E550000}"/>
    <cellStyle name="Normal 2 2 8 8" xfId="21156" xr:uid="{00000000-0005-0000-0000-00004F550000}"/>
    <cellStyle name="Normal 2 2 8 9" xfId="21157" xr:uid="{00000000-0005-0000-0000-000050550000}"/>
    <cellStyle name="Normal 2 2 9" xfId="21158" xr:uid="{00000000-0005-0000-0000-000051550000}"/>
    <cellStyle name="Normal 2 2 9 10" xfId="21159" xr:uid="{00000000-0005-0000-0000-000052550000}"/>
    <cellStyle name="Normal 2 2 9 11" xfId="21160" xr:uid="{00000000-0005-0000-0000-000053550000}"/>
    <cellStyle name="Normal 2 2 9 12" xfId="21161" xr:uid="{00000000-0005-0000-0000-000054550000}"/>
    <cellStyle name="Normal 2 2 9 13" xfId="21162" xr:uid="{00000000-0005-0000-0000-000055550000}"/>
    <cellStyle name="Normal 2 2 9 14" xfId="21163" xr:uid="{00000000-0005-0000-0000-000056550000}"/>
    <cellStyle name="Normal 2 2 9 15" xfId="21164" xr:uid="{00000000-0005-0000-0000-000057550000}"/>
    <cellStyle name="Normal 2 2 9 16" xfId="21165" xr:uid="{00000000-0005-0000-0000-000058550000}"/>
    <cellStyle name="Normal 2 2 9 17" xfId="21166" xr:uid="{00000000-0005-0000-0000-000059550000}"/>
    <cellStyle name="Normal 2 2 9 18" xfId="21167" xr:uid="{00000000-0005-0000-0000-00005A550000}"/>
    <cellStyle name="Normal 2 2 9 19" xfId="35224" xr:uid="{00000000-0005-0000-0000-00005B550000}"/>
    <cellStyle name="Normal 2 2 9 2" xfId="21168" xr:uid="{00000000-0005-0000-0000-00005C550000}"/>
    <cellStyle name="Normal 2 2 9 2 10" xfId="21169" xr:uid="{00000000-0005-0000-0000-00005D550000}"/>
    <cellStyle name="Normal 2 2 9 2 11" xfId="21170" xr:uid="{00000000-0005-0000-0000-00005E550000}"/>
    <cellStyle name="Normal 2 2 9 2 12" xfId="21171" xr:uid="{00000000-0005-0000-0000-00005F550000}"/>
    <cellStyle name="Normal 2 2 9 2 13" xfId="21172" xr:uid="{00000000-0005-0000-0000-000060550000}"/>
    <cellStyle name="Normal 2 2 9 2 14" xfId="21173" xr:uid="{00000000-0005-0000-0000-000061550000}"/>
    <cellStyle name="Normal 2 2 9 2 15" xfId="21174" xr:uid="{00000000-0005-0000-0000-000062550000}"/>
    <cellStyle name="Normal 2 2 9 2 2" xfId="21175" xr:uid="{00000000-0005-0000-0000-000063550000}"/>
    <cellStyle name="Normal 2 2 9 2 3" xfId="21176" xr:uid="{00000000-0005-0000-0000-000064550000}"/>
    <cellStyle name="Normal 2 2 9 2 4" xfId="21177" xr:uid="{00000000-0005-0000-0000-000065550000}"/>
    <cellStyle name="Normal 2 2 9 2 5" xfId="21178" xr:uid="{00000000-0005-0000-0000-000066550000}"/>
    <cellStyle name="Normal 2 2 9 2 6" xfId="21179" xr:uid="{00000000-0005-0000-0000-000067550000}"/>
    <cellStyle name="Normal 2 2 9 2 7" xfId="21180" xr:uid="{00000000-0005-0000-0000-000068550000}"/>
    <cellStyle name="Normal 2 2 9 2 8" xfId="21181" xr:uid="{00000000-0005-0000-0000-000069550000}"/>
    <cellStyle name="Normal 2 2 9 2 9" xfId="21182" xr:uid="{00000000-0005-0000-0000-00006A550000}"/>
    <cellStyle name="Normal 2 2 9 3" xfId="21183" xr:uid="{00000000-0005-0000-0000-00006B550000}"/>
    <cellStyle name="Normal 2 2 9 4" xfId="21184" xr:uid="{00000000-0005-0000-0000-00006C550000}"/>
    <cellStyle name="Normal 2 2 9 5" xfId="21185" xr:uid="{00000000-0005-0000-0000-00006D550000}"/>
    <cellStyle name="Normal 2 2 9 6" xfId="21186" xr:uid="{00000000-0005-0000-0000-00006E550000}"/>
    <cellStyle name="Normal 2 2 9 7" xfId="21187" xr:uid="{00000000-0005-0000-0000-00006F550000}"/>
    <cellStyle name="Normal 2 2 9 8" xfId="21188" xr:uid="{00000000-0005-0000-0000-000070550000}"/>
    <cellStyle name="Normal 2 2 9 9" xfId="21189" xr:uid="{00000000-0005-0000-0000-000071550000}"/>
    <cellStyle name="Normal 2 2_Base Excel_Release 3T08_MASTER" xfId="21190" xr:uid="{00000000-0005-0000-0000-000072550000}"/>
    <cellStyle name="Normal 2 20" xfId="21191" xr:uid="{00000000-0005-0000-0000-000073550000}"/>
    <cellStyle name="Normal 2 20 2" xfId="21192" xr:uid="{00000000-0005-0000-0000-000074550000}"/>
    <cellStyle name="Normal 2 21" xfId="21193" xr:uid="{00000000-0005-0000-0000-000075550000}"/>
    <cellStyle name="Normal 2 21 2" xfId="21194" xr:uid="{00000000-0005-0000-0000-000076550000}"/>
    <cellStyle name="Normal 2 22" xfId="21195" xr:uid="{00000000-0005-0000-0000-000077550000}"/>
    <cellStyle name="Normal 2 22 2" xfId="21196" xr:uid="{00000000-0005-0000-0000-000078550000}"/>
    <cellStyle name="Normal 2 23" xfId="21197" xr:uid="{00000000-0005-0000-0000-000079550000}"/>
    <cellStyle name="Normal 2 23 10" xfId="21198" xr:uid="{00000000-0005-0000-0000-00007A550000}"/>
    <cellStyle name="Normal 2 23 11" xfId="21199" xr:uid="{00000000-0005-0000-0000-00007B550000}"/>
    <cellStyle name="Normal 2 23 12" xfId="21200" xr:uid="{00000000-0005-0000-0000-00007C550000}"/>
    <cellStyle name="Normal 2 23 13" xfId="21201" xr:uid="{00000000-0005-0000-0000-00007D550000}"/>
    <cellStyle name="Normal 2 23 14" xfId="21202" xr:uid="{00000000-0005-0000-0000-00007E550000}"/>
    <cellStyle name="Normal 2 23 15" xfId="21203" xr:uid="{00000000-0005-0000-0000-00007F550000}"/>
    <cellStyle name="Normal 2 23 16" xfId="21204" xr:uid="{00000000-0005-0000-0000-000080550000}"/>
    <cellStyle name="Normal 2 23 17" xfId="21205" xr:uid="{00000000-0005-0000-0000-000081550000}"/>
    <cellStyle name="Normal 2 23 18" xfId="21206" xr:uid="{00000000-0005-0000-0000-000082550000}"/>
    <cellStyle name="Normal 2 23 19" xfId="21207" xr:uid="{00000000-0005-0000-0000-000083550000}"/>
    <cellStyle name="Normal 2 23 2" xfId="21208" xr:uid="{00000000-0005-0000-0000-000084550000}"/>
    <cellStyle name="Normal 2 23 2 2" xfId="21209" xr:uid="{00000000-0005-0000-0000-000085550000}"/>
    <cellStyle name="Normal 2 23 20" xfId="21210" xr:uid="{00000000-0005-0000-0000-000086550000}"/>
    <cellStyle name="Normal 2 23 21" xfId="21211" xr:uid="{00000000-0005-0000-0000-000087550000}"/>
    <cellStyle name="Normal 2 23 22" xfId="21212" xr:uid="{00000000-0005-0000-0000-000088550000}"/>
    <cellStyle name="Normal 2 23 23" xfId="21213" xr:uid="{00000000-0005-0000-0000-000089550000}"/>
    <cellStyle name="Normal 2 23 24" xfId="21214" xr:uid="{00000000-0005-0000-0000-00008A550000}"/>
    <cellStyle name="Normal 2 23 25" xfId="21215" xr:uid="{00000000-0005-0000-0000-00008B550000}"/>
    <cellStyle name="Normal 2 23 3" xfId="21216" xr:uid="{00000000-0005-0000-0000-00008C550000}"/>
    <cellStyle name="Normal 2 23 4" xfId="21217" xr:uid="{00000000-0005-0000-0000-00008D550000}"/>
    <cellStyle name="Normal 2 23 4 2" xfId="21218" xr:uid="{00000000-0005-0000-0000-00008E550000}"/>
    <cellStyle name="Normal 2 23 5" xfId="21219" xr:uid="{00000000-0005-0000-0000-00008F550000}"/>
    <cellStyle name="Normal 2 23 6" xfId="21220" xr:uid="{00000000-0005-0000-0000-000090550000}"/>
    <cellStyle name="Normal 2 23 7" xfId="21221" xr:uid="{00000000-0005-0000-0000-000091550000}"/>
    <cellStyle name="Normal 2 23 8" xfId="21222" xr:uid="{00000000-0005-0000-0000-000092550000}"/>
    <cellStyle name="Normal 2 23 9" xfId="21223" xr:uid="{00000000-0005-0000-0000-000093550000}"/>
    <cellStyle name="Normal 2 24" xfId="21224" xr:uid="{00000000-0005-0000-0000-000094550000}"/>
    <cellStyle name="Normal 2 24 2" xfId="21225" xr:uid="{00000000-0005-0000-0000-000095550000}"/>
    <cellStyle name="Normal 2 25" xfId="21226" xr:uid="{00000000-0005-0000-0000-000096550000}"/>
    <cellStyle name="Normal 2 26" xfId="21227" xr:uid="{00000000-0005-0000-0000-000097550000}"/>
    <cellStyle name="Normal 2 27" xfId="21228" xr:uid="{00000000-0005-0000-0000-000098550000}"/>
    <cellStyle name="Normal 2 28" xfId="21229" xr:uid="{00000000-0005-0000-0000-000099550000}"/>
    <cellStyle name="Normal 2 29" xfId="21230" xr:uid="{00000000-0005-0000-0000-00009A550000}"/>
    <cellStyle name="Normal 2 3" xfId="21231" xr:uid="{00000000-0005-0000-0000-00009B550000}"/>
    <cellStyle name="Normal 2 3 2" xfId="21232" xr:uid="{00000000-0005-0000-0000-00009C550000}"/>
    <cellStyle name="Normal 2 3 2 2" xfId="34850" xr:uid="{00000000-0005-0000-0000-00009D550000}"/>
    <cellStyle name="Normal 2 3 2 3" xfId="34851" xr:uid="{00000000-0005-0000-0000-00009E550000}"/>
    <cellStyle name="Normal 2 3 2 4" xfId="35450" xr:uid="{00000000-0005-0000-0000-00009F550000}"/>
    <cellStyle name="Normal 2 3 3" xfId="21233" xr:uid="{00000000-0005-0000-0000-0000A0550000}"/>
    <cellStyle name="Normal 2 3 3 10" xfId="21234" xr:uid="{00000000-0005-0000-0000-0000A1550000}"/>
    <cellStyle name="Normal 2 3 3 11" xfId="21235" xr:uid="{00000000-0005-0000-0000-0000A2550000}"/>
    <cellStyle name="Normal 2 3 3 12" xfId="21236" xr:uid="{00000000-0005-0000-0000-0000A3550000}"/>
    <cellStyle name="Normal 2 3 3 13" xfId="21237" xr:uid="{00000000-0005-0000-0000-0000A4550000}"/>
    <cellStyle name="Normal 2 3 3 14" xfId="21238" xr:uid="{00000000-0005-0000-0000-0000A5550000}"/>
    <cellStyle name="Normal 2 3 3 15" xfId="21239" xr:uid="{00000000-0005-0000-0000-0000A6550000}"/>
    <cellStyle name="Normal 2 3 3 16" xfId="21240" xr:uid="{00000000-0005-0000-0000-0000A7550000}"/>
    <cellStyle name="Normal 2 3 3 17" xfId="21241" xr:uid="{00000000-0005-0000-0000-0000A8550000}"/>
    <cellStyle name="Normal 2 3 3 18" xfId="21242" xr:uid="{00000000-0005-0000-0000-0000A9550000}"/>
    <cellStyle name="Normal 2 3 3 19" xfId="21243" xr:uid="{00000000-0005-0000-0000-0000AA550000}"/>
    <cellStyle name="Normal 2 3 3 2" xfId="21244" xr:uid="{00000000-0005-0000-0000-0000AB550000}"/>
    <cellStyle name="Normal 2 3 3 20" xfId="21245" xr:uid="{00000000-0005-0000-0000-0000AC550000}"/>
    <cellStyle name="Normal 2 3 3 21" xfId="21246" xr:uid="{00000000-0005-0000-0000-0000AD550000}"/>
    <cellStyle name="Normal 2 3 3 22" xfId="21247" xr:uid="{00000000-0005-0000-0000-0000AE550000}"/>
    <cellStyle name="Normal 2 3 3 23" xfId="21248" xr:uid="{00000000-0005-0000-0000-0000AF550000}"/>
    <cellStyle name="Normal 2 3 3 24" xfId="35483" xr:uid="{00000000-0005-0000-0000-0000B0550000}"/>
    <cellStyle name="Normal 2 3 3 3" xfId="21249" xr:uid="{00000000-0005-0000-0000-0000B1550000}"/>
    <cellStyle name="Normal 2 3 3 4" xfId="21250" xr:uid="{00000000-0005-0000-0000-0000B2550000}"/>
    <cellStyle name="Normal 2 3 3 5" xfId="21251" xr:uid="{00000000-0005-0000-0000-0000B3550000}"/>
    <cellStyle name="Normal 2 3 3 6" xfId="21252" xr:uid="{00000000-0005-0000-0000-0000B4550000}"/>
    <cellStyle name="Normal 2 3 3 7" xfId="21253" xr:uid="{00000000-0005-0000-0000-0000B5550000}"/>
    <cellStyle name="Normal 2 3 3 8" xfId="21254" xr:uid="{00000000-0005-0000-0000-0000B6550000}"/>
    <cellStyle name="Normal 2 3 3 9" xfId="21255" xr:uid="{00000000-0005-0000-0000-0000B7550000}"/>
    <cellStyle name="Normal 2 3 4" xfId="21256" xr:uid="{00000000-0005-0000-0000-0000B8550000}"/>
    <cellStyle name="Normal 2 3 4 10" xfId="21257" xr:uid="{00000000-0005-0000-0000-0000B9550000}"/>
    <cellStyle name="Normal 2 3 4 11" xfId="21258" xr:uid="{00000000-0005-0000-0000-0000BA550000}"/>
    <cellStyle name="Normal 2 3 4 12" xfId="21259" xr:uid="{00000000-0005-0000-0000-0000BB550000}"/>
    <cellStyle name="Normal 2 3 4 13" xfId="21260" xr:uid="{00000000-0005-0000-0000-0000BC550000}"/>
    <cellStyle name="Normal 2 3 4 14" xfId="21261" xr:uid="{00000000-0005-0000-0000-0000BD550000}"/>
    <cellStyle name="Normal 2 3 4 15" xfId="21262" xr:uid="{00000000-0005-0000-0000-0000BE550000}"/>
    <cellStyle name="Normal 2 3 4 16" xfId="21263" xr:uid="{00000000-0005-0000-0000-0000BF550000}"/>
    <cellStyle name="Normal 2 3 4 17" xfId="21264" xr:uid="{00000000-0005-0000-0000-0000C0550000}"/>
    <cellStyle name="Normal 2 3 4 18" xfId="21265" xr:uid="{00000000-0005-0000-0000-0000C1550000}"/>
    <cellStyle name="Normal 2 3 4 19" xfId="21266" xr:uid="{00000000-0005-0000-0000-0000C2550000}"/>
    <cellStyle name="Normal 2 3 4 2" xfId="21267" xr:uid="{00000000-0005-0000-0000-0000C3550000}"/>
    <cellStyle name="Normal 2 3 4 20" xfId="21268" xr:uid="{00000000-0005-0000-0000-0000C4550000}"/>
    <cellStyle name="Normal 2 3 4 21" xfId="21269" xr:uid="{00000000-0005-0000-0000-0000C5550000}"/>
    <cellStyle name="Normal 2 3 4 22" xfId="21270" xr:uid="{00000000-0005-0000-0000-0000C6550000}"/>
    <cellStyle name="Normal 2 3 4 23" xfId="21271" xr:uid="{00000000-0005-0000-0000-0000C7550000}"/>
    <cellStyle name="Normal 2 3 4 24" xfId="35318" xr:uid="{00000000-0005-0000-0000-0000C8550000}"/>
    <cellStyle name="Normal 2 3 4 3" xfId="21272" xr:uid="{00000000-0005-0000-0000-0000C9550000}"/>
    <cellStyle name="Normal 2 3 4 4" xfId="21273" xr:uid="{00000000-0005-0000-0000-0000CA550000}"/>
    <cellStyle name="Normal 2 3 4 5" xfId="21274" xr:uid="{00000000-0005-0000-0000-0000CB550000}"/>
    <cellStyle name="Normal 2 3 4 6" xfId="21275" xr:uid="{00000000-0005-0000-0000-0000CC550000}"/>
    <cellStyle name="Normal 2 3 4 7" xfId="21276" xr:uid="{00000000-0005-0000-0000-0000CD550000}"/>
    <cellStyle name="Normal 2 3 4 8" xfId="21277" xr:uid="{00000000-0005-0000-0000-0000CE550000}"/>
    <cellStyle name="Normal 2 3 4 9" xfId="21278" xr:uid="{00000000-0005-0000-0000-0000CF550000}"/>
    <cellStyle name="Normal 2 3 5" xfId="35183" xr:uid="{00000000-0005-0000-0000-0000D0550000}"/>
    <cellStyle name="Normal 2 30" xfId="21279" xr:uid="{00000000-0005-0000-0000-0000D1550000}"/>
    <cellStyle name="Normal 2 31" xfId="21280" xr:uid="{00000000-0005-0000-0000-0000D2550000}"/>
    <cellStyle name="Normal 2 32" xfId="21281" xr:uid="{00000000-0005-0000-0000-0000D3550000}"/>
    <cellStyle name="Normal 2 33" xfId="21282" xr:uid="{00000000-0005-0000-0000-0000D4550000}"/>
    <cellStyle name="Normal 2 34" xfId="21283" xr:uid="{00000000-0005-0000-0000-0000D5550000}"/>
    <cellStyle name="Normal 2 35" xfId="21284" xr:uid="{00000000-0005-0000-0000-0000D6550000}"/>
    <cellStyle name="Normal 2 36" xfId="21285" xr:uid="{00000000-0005-0000-0000-0000D7550000}"/>
    <cellStyle name="Normal 2 37" xfId="21286" xr:uid="{00000000-0005-0000-0000-0000D8550000}"/>
    <cellStyle name="Normal 2 38" xfId="21287" xr:uid="{00000000-0005-0000-0000-0000D9550000}"/>
    <cellStyle name="Normal 2 39" xfId="21288" xr:uid="{00000000-0005-0000-0000-0000DA550000}"/>
    <cellStyle name="Normal 2 4" xfId="21289" xr:uid="{00000000-0005-0000-0000-0000DB550000}"/>
    <cellStyle name="Normal 2 4 10" xfId="35449" xr:uid="{00000000-0005-0000-0000-0000DC550000}"/>
    <cellStyle name="Normal 2 4 2" xfId="21290" xr:uid="{00000000-0005-0000-0000-0000DD550000}"/>
    <cellStyle name="Normal 2 4 2 2" xfId="21291" xr:uid="{00000000-0005-0000-0000-0000DE550000}"/>
    <cellStyle name="Normal 2 4 2 2 10" xfId="21292" xr:uid="{00000000-0005-0000-0000-0000DF550000}"/>
    <cellStyle name="Normal 2 4 2 2 11" xfId="21293" xr:uid="{00000000-0005-0000-0000-0000E0550000}"/>
    <cellStyle name="Normal 2 4 2 2 12" xfId="21294" xr:uid="{00000000-0005-0000-0000-0000E1550000}"/>
    <cellStyle name="Normal 2 4 2 2 13" xfId="21295" xr:uid="{00000000-0005-0000-0000-0000E2550000}"/>
    <cellStyle name="Normal 2 4 2 2 14" xfId="21296" xr:uid="{00000000-0005-0000-0000-0000E3550000}"/>
    <cellStyle name="Normal 2 4 2 2 15" xfId="21297" xr:uid="{00000000-0005-0000-0000-0000E4550000}"/>
    <cellStyle name="Normal 2 4 2 2 16" xfId="21298" xr:uid="{00000000-0005-0000-0000-0000E5550000}"/>
    <cellStyle name="Normal 2 4 2 2 17" xfId="21299" xr:uid="{00000000-0005-0000-0000-0000E6550000}"/>
    <cellStyle name="Normal 2 4 2 2 18" xfId="21300" xr:uid="{00000000-0005-0000-0000-0000E7550000}"/>
    <cellStyle name="Normal 2 4 2 2 19" xfId="21301" xr:uid="{00000000-0005-0000-0000-0000E8550000}"/>
    <cellStyle name="Normal 2 4 2 2 2" xfId="21302" xr:uid="{00000000-0005-0000-0000-0000E9550000}"/>
    <cellStyle name="Normal 2 4 2 2 20" xfId="21303" xr:uid="{00000000-0005-0000-0000-0000EA550000}"/>
    <cellStyle name="Normal 2 4 2 2 21" xfId="21304" xr:uid="{00000000-0005-0000-0000-0000EB550000}"/>
    <cellStyle name="Normal 2 4 2 2 22" xfId="21305" xr:uid="{00000000-0005-0000-0000-0000EC550000}"/>
    <cellStyle name="Normal 2 4 2 2 23" xfId="21306" xr:uid="{00000000-0005-0000-0000-0000ED550000}"/>
    <cellStyle name="Normal 2 4 2 2 3" xfId="21307" xr:uid="{00000000-0005-0000-0000-0000EE550000}"/>
    <cellStyle name="Normal 2 4 2 2 4" xfId="21308" xr:uid="{00000000-0005-0000-0000-0000EF550000}"/>
    <cellStyle name="Normal 2 4 2 2 5" xfId="21309" xr:uid="{00000000-0005-0000-0000-0000F0550000}"/>
    <cellStyle name="Normal 2 4 2 2 6" xfId="21310" xr:uid="{00000000-0005-0000-0000-0000F1550000}"/>
    <cellStyle name="Normal 2 4 2 2 7" xfId="21311" xr:uid="{00000000-0005-0000-0000-0000F2550000}"/>
    <cellStyle name="Normal 2 4 2 2 8" xfId="21312" xr:uid="{00000000-0005-0000-0000-0000F3550000}"/>
    <cellStyle name="Normal 2 4 2 2 9" xfId="21313" xr:uid="{00000000-0005-0000-0000-0000F4550000}"/>
    <cellStyle name="Normal 2 4 3" xfId="21314" xr:uid="{00000000-0005-0000-0000-0000F5550000}"/>
    <cellStyle name="Normal 2 4 3 2" xfId="21315" xr:uid="{00000000-0005-0000-0000-0000F6550000}"/>
    <cellStyle name="Normal 2 4 3 2 10" xfId="21316" xr:uid="{00000000-0005-0000-0000-0000F7550000}"/>
    <cellStyle name="Normal 2 4 3 2 11" xfId="21317" xr:uid="{00000000-0005-0000-0000-0000F8550000}"/>
    <cellStyle name="Normal 2 4 3 2 12" xfId="21318" xr:uid="{00000000-0005-0000-0000-0000F9550000}"/>
    <cellStyle name="Normal 2 4 3 2 13" xfId="21319" xr:uid="{00000000-0005-0000-0000-0000FA550000}"/>
    <cellStyle name="Normal 2 4 3 2 14" xfId="21320" xr:uid="{00000000-0005-0000-0000-0000FB550000}"/>
    <cellStyle name="Normal 2 4 3 2 15" xfId="21321" xr:uid="{00000000-0005-0000-0000-0000FC550000}"/>
    <cellStyle name="Normal 2 4 3 2 16" xfId="21322" xr:uid="{00000000-0005-0000-0000-0000FD550000}"/>
    <cellStyle name="Normal 2 4 3 2 17" xfId="21323" xr:uid="{00000000-0005-0000-0000-0000FE550000}"/>
    <cellStyle name="Normal 2 4 3 2 18" xfId="21324" xr:uid="{00000000-0005-0000-0000-0000FF550000}"/>
    <cellStyle name="Normal 2 4 3 2 19" xfId="21325" xr:uid="{00000000-0005-0000-0000-000000560000}"/>
    <cellStyle name="Normal 2 4 3 2 2" xfId="21326" xr:uid="{00000000-0005-0000-0000-000001560000}"/>
    <cellStyle name="Normal 2 4 3 2 20" xfId="21327" xr:uid="{00000000-0005-0000-0000-000002560000}"/>
    <cellStyle name="Normal 2 4 3 2 21" xfId="21328" xr:uid="{00000000-0005-0000-0000-000003560000}"/>
    <cellStyle name="Normal 2 4 3 2 22" xfId="21329" xr:uid="{00000000-0005-0000-0000-000004560000}"/>
    <cellStyle name="Normal 2 4 3 2 23" xfId="21330" xr:uid="{00000000-0005-0000-0000-000005560000}"/>
    <cellStyle name="Normal 2 4 3 2 3" xfId="21331" xr:uid="{00000000-0005-0000-0000-000006560000}"/>
    <cellStyle name="Normal 2 4 3 2 4" xfId="21332" xr:uid="{00000000-0005-0000-0000-000007560000}"/>
    <cellStyle name="Normal 2 4 3 2 5" xfId="21333" xr:uid="{00000000-0005-0000-0000-000008560000}"/>
    <cellStyle name="Normal 2 4 3 2 6" xfId="21334" xr:uid="{00000000-0005-0000-0000-000009560000}"/>
    <cellStyle name="Normal 2 4 3 2 7" xfId="21335" xr:uid="{00000000-0005-0000-0000-00000A560000}"/>
    <cellStyle name="Normal 2 4 3 2 8" xfId="21336" xr:uid="{00000000-0005-0000-0000-00000B560000}"/>
    <cellStyle name="Normal 2 4 3 2 9" xfId="21337" xr:uid="{00000000-0005-0000-0000-00000C560000}"/>
    <cellStyle name="Normal 2 4 4" xfId="21338" xr:uid="{00000000-0005-0000-0000-00000D560000}"/>
    <cellStyle name="Normal 2 4 5" xfId="21339" xr:uid="{00000000-0005-0000-0000-00000E560000}"/>
    <cellStyle name="Normal 2 4 6" xfId="21340" xr:uid="{00000000-0005-0000-0000-00000F560000}"/>
    <cellStyle name="Normal 2 4 7" xfId="21341" xr:uid="{00000000-0005-0000-0000-000010560000}"/>
    <cellStyle name="Normal 2 4 8" xfId="21342" xr:uid="{00000000-0005-0000-0000-000011560000}"/>
    <cellStyle name="Normal 2 4 9" xfId="21343" xr:uid="{00000000-0005-0000-0000-000012560000}"/>
    <cellStyle name="Normal 2 4_Cartas de Crdito" xfId="21344" xr:uid="{00000000-0005-0000-0000-000013560000}"/>
    <cellStyle name="Normal 2 40" xfId="21345" xr:uid="{00000000-0005-0000-0000-000014560000}"/>
    <cellStyle name="Normal 2 41" xfId="21346" xr:uid="{00000000-0005-0000-0000-000015560000}"/>
    <cellStyle name="Normal 2 42" xfId="21347" xr:uid="{00000000-0005-0000-0000-000016560000}"/>
    <cellStyle name="Normal 2 43" xfId="21348" xr:uid="{00000000-0005-0000-0000-000017560000}"/>
    <cellStyle name="Normal 2 44" xfId="21349" xr:uid="{00000000-0005-0000-0000-000018560000}"/>
    <cellStyle name="Normal 2 45" xfId="21350" xr:uid="{00000000-0005-0000-0000-000019560000}"/>
    <cellStyle name="Normal 2 46" xfId="21351" xr:uid="{00000000-0005-0000-0000-00001A560000}"/>
    <cellStyle name="Normal 2 47" xfId="21352" xr:uid="{00000000-0005-0000-0000-00001B560000}"/>
    <cellStyle name="Normal 2 48" xfId="21353" xr:uid="{00000000-0005-0000-0000-00001C560000}"/>
    <cellStyle name="Normal 2 49" xfId="21354" xr:uid="{00000000-0005-0000-0000-00001D560000}"/>
    <cellStyle name="Normal 2 5" xfId="21355" xr:uid="{00000000-0005-0000-0000-00001E560000}"/>
    <cellStyle name="Normal 2 5 10" xfId="35463" xr:uid="{00000000-0005-0000-0000-00001F560000}"/>
    <cellStyle name="Normal 2 5 2" xfId="21356" xr:uid="{00000000-0005-0000-0000-000020560000}"/>
    <cellStyle name="Normal 2 5 2 2" xfId="21357" xr:uid="{00000000-0005-0000-0000-000021560000}"/>
    <cellStyle name="Normal 2 5 2 2 10" xfId="21358" xr:uid="{00000000-0005-0000-0000-000022560000}"/>
    <cellStyle name="Normal 2 5 2 2 11" xfId="21359" xr:uid="{00000000-0005-0000-0000-000023560000}"/>
    <cellStyle name="Normal 2 5 2 2 12" xfId="21360" xr:uid="{00000000-0005-0000-0000-000024560000}"/>
    <cellStyle name="Normal 2 5 2 2 13" xfId="21361" xr:uid="{00000000-0005-0000-0000-000025560000}"/>
    <cellStyle name="Normal 2 5 2 2 14" xfId="21362" xr:uid="{00000000-0005-0000-0000-000026560000}"/>
    <cellStyle name="Normal 2 5 2 2 15" xfId="21363" xr:uid="{00000000-0005-0000-0000-000027560000}"/>
    <cellStyle name="Normal 2 5 2 2 16" xfId="21364" xr:uid="{00000000-0005-0000-0000-000028560000}"/>
    <cellStyle name="Normal 2 5 2 2 17" xfId="21365" xr:uid="{00000000-0005-0000-0000-000029560000}"/>
    <cellStyle name="Normal 2 5 2 2 18" xfId="21366" xr:uid="{00000000-0005-0000-0000-00002A560000}"/>
    <cellStyle name="Normal 2 5 2 2 19" xfId="21367" xr:uid="{00000000-0005-0000-0000-00002B560000}"/>
    <cellStyle name="Normal 2 5 2 2 2" xfId="21368" xr:uid="{00000000-0005-0000-0000-00002C560000}"/>
    <cellStyle name="Normal 2 5 2 2 20" xfId="21369" xr:uid="{00000000-0005-0000-0000-00002D560000}"/>
    <cellStyle name="Normal 2 5 2 2 21" xfId="21370" xr:uid="{00000000-0005-0000-0000-00002E560000}"/>
    <cellStyle name="Normal 2 5 2 2 22" xfId="21371" xr:uid="{00000000-0005-0000-0000-00002F560000}"/>
    <cellStyle name="Normal 2 5 2 2 23" xfId="21372" xr:uid="{00000000-0005-0000-0000-000030560000}"/>
    <cellStyle name="Normal 2 5 2 2 3" xfId="21373" xr:uid="{00000000-0005-0000-0000-000031560000}"/>
    <cellStyle name="Normal 2 5 2 2 4" xfId="21374" xr:uid="{00000000-0005-0000-0000-000032560000}"/>
    <cellStyle name="Normal 2 5 2 2 5" xfId="21375" xr:uid="{00000000-0005-0000-0000-000033560000}"/>
    <cellStyle name="Normal 2 5 2 2 6" xfId="21376" xr:uid="{00000000-0005-0000-0000-000034560000}"/>
    <cellStyle name="Normal 2 5 2 2 7" xfId="21377" xr:uid="{00000000-0005-0000-0000-000035560000}"/>
    <cellStyle name="Normal 2 5 2 2 8" xfId="21378" xr:uid="{00000000-0005-0000-0000-000036560000}"/>
    <cellStyle name="Normal 2 5 2 2 9" xfId="21379" xr:uid="{00000000-0005-0000-0000-000037560000}"/>
    <cellStyle name="Normal 2 5 3" xfId="21380" xr:uid="{00000000-0005-0000-0000-000038560000}"/>
    <cellStyle name="Normal 2 5 3 2" xfId="21381" xr:uid="{00000000-0005-0000-0000-000039560000}"/>
    <cellStyle name="Normal 2 5 3 2 10" xfId="21382" xr:uid="{00000000-0005-0000-0000-00003A560000}"/>
    <cellStyle name="Normal 2 5 3 2 11" xfId="21383" xr:uid="{00000000-0005-0000-0000-00003B560000}"/>
    <cellStyle name="Normal 2 5 3 2 12" xfId="21384" xr:uid="{00000000-0005-0000-0000-00003C560000}"/>
    <cellStyle name="Normal 2 5 3 2 13" xfId="21385" xr:uid="{00000000-0005-0000-0000-00003D560000}"/>
    <cellStyle name="Normal 2 5 3 2 14" xfId="21386" xr:uid="{00000000-0005-0000-0000-00003E560000}"/>
    <cellStyle name="Normal 2 5 3 2 15" xfId="21387" xr:uid="{00000000-0005-0000-0000-00003F560000}"/>
    <cellStyle name="Normal 2 5 3 2 16" xfId="21388" xr:uid="{00000000-0005-0000-0000-000040560000}"/>
    <cellStyle name="Normal 2 5 3 2 17" xfId="21389" xr:uid="{00000000-0005-0000-0000-000041560000}"/>
    <cellStyle name="Normal 2 5 3 2 18" xfId="21390" xr:uid="{00000000-0005-0000-0000-000042560000}"/>
    <cellStyle name="Normal 2 5 3 2 19" xfId="21391" xr:uid="{00000000-0005-0000-0000-000043560000}"/>
    <cellStyle name="Normal 2 5 3 2 2" xfId="21392" xr:uid="{00000000-0005-0000-0000-000044560000}"/>
    <cellStyle name="Normal 2 5 3 2 20" xfId="21393" xr:uid="{00000000-0005-0000-0000-000045560000}"/>
    <cellStyle name="Normal 2 5 3 2 21" xfId="21394" xr:uid="{00000000-0005-0000-0000-000046560000}"/>
    <cellStyle name="Normal 2 5 3 2 22" xfId="21395" xr:uid="{00000000-0005-0000-0000-000047560000}"/>
    <cellStyle name="Normal 2 5 3 2 23" xfId="21396" xr:uid="{00000000-0005-0000-0000-000048560000}"/>
    <cellStyle name="Normal 2 5 3 2 3" xfId="21397" xr:uid="{00000000-0005-0000-0000-000049560000}"/>
    <cellStyle name="Normal 2 5 3 2 4" xfId="21398" xr:uid="{00000000-0005-0000-0000-00004A560000}"/>
    <cellStyle name="Normal 2 5 3 2 5" xfId="21399" xr:uid="{00000000-0005-0000-0000-00004B560000}"/>
    <cellStyle name="Normal 2 5 3 2 6" xfId="21400" xr:uid="{00000000-0005-0000-0000-00004C560000}"/>
    <cellStyle name="Normal 2 5 3 2 7" xfId="21401" xr:uid="{00000000-0005-0000-0000-00004D560000}"/>
    <cellStyle name="Normal 2 5 3 2 8" xfId="21402" xr:uid="{00000000-0005-0000-0000-00004E560000}"/>
    <cellStyle name="Normal 2 5 3 2 9" xfId="21403" xr:uid="{00000000-0005-0000-0000-00004F560000}"/>
    <cellStyle name="Normal 2 5 4" xfId="21404" xr:uid="{00000000-0005-0000-0000-000050560000}"/>
    <cellStyle name="Normal 2 5 5" xfId="21405" xr:uid="{00000000-0005-0000-0000-000051560000}"/>
    <cellStyle name="Normal 2 5 6" xfId="21406" xr:uid="{00000000-0005-0000-0000-000052560000}"/>
    <cellStyle name="Normal 2 5 7" xfId="21407" xr:uid="{00000000-0005-0000-0000-000053560000}"/>
    <cellStyle name="Normal 2 5 8" xfId="21408" xr:uid="{00000000-0005-0000-0000-000054560000}"/>
    <cellStyle name="Normal 2 5 9" xfId="21409" xr:uid="{00000000-0005-0000-0000-000055560000}"/>
    <cellStyle name="Normal 2 5_Cartas de Crdito" xfId="21410" xr:uid="{00000000-0005-0000-0000-000056560000}"/>
    <cellStyle name="Normal 2 50" xfId="21411" xr:uid="{00000000-0005-0000-0000-000057560000}"/>
    <cellStyle name="Normal 2 51" xfId="21412" xr:uid="{00000000-0005-0000-0000-000058560000}"/>
    <cellStyle name="Normal 2 52" xfId="21413" xr:uid="{00000000-0005-0000-0000-000059560000}"/>
    <cellStyle name="Normal 2 53" xfId="21414" xr:uid="{00000000-0005-0000-0000-00005A560000}"/>
    <cellStyle name="Normal 2 54" xfId="21415" xr:uid="{00000000-0005-0000-0000-00005B560000}"/>
    <cellStyle name="Normal 2 55" xfId="21416" xr:uid="{00000000-0005-0000-0000-00005C560000}"/>
    <cellStyle name="Normal 2 56" xfId="21417" xr:uid="{00000000-0005-0000-0000-00005D560000}"/>
    <cellStyle name="Normal 2 57" xfId="21418" xr:uid="{00000000-0005-0000-0000-00005E560000}"/>
    <cellStyle name="Normal 2 58" xfId="21419" xr:uid="{00000000-0005-0000-0000-00005F560000}"/>
    <cellStyle name="Normal 2 59" xfId="34767" xr:uid="{00000000-0005-0000-0000-000060560000}"/>
    <cellStyle name="Normal 2 6" xfId="21420" xr:uid="{00000000-0005-0000-0000-000061560000}"/>
    <cellStyle name="Normal 2 6 2" xfId="21421" xr:uid="{00000000-0005-0000-0000-000062560000}"/>
    <cellStyle name="Normal 2 6 2 2" xfId="21422" xr:uid="{00000000-0005-0000-0000-000063560000}"/>
    <cellStyle name="Normal 2 6 2 2 10" xfId="21423" xr:uid="{00000000-0005-0000-0000-000064560000}"/>
    <cellStyle name="Normal 2 6 2 2 11" xfId="21424" xr:uid="{00000000-0005-0000-0000-000065560000}"/>
    <cellStyle name="Normal 2 6 2 2 12" xfId="21425" xr:uid="{00000000-0005-0000-0000-000066560000}"/>
    <cellStyle name="Normal 2 6 2 2 13" xfId="21426" xr:uid="{00000000-0005-0000-0000-000067560000}"/>
    <cellStyle name="Normal 2 6 2 2 14" xfId="21427" xr:uid="{00000000-0005-0000-0000-000068560000}"/>
    <cellStyle name="Normal 2 6 2 2 15" xfId="21428" xr:uid="{00000000-0005-0000-0000-000069560000}"/>
    <cellStyle name="Normal 2 6 2 2 16" xfId="21429" xr:uid="{00000000-0005-0000-0000-00006A560000}"/>
    <cellStyle name="Normal 2 6 2 2 17" xfId="21430" xr:uid="{00000000-0005-0000-0000-00006B560000}"/>
    <cellStyle name="Normal 2 6 2 2 18" xfId="21431" xr:uid="{00000000-0005-0000-0000-00006C560000}"/>
    <cellStyle name="Normal 2 6 2 2 19" xfId="21432" xr:uid="{00000000-0005-0000-0000-00006D560000}"/>
    <cellStyle name="Normal 2 6 2 2 2" xfId="21433" xr:uid="{00000000-0005-0000-0000-00006E560000}"/>
    <cellStyle name="Normal 2 6 2 2 20" xfId="21434" xr:uid="{00000000-0005-0000-0000-00006F560000}"/>
    <cellStyle name="Normal 2 6 2 2 21" xfId="21435" xr:uid="{00000000-0005-0000-0000-000070560000}"/>
    <cellStyle name="Normal 2 6 2 2 22" xfId="21436" xr:uid="{00000000-0005-0000-0000-000071560000}"/>
    <cellStyle name="Normal 2 6 2 2 23" xfId="21437" xr:uid="{00000000-0005-0000-0000-000072560000}"/>
    <cellStyle name="Normal 2 6 2 2 3" xfId="21438" xr:uid="{00000000-0005-0000-0000-000073560000}"/>
    <cellStyle name="Normal 2 6 2 2 4" xfId="21439" xr:uid="{00000000-0005-0000-0000-000074560000}"/>
    <cellStyle name="Normal 2 6 2 2 5" xfId="21440" xr:uid="{00000000-0005-0000-0000-000075560000}"/>
    <cellStyle name="Normal 2 6 2 2 6" xfId="21441" xr:uid="{00000000-0005-0000-0000-000076560000}"/>
    <cellStyle name="Normal 2 6 2 2 7" xfId="21442" xr:uid="{00000000-0005-0000-0000-000077560000}"/>
    <cellStyle name="Normal 2 6 2 2 8" xfId="21443" xr:uid="{00000000-0005-0000-0000-000078560000}"/>
    <cellStyle name="Normal 2 6 2 2 9" xfId="21444" xr:uid="{00000000-0005-0000-0000-000079560000}"/>
    <cellStyle name="Normal 2 6 3" xfId="21445" xr:uid="{00000000-0005-0000-0000-00007A560000}"/>
    <cellStyle name="Normal 2 6 3 2" xfId="21446" xr:uid="{00000000-0005-0000-0000-00007B560000}"/>
    <cellStyle name="Normal 2 6 3 2 10" xfId="21447" xr:uid="{00000000-0005-0000-0000-00007C560000}"/>
    <cellStyle name="Normal 2 6 3 2 11" xfId="21448" xr:uid="{00000000-0005-0000-0000-00007D560000}"/>
    <cellStyle name="Normal 2 6 3 2 12" xfId="21449" xr:uid="{00000000-0005-0000-0000-00007E560000}"/>
    <cellStyle name="Normal 2 6 3 2 13" xfId="21450" xr:uid="{00000000-0005-0000-0000-00007F560000}"/>
    <cellStyle name="Normal 2 6 3 2 14" xfId="21451" xr:uid="{00000000-0005-0000-0000-000080560000}"/>
    <cellStyle name="Normal 2 6 3 2 15" xfId="21452" xr:uid="{00000000-0005-0000-0000-000081560000}"/>
    <cellStyle name="Normal 2 6 3 2 16" xfId="21453" xr:uid="{00000000-0005-0000-0000-000082560000}"/>
    <cellStyle name="Normal 2 6 3 2 17" xfId="21454" xr:uid="{00000000-0005-0000-0000-000083560000}"/>
    <cellStyle name="Normal 2 6 3 2 18" xfId="21455" xr:uid="{00000000-0005-0000-0000-000084560000}"/>
    <cellStyle name="Normal 2 6 3 2 19" xfId="21456" xr:uid="{00000000-0005-0000-0000-000085560000}"/>
    <cellStyle name="Normal 2 6 3 2 2" xfId="21457" xr:uid="{00000000-0005-0000-0000-000086560000}"/>
    <cellStyle name="Normal 2 6 3 2 20" xfId="21458" xr:uid="{00000000-0005-0000-0000-000087560000}"/>
    <cellStyle name="Normal 2 6 3 2 21" xfId="21459" xr:uid="{00000000-0005-0000-0000-000088560000}"/>
    <cellStyle name="Normal 2 6 3 2 22" xfId="21460" xr:uid="{00000000-0005-0000-0000-000089560000}"/>
    <cellStyle name="Normal 2 6 3 2 23" xfId="21461" xr:uid="{00000000-0005-0000-0000-00008A560000}"/>
    <cellStyle name="Normal 2 6 3 2 3" xfId="21462" xr:uid="{00000000-0005-0000-0000-00008B560000}"/>
    <cellStyle name="Normal 2 6 3 2 4" xfId="21463" xr:uid="{00000000-0005-0000-0000-00008C560000}"/>
    <cellStyle name="Normal 2 6 3 2 5" xfId="21464" xr:uid="{00000000-0005-0000-0000-00008D560000}"/>
    <cellStyle name="Normal 2 6 3 2 6" xfId="21465" xr:uid="{00000000-0005-0000-0000-00008E560000}"/>
    <cellStyle name="Normal 2 6 3 2 7" xfId="21466" xr:uid="{00000000-0005-0000-0000-00008F560000}"/>
    <cellStyle name="Normal 2 6 3 2 8" xfId="21467" xr:uid="{00000000-0005-0000-0000-000090560000}"/>
    <cellStyle name="Normal 2 6 3 2 9" xfId="21468" xr:uid="{00000000-0005-0000-0000-000091560000}"/>
    <cellStyle name="Normal 2 6 4" xfId="21469" xr:uid="{00000000-0005-0000-0000-000092560000}"/>
    <cellStyle name="Normal 2 6 5" xfId="21470" xr:uid="{00000000-0005-0000-0000-000093560000}"/>
    <cellStyle name="Normal 2 6 6" xfId="21471" xr:uid="{00000000-0005-0000-0000-000094560000}"/>
    <cellStyle name="Normal 2 6 7" xfId="21472" xr:uid="{00000000-0005-0000-0000-000095560000}"/>
    <cellStyle name="Normal 2 6 8" xfId="21473" xr:uid="{00000000-0005-0000-0000-000096560000}"/>
    <cellStyle name="Normal 2 6 9" xfId="35459" xr:uid="{00000000-0005-0000-0000-000097560000}"/>
    <cellStyle name="Normal 2 6_Cartas de Crdito" xfId="21474" xr:uid="{00000000-0005-0000-0000-000098560000}"/>
    <cellStyle name="Normal 2 60" xfId="35104" xr:uid="{00000000-0005-0000-0000-000099560000}"/>
    <cellStyle name="Normal 2 61" xfId="35605" xr:uid="{00000000-0005-0000-0000-00009A560000}"/>
    <cellStyle name="Normal 2 7" xfId="21475" xr:uid="{00000000-0005-0000-0000-00009B560000}"/>
    <cellStyle name="Normal 2 7 2" xfId="21476" xr:uid="{00000000-0005-0000-0000-00009C560000}"/>
    <cellStyle name="Normal 2 7 2 2" xfId="21477" xr:uid="{00000000-0005-0000-0000-00009D560000}"/>
    <cellStyle name="Normal 2 7 2 2 10" xfId="21478" xr:uid="{00000000-0005-0000-0000-00009E560000}"/>
    <cellStyle name="Normal 2 7 2 2 11" xfId="21479" xr:uid="{00000000-0005-0000-0000-00009F560000}"/>
    <cellStyle name="Normal 2 7 2 2 12" xfId="21480" xr:uid="{00000000-0005-0000-0000-0000A0560000}"/>
    <cellStyle name="Normal 2 7 2 2 13" xfId="21481" xr:uid="{00000000-0005-0000-0000-0000A1560000}"/>
    <cellStyle name="Normal 2 7 2 2 14" xfId="21482" xr:uid="{00000000-0005-0000-0000-0000A2560000}"/>
    <cellStyle name="Normal 2 7 2 2 15" xfId="21483" xr:uid="{00000000-0005-0000-0000-0000A3560000}"/>
    <cellStyle name="Normal 2 7 2 2 16" xfId="21484" xr:uid="{00000000-0005-0000-0000-0000A4560000}"/>
    <cellStyle name="Normal 2 7 2 2 17" xfId="21485" xr:uid="{00000000-0005-0000-0000-0000A5560000}"/>
    <cellStyle name="Normal 2 7 2 2 18" xfId="21486" xr:uid="{00000000-0005-0000-0000-0000A6560000}"/>
    <cellStyle name="Normal 2 7 2 2 19" xfId="21487" xr:uid="{00000000-0005-0000-0000-0000A7560000}"/>
    <cellStyle name="Normal 2 7 2 2 2" xfId="21488" xr:uid="{00000000-0005-0000-0000-0000A8560000}"/>
    <cellStyle name="Normal 2 7 2 2 20" xfId="21489" xr:uid="{00000000-0005-0000-0000-0000A9560000}"/>
    <cellStyle name="Normal 2 7 2 2 21" xfId="21490" xr:uid="{00000000-0005-0000-0000-0000AA560000}"/>
    <cellStyle name="Normal 2 7 2 2 22" xfId="21491" xr:uid="{00000000-0005-0000-0000-0000AB560000}"/>
    <cellStyle name="Normal 2 7 2 2 23" xfId="21492" xr:uid="{00000000-0005-0000-0000-0000AC560000}"/>
    <cellStyle name="Normal 2 7 2 2 3" xfId="21493" xr:uid="{00000000-0005-0000-0000-0000AD560000}"/>
    <cellStyle name="Normal 2 7 2 2 4" xfId="21494" xr:uid="{00000000-0005-0000-0000-0000AE560000}"/>
    <cellStyle name="Normal 2 7 2 2 5" xfId="21495" xr:uid="{00000000-0005-0000-0000-0000AF560000}"/>
    <cellStyle name="Normal 2 7 2 2 6" xfId="21496" xr:uid="{00000000-0005-0000-0000-0000B0560000}"/>
    <cellStyle name="Normal 2 7 2 2 7" xfId="21497" xr:uid="{00000000-0005-0000-0000-0000B1560000}"/>
    <cellStyle name="Normal 2 7 2 2 8" xfId="21498" xr:uid="{00000000-0005-0000-0000-0000B2560000}"/>
    <cellStyle name="Normal 2 7 2 2 9" xfId="21499" xr:uid="{00000000-0005-0000-0000-0000B3560000}"/>
    <cellStyle name="Normal 2 7 3" xfId="21500" xr:uid="{00000000-0005-0000-0000-0000B4560000}"/>
    <cellStyle name="Normal 2 7 3 2" xfId="21501" xr:uid="{00000000-0005-0000-0000-0000B5560000}"/>
    <cellStyle name="Normal 2 7 3 2 10" xfId="21502" xr:uid="{00000000-0005-0000-0000-0000B6560000}"/>
    <cellStyle name="Normal 2 7 3 2 11" xfId="21503" xr:uid="{00000000-0005-0000-0000-0000B7560000}"/>
    <cellStyle name="Normal 2 7 3 2 12" xfId="21504" xr:uid="{00000000-0005-0000-0000-0000B8560000}"/>
    <cellStyle name="Normal 2 7 3 2 13" xfId="21505" xr:uid="{00000000-0005-0000-0000-0000B9560000}"/>
    <cellStyle name="Normal 2 7 3 2 14" xfId="21506" xr:uid="{00000000-0005-0000-0000-0000BA560000}"/>
    <cellStyle name="Normal 2 7 3 2 15" xfId="21507" xr:uid="{00000000-0005-0000-0000-0000BB560000}"/>
    <cellStyle name="Normal 2 7 3 2 16" xfId="21508" xr:uid="{00000000-0005-0000-0000-0000BC560000}"/>
    <cellStyle name="Normal 2 7 3 2 17" xfId="21509" xr:uid="{00000000-0005-0000-0000-0000BD560000}"/>
    <cellStyle name="Normal 2 7 3 2 18" xfId="21510" xr:uid="{00000000-0005-0000-0000-0000BE560000}"/>
    <cellStyle name="Normal 2 7 3 2 19" xfId="21511" xr:uid="{00000000-0005-0000-0000-0000BF560000}"/>
    <cellStyle name="Normal 2 7 3 2 2" xfId="21512" xr:uid="{00000000-0005-0000-0000-0000C0560000}"/>
    <cellStyle name="Normal 2 7 3 2 20" xfId="21513" xr:uid="{00000000-0005-0000-0000-0000C1560000}"/>
    <cellStyle name="Normal 2 7 3 2 21" xfId="21514" xr:uid="{00000000-0005-0000-0000-0000C2560000}"/>
    <cellStyle name="Normal 2 7 3 2 22" xfId="21515" xr:uid="{00000000-0005-0000-0000-0000C3560000}"/>
    <cellStyle name="Normal 2 7 3 2 23" xfId="21516" xr:uid="{00000000-0005-0000-0000-0000C4560000}"/>
    <cellStyle name="Normal 2 7 3 2 3" xfId="21517" xr:uid="{00000000-0005-0000-0000-0000C5560000}"/>
    <cellStyle name="Normal 2 7 3 2 4" xfId="21518" xr:uid="{00000000-0005-0000-0000-0000C6560000}"/>
    <cellStyle name="Normal 2 7 3 2 5" xfId="21519" xr:uid="{00000000-0005-0000-0000-0000C7560000}"/>
    <cellStyle name="Normal 2 7 3 2 6" xfId="21520" xr:uid="{00000000-0005-0000-0000-0000C8560000}"/>
    <cellStyle name="Normal 2 7 3 2 7" xfId="21521" xr:uid="{00000000-0005-0000-0000-0000C9560000}"/>
    <cellStyle name="Normal 2 7 3 2 8" xfId="21522" xr:uid="{00000000-0005-0000-0000-0000CA560000}"/>
    <cellStyle name="Normal 2 7 3 2 9" xfId="21523" xr:uid="{00000000-0005-0000-0000-0000CB560000}"/>
    <cellStyle name="Normal 2 7 4" xfId="21524" xr:uid="{00000000-0005-0000-0000-0000CC560000}"/>
    <cellStyle name="Normal 2 7 5" xfId="21525" xr:uid="{00000000-0005-0000-0000-0000CD560000}"/>
    <cellStyle name="Normal 2 7 6" xfId="21526" xr:uid="{00000000-0005-0000-0000-0000CE560000}"/>
    <cellStyle name="Normal 2 7 7" xfId="21527" xr:uid="{00000000-0005-0000-0000-0000CF560000}"/>
    <cellStyle name="Normal 2 7 8" xfId="21528" xr:uid="{00000000-0005-0000-0000-0000D0560000}"/>
    <cellStyle name="Normal 2 7 9" xfId="35247" xr:uid="{00000000-0005-0000-0000-0000D1560000}"/>
    <cellStyle name="Normal 2 7_Cartas de Crdito" xfId="21529" xr:uid="{00000000-0005-0000-0000-0000D2560000}"/>
    <cellStyle name="Normal 2 8" xfId="21530" xr:uid="{00000000-0005-0000-0000-0000D3560000}"/>
    <cellStyle name="Normal 2 8 2" xfId="21531" xr:uid="{00000000-0005-0000-0000-0000D4560000}"/>
    <cellStyle name="Normal 2 8 2 2" xfId="21532" xr:uid="{00000000-0005-0000-0000-0000D5560000}"/>
    <cellStyle name="Normal 2 8 2 2 10" xfId="21533" xr:uid="{00000000-0005-0000-0000-0000D6560000}"/>
    <cellStyle name="Normal 2 8 2 2 11" xfId="21534" xr:uid="{00000000-0005-0000-0000-0000D7560000}"/>
    <cellStyle name="Normal 2 8 2 2 12" xfId="21535" xr:uid="{00000000-0005-0000-0000-0000D8560000}"/>
    <cellStyle name="Normal 2 8 2 2 13" xfId="21536" xr:uid="{00000000-0005-0000-0000-0000D9560000}"/>
    <cellStyle name="Normal 2 8 2 2 14" xfId="21537" xr:uid="{00000000-0005-0000-0000-0000DA560000}"/>
    <cellStyle name="Normal 2 8 2 2 15" xfId="21538" xr:uid="{00000000-0005-0000-0000-0000DB560000}"/>
    <cellStyle name="Normal 2 8 2 2 16" xfId="21539" xr:uid="{00000000-0005-0000-0000-0000DC560000}"/>
    <cellStyle name="Normal 2 8 2 2 17" xfId="21540" xr:uid="{00000000-0005-0000-0000-0000DD560000}"/>
    <cellStyle name="Normal 2 8 2 2 18" xfId="21541" xr:uid="{00000000-0005-0000-0000-0000DE560000}"/>
    <cellStyle name="Normal 2 8 2 2 19" xfId="21542" xr:uid="{00000000-0005-0000-0000-0000DF560000}"/>
    <cellStyle name="Normal 2 8 2 2 2" xfId="21543" xr:uid="{00000000-0005-0000-0000-0000E0560000}"/>
    <cellStyle name="Normal 2 8 2 2 20" xfId="21544" xr:uid="{00000000-0005-0000-0000-0000E1560000}"/>
    <cellStyle name="Normal 2 8 2 2 21" xfId="21545" xr:uid="{00000000-0005-0000-0000-0000E2560000}"/>
    <cellStyle name="Normal 2 8 2 2 22" xfId="21546" xr:uid="{00000000-0005-0000-0000-0000E3560000}"/>
    <cellStyle name="Normal 2 8 2 2 23" xfId="21547" xr:uid="{00000000-0005-0000-0000-0000E4560000}"/>
    <cellStyle name="Normal 2 8 2 2 3" xfId="21548" xr:uid="{00000000-0005-0000-0000-0000E5560000}"/>
    <cellStyle name="Normal 2 8 2 2 4" xfId="21549" xr:uid="{00000000-0005-0000-0000-0000E6560000}"/>
    <cellStyle name="Normal 2 8 2 2 5" xfId="21550" xr:uid="{00000000-0005-0000-0000-0000E7560000}"/>
    <cellStyle name="Normal 2 8 2 2 6" xfId="21551" xr:uid="{00000000-0005-0000-0000-0000E8560000}"/>
    <cellStyle name="Normal 2 8 2 2 7" xfId="21552" xr:uid="{00000000-0005-0000-0000-0000E9560000}"/>
    <cellStyle name="Normal 2 8 2 2 8" xfId="21553" xr:uid="{00000000-0005-0000-0000-0000EA560000}"/>
    <cellStyle name="Normal 2 8 2 2 9" xfId="21554" xr:uid="{00000000-0005-0000-0000-0000EB560000}"/>
    <cellStyle name="Normal 2 8 3" xfId="21555" xr:uid="{00000000-0005-0000-0000-0000EC560000}"/>
    <cellStyle name="Normal 2 8 3 2" xfId="21556" xr:uid="{00000000-0005-0000-0000-0000ED560000}"/>
    <cellStyle name="Normal 2 8 3 2 10" xfId="21557" xr:uid="{00000000-0005-0000-0000-0000EE560000}"/>
    <cellStyle name="Normal 2 8 3 2 11" xfId="21558" xr:uid="{00000000-0005-0000-0000-0000EF560000}"/>
    <cellStyle name="Normal 2 8 3 2 12" xfId="21559" xr:uid="{00000000-0005-0000-0000-0000F0560000}"/>
    <cellStyle name="Normal 2 8 3 2 13" xfId="21560" xr:uid="{00000000-0005-0000-0000-0000F1560000}"/>
    <cellStyle name="Normal 2 8 3 2 14" xfId="21561" xr:uid="{00000000-0005-0000-0000-0000F2560000}"/>
    <cellStyle name="Normal 2 8 3 2 15" xfId="21562" xr:uid="{00000000-0005-0000-0000-0000F3560000}"/>
    <cellStyle name="Normal 2 8 3 2 16" xfId="21563" xr:uid="{00000000-0005-0000-0000-0000F4560000}"/>
    <cellStyle name="Normal 2 8 3 2 17" xfId="21564" xr:uid="{00000000-0005-0000-0000-0000F5560000}"/>
    <cellStyle name="Normal 2 8 3 2 18" xfId="21565" xr:uid="{00000000-0005-0000-0000-0000F6560000}"/>
    <cellStyle name="Normal 2 8 3 2 19" xfId="21566" xr:uid="{00000000-0005-0000-0000-0000F7560000}"/>
    <cellStyle name="Normal 2 8 3 2 2" xfId="21567" xr:uid="{00000000-0005-0000-0000-0000F8560000}"/>
    <cellStyle name="Normal 2 8 3 2 20" xfId="21568" xr:uid="{00000000-0005-0000-0000-0000F9560000}"/>
    <cellStyle name="Normal 2 8 3 2 21" xfId="21569" xr:uid="{00000000-0005-0000-0000-0000FA560000}"/>
    <cellStyle name="Normal 2 8 3 2 22" xfId="21570" xr:uid="{00000000-0005-0000-0000-0000FB560000}"/>
    <cellStyle name="Normal 2 8 3 2 23" xfId="21571" xr:uid="{00000000-0005-0000-0000-0000FC560000}"/>
    <cellStyle name="Normal 2 8 3 2 3" xfId="21572" xr:uid="{00000000-0005-0000-0000-0000FD560000}"/>
    <cellStyle name="Normal 2 8 3 2 4" xfId="21573" xr:uid="{00000000-0005-0000-0000-0000FE560000}"/>
    <cellStyle name="Normal 2 8 3 2 5" xfId="21574" xr:uid="{00000000-0005-0000-0000-0000FF560000}"/>
    <cellStyle name="Normal 2 8 3 2 6" xfId="21575" xr:uid="{00000000-0005-0000-0000-000000570000}"/>
    <cellStyle name="Normal 2 8 3 2 7" xfId="21576" xr:uid="{00000000-0005-0000-0000-000001570000}"/>
    <cellStyle name="Normal 2 8 3 2 8" xfId="21577" xr:uid="{00000000-0005-0000-0000-000002570000}"/>
    <cellStyle name="Normal 2 8 3 2 9" xfId="21578" xr:uid="{00000000-0005-0000-0000-000003570000}"/>
    <cellStyle name="Normal 2 8 4" xfId="21579" xr:uid="{00000000-0005-0000-0000-000004570000}"/>
    <cellStyle name="Normal 2 8 5" xfId="21580" xr:uid="{00000000-0005-0000-0000-000005570000}"/>
    <cellStyle name="Normal 2 8 6" xfId="21581" xr:uid="{00000000-0005-0000-0000-000006570000}"/>
    <cellStyle name="Normal 2 8 7" xfId="21582" xr:uid="{00000000-0005-0000-0000-000007570000}"/>
    <cellStyle name="Normal 2 8 8" xfId="21583" xr:uid="{00000000-0005-0000-0000-000008570000}"/>
    <cellStyle name="Normal 2 8_Cartas de Crdito" xfId="21584" xr:uid="{00000000-0005-0000-0000-000009570000}"/>
    <cellStyle name="Normal 2 9" xfId="21585" xr:uid="{00000000-0005-0000-0000-00000A570000}"/>
    <cellStyle name="Normal 2 9 2" xfId="21586" xr:uid="{00000000-0005-0000-0000-00000B570000}"/>
    <cellStyle name="Normal 2 9 2 2" xfId="21587" xr:uid="{00000000-0005-0000-0000-00000C570000}"/>
    <cellStyle name="Normal 2 9 3" xfId="21588" xr:uid="{00000000-0005-0000-0000-00000D570000}"/>
    <cellStyle name="Normal 2 9 3 2" xfId="21589" xr:uid="{00000000-0005-0000-0000-00000E570000}"/>
    <cellStyle name="Normal 2 9 4" xfId="21590" xr:uid="{00000000-0005-0000-0000-00000F570000}"/>
    <cellStyle name="Normal 2 9 5" xfId="21591" xr:uid="{00000000-0005-0000-0000-000010570000}"/>
    <cellStyle name="Normal 2 9 6" xfId="21592" xr:uid="{00000000-0005-0000-0000-000011570000}"/>
    <cellStyle name="Normal 2 9 7" xfId="21593" xr:uid="{00000000-0005-0000-0000-000012570000}"/>
    <cellStyle name="Normal 2 9 8" xfId="21594" xr:uid="{00000000-0005-0000-0000-000013570000}"/>
    <cellStyle name="Normal 2 9_Cartas de Crdito" xfId="21595" xr:uid="{00000000-0005-0000-0000-000014570000}"/>
    <cellStyle name="Normal 2_AGIN" xfId="21596" xr:uid="{00000000-0005-0000-0000-000015570000}"/>
    <cellStyle name="Normal 20" xfId="21597" xr:uid="{00000000-0005-0000-0000-000016570000}"/>
    <cellStyle name="Normal 20 10" xfId="21598" xr:uid="{00000000-0005-0000-0000-000017570000}"/>
    <cellStyle name="Normal 20 11" xfId="21599" xr:uid="{00000000-0005-0000-0000-000018570000}"/>
    <cellStyle name="Normal 20 12" xfId="21600" xr:uid="{00000000-0005-0000-0000-000019570000}"/>
    <cellStyle name="Normal 20 13" xfId="21601" xr:uid="{00000000-0005-0000-0000-00001A570000}"/>
    <cellStyle name="Normal 20 14" xfId="21602" xr:uid="{00000000-0005-0000-0000-00001B570000}"/>
    <cellStyle name="Normal 20 15" xfId="21603" xr:uid="{00000000-0005-0000-0000-00001C570000}"/>
    <cellStyle name="Normal 20 16" xfId="21604" xr:uid="{00000000-0005-0000-0000-00001D570000}"/>
    <cellStyle name="Normal 20 17" xfId="21605" xr:uid="{00000000-0005-0000-0000-00001E570000}"/>
    <cellStyle name="Normal 20 18" xfId="21606" xr:uid="{00000000-0005-0000-0000-00001F570000}"/>
    <cellStyle name="Normal 20 19" xfId="21607" xr:uid="{00000000-0005-0000-0000-000020570000}"/>
    <cellStyle name="Normal 20 2" xfId="21608" xr:uid="{00000000-0005-0000-0000-000021570000}"/>
    <cellStyle name="Normal 20 2 2" xfId="21609" xr:uid="{00000000-0005-0000-0000-000022570000}"/>
    <cellStyle name="Normal 20 2 2 10" xfId="21610" xr:uid="{00000000-0005-0000-0000-000023570000}"/>
    <cellStyle name="Normal 20 2 2 11" xfId="21611" xr:uid="{00000000-0005-0000-0000-000024570000}"/>
    <cellStyle name="Normal 20 2 2 12" xfId="21612" xr:uid="{00000000-0005-0000-0000-000025570000}"/>
    <cellStyle name="Normal 20 2 2 13" xfId="21613" xr:uid="{00000000-0005-0000-0000-000026570000}"/>
    <cellStyle name="Normal 20 2 2 14" xfId="21614" xr:uid="{00000000-0005-0000-0000-000027570000}"/>
    <cellStyle name="Normal 20 2 2 15" xfId="21615" xr:uid="{00000000-0005-0000-0000-000028570000}"/>
    <cellStyle name="Normal 20 2 2 16" xfId="21616" xr:uid="{00000000-0005-0000-0000-000029570000}"/>
    <cellStyle name="Normal 20 2 2 17" xfId="21617" xr:uid="{00000000-0005-0000-0000-00002A570000}"/>
    <cellStyle name="Normal 20 2 2 18" xfId="21618" xr:uid="{00000000-0005-0000-0000-00002B570000}"/>
    <cellStyle name="Normal 20 2 2 19" xfId="21619" xr:uid="{00000000-0005-0000-0000-00002C570000}"/>
    <cellStyle name="Normal 20 2 2 2" xfId="21620" xr:uid="{00000000-0005-0000-0000-00002D570000}"/>
    <cellStyle name="Normal 20 2 2 20" xfId="21621" xr:uid="{00000000-0005-0000-0000-00002E570000}"/>
    <cellStyle name="Normal 20 2 2 21" xfId="21622" xr:uid="{00000000-0005-0000-0000-00002F570000}"/>
    <cellStyle name="Normal 20 2 2 22" xfId="21623" xr:uid="{00000000-0005-0000-0000-000030570000}"/>
    <cellStyle name="Normal 20 2 2 23" xfId="21624" xr:uid="{00000000-0005-0000-0000-000031570000}"/>
    <cellStyle name="Normal 20 2 2 3" xfId="21625" xr:uid="{00000000-0005-0000-0000-000032570000}"/>
    <cellStyle name="Normal 20 2 2 4" xfId="21626" xr:uid="{00000000-0005-0000-0000-000033570000}"/>
    <cellStyle name="Normal 20 2 2 5" xfId="21627" xr:uid="{00000000-0005-0000-0000-000034570000}"/>
    <cellStyle name="Normal 20 2 2 6" xfId="21628" xr:uid="{00000000-0005-0000-0000-000035570000}"/>
    <cellStyle name="Normal 20 2 2 7" xfId="21629" xr:uid="{00000000-0005-0000-0000-000036570000}"/>
    <cellStyle name="Normal 20 2 2 8" xfId="21630" xr:uid="{00000000-0005-0000-0000-000037570000}"/>
    <cellStyle name="Normal 20 2 2 9" xfId="21631" xr:uid="{00000000-0005-0000-0000-000038570000}"/>
    <cellStyle name="Normal 20 20" xfId="21632" xr:uid="{00000000-0005-0000-0000-000039570000}"/>
    <cellStyle name="Normal 20 21" xfId="21633" xr:uid="{00000000-0005-0000-0000-00003A570000}"/>
    <cellStyle name="Normal 20 22" xfId="21634" xr:uid="{00000000-0005-0000-0000-00003B570000}"/>
    <cellStyle name="Normal 20 23" xfId="21635" xr:uid="{00000000-0005-0000-0000-00003C570000}"/>
    <cellStyle name="Normal 20 24" xfId="21636" xr:uid="{00000000-0005-0000-0000-00003D570000}"/>
    <cellStyle name="Normal 20 25" xfId="21637" xr:uid="{00000000-0005-0000-0000-00003E570000}"/>
    <cellStyle name="Normal 20 26" xfId="21638" xr:uid="{00000000-0005-0000-0000-00003F570000}"/>
    <cellStyle name="Normal 20 27" xfId="21639" xr:uid="{00000000-0005-0000-0000-000040570000}"/>
    <cellStyle name="Normal 20 28" xfId="21640" xr:uid="{00000000-0005-0000-0000-000041570000}"/>
    <cellStyle name="Normal 20 29" xfId="21641" xr:uid="{00000000-0005-0000-0000-000042570000}"/>
    <cellStyle name="Normal 20 3" xfId="21642" xr:uid="{00000000-0005-0000-0000-000043570000}"/>
    <cellStyle name="Normal 20 3 2" xfId="21643" xr:uid="{00000000-0005-0000-0000-000044570000}"/>
    <cellStyle name="Normal 20 3 2 10" xfId="21644" xr:uid="{00000000-0005-0000-0000-000045570000}"/>
    <cellStyle name="Normal 20 3 2 11" xfId="21645" xr:uid="{00000000-0005-0000-0000-000046570000}"/>
    <cellStyle name="Normal 20 3 2 12" xfId="21646" xr:uid="{00000000-0005-0000-0000-000047570000}"/>
    <cellStyle name="Normal 20 3 2 13" xfId="21647" xr:uid="{00000000-0005-0000-0000-000048570000}"/>
    <cellStyle name="Normal 20 3 2 14" xfId="21648" xr:uid="{00000000-0005-0000-0000-000049570000}"/>
    <cellStyle name="Normal 20 3 2 15" xfId="21649" xr:uid="{00000000-0005-0000-0000-00004A570000}"/>
    <cellStyle name="Normal 20 3 2 16" xfId="21650" xr:uid="{00000000-0005-0000-0000-00004B570000}"/>
    <cellStyle name="Normal 20 3 2 17" xfId="21651" xr:uid="{00000000-0005-0000-0000-00004C570000}"/>
    <cellStyle name="Normal 20 3 2 18" xfId="21652" xr:uid="{00000000-0005-0000-0000-00004D570000}"/>
    <cellStyle name="Normal 20 3 2 19" xfId="21653" xr:uid="{00000000-0005-0000-0000-00004E570000}"/>
    <cellStyle name="Normal 20 3 2 2" xfId="21654" xr:uid="{00000000-0005-0000-0000-00004F570000}"/>
    <cellStyle name="Normal 20 3 2 20" xfId="21655" xr:uid="{00000000-0005-0000-0000-000050570000}"/>
    <cellStyle name="Normal 20 3 2 21" xfId="21656" xr:uid="{00000000-0005-0000-0000-000051570000}"/>
    <cellStyle name="Normal 20 3 2 22" xfId="21657" xr:uid="{00000000-0005-0000-0000-000052570000}"/>
    <cellStyle name="Normal 20 3 2 23" xfId="21658" xr:uid="{00000000-0005-0000-0000-000053570000}"/>
    <cellStyle name="Normal 20 3 2 3" xfId="21659" xr:uid="{00000000-0005-0000-0000-000054570000}"/>
    <cellStyle name="Normal 20 3 2 4" xfId="21660" xr:uid="{00000000-0005-0000-0000-000055570000}"/>
    <cellStyle name="Normal 20 3 2 5" xfId="21661" xr:uid="{00000000-0005-0000-0000-000056570000}"/>
    <cellStyle name="Normal 20 3 2 6" xfId="21662" xr:uid="{00000000-0005-0000-0000-000057570000}"/>
    <cellStyle name="Normal 20 3 2 7" xfId="21663" xr:uid="{00000000-0005-0000-0000-000058570000}"/>
    <cellStyle name="Normal 20 3 2 8" xfId="21664" xr:uid="{00000000-0005-0000-0000-000059570000}"/>
    <cellStyle name="Normal 20 3 2 9" xfId="21665" xr:uid="{00000000-0005-0000-0000-00005A570000}"/>
    <cellStyle name="Normal 20 4" xfId="21666" xr:uid="{00000000-0005-0000-0000-00005B570000}"/>
    <cellStyle name="Normal 20 5" xfId="21667" xr:uid="{00000000-0005-0000-0000-00005C570000}"/>
    <cellStyle name="Normal 20 6" xfId="21668" xr:uid="{00000000-0005-0000-0000-00005D570000}"/>
    <cellStyle name="Normal 20 7" xfId="21669" xr:uid="{00000000-0005-0000-0000-00005E570000}"/>
    <cellStyle name="Normal 20 8" xfId="21670" xr:uid="{00000000-0005-0000-0000-00005F570000}"/>
    <cellStyle name="Normal 20 9" xfId="21671" xr:uid="{00000000-0005-0000-0000-000060570000}"/>
    <cellStyle name="Normal 20_Cartas de Crdito" xfId="21672" xr:uid="{00000000-0005-0000-0000-000061570000}"/>
    <cellStyle name="Normal 21" xfId="21673" xr:uid="{00000000-0005-0000-0000-000062570000}"/>
    <cellStyle name="Normal 21 10" xfId="21674" xr:uid="{00000000-0005-0000-0000-000063570000}"/>
    <cellStyle name="Normal 21 11" xfId="21675" xr:uid="{00000000-0005-0000-0000-000064570000}"/>
    <cellStyle name="Normal 21 11 2" xfId="21676" xr:uid="{00000000-0005-0000-0000-000065570000}"/>
    <cellStyle name="Normal 21 11 2 2" xfId="21677" xr:uid="{00000000-0005-0000-0000-000066570000}"/>
    <cellStyle name="Normal 21 11 3" xfId="21678" xr:uid="{00000000-0005-0000-0000-000067570000}"/>
    <cellStyle name="Normal 21 11 4" xfId="21679" xr:uid="{00000000-0005-0000-0000-000068570000}"/>
    <cellStyle name="Normal 21 11 5" xfId="21680" xr:uid="{00000000-0005-0000-0000-000069570000}"/>
    <cellStyle name="Normal 21 11 6" xfId="21681" xr:uid="{00000000-0005-0000-0000-00006A570000}"/>
    <cellStyle name="Normal 21 11 7" xfId="21682" xr:uid="{00000000-0005-0000-0000-00006B570000}"/>
    <cellStyle name="Normal 21 11 8" xfId="21683" xr:uid="{00000000-0005-0000-0000-00006C570000}"/>
    <cellStyle name="Normal 21 11 9" xfId="21684" xr:uid="{00000000-0005-0000-0000-00006D570000}"/>
    <cellStyle name="Normal 21 12" xfId="21685" xr:uid="{00000000-0005-0000-0000-00006E570000}"/>
    <cellStyle name="Normal 21 12 2" xfId="21686" xr:uid="{00000000-0005-0000-0000-00006F570000}"/>
    <cellStyle name="Normal 21 12 2 2" xfId="21687" xr:uid="{00000000-0005-0000-0000-000070570000}"/>
    <cellStyle name="Normal 21 12 3" xfId="21688" xr:uid="{00000000-0005-0000-0000-000071570000}"/>
    <cellStyle name="Normal 21 12 4" xfId="21689" xr:uid="{00000000-0005-0000-0000-000072570000}"/>
    <cellStyle name="Normal 21 12 5" xfId="21690" xr:uid="{00000000-0005-0000-0000-000073570000}"/>
    <cellStyle name="Normal 21 12 6" xfId="21691" xr:uid="{00000000-0005-0000-0000-000074570000}"/>
    <cellStyle name="Normal 21 12 7" xfId="21692" xr:uid="{00000000-0005-0000-0000-000075570000}"/>
    <cellStyle name="Normal 21 12 8" xfId="21693" xr:uid="{00000000-0005-0000-0000-000076570000}"/>
    <cellStyle name="Normal 21 12 9" xfId="21694" xr:uid="{00000000-0005-0000-0000-000077570000}"/>
    <cellStyle name="Normal 21 13" xfId="21695" xr:uid="{00000000-0005-0000-0000-000078570000}"/>
    <cellStyle name="Normal 21 13 2" xfId="21696" xr:uid="{00000000-0005-0000-0000-000079570000}"/>
    <cellStyle name="Normal 21 13 2 2" xfId="21697" xr:uid="{00000000-0005-0000-0000-00007A570000}"/>
    <cellStyle name="Normal 21 13 3" xfId="21698" xr:uid="{00000000-0005-0000-0000-00007B570000}"/>
    <cellStyle name="Normal 21 13 4" xfId="21699" xr:uid="{00000000-0005-0000-0000-00007C570000}"/>
    <cellStyle name="Normal 21 13 5" xfId="21700" xr:uid="{00000000-0005-0000-0000-00007D570000}"/>
    <cellStyle name="Normal 21 13 6" xfId="21701" xr:uid="{00000000-0005-0000-0000-00007E570000}"/>
    <cellStyle name="Normal 21 13 7" xfId="21702" xr:uid="{00000000-0005-0000-0000-00007F570000}"/>
    <cellStyle name="Normal 21 13 8" xfId="21703" xr:uid="{00000000-0005-0000-0000-000080570000}"/>
    <cellStyle name="Normal 21 13 9" xfId="21704" xr:uid="{00000000-0005-0000-0000-000081570000}"/>
    <cellStyle name="Normal 21 14" xfId="21705" xr:uid="{00000000-0005-0000-0000-000082570000}"/>
    <cellStyle name="Normal 21 14 2" xfId="21706" xr:uid="{00000000-0005-0000-0000-000083570000}"/>
    <cellStyle name="Normal 21 15" xfId="21707" xr:uid="{00000000-0005-0000-0000-000084570000}"/>
    <cellStyle name="Normal 21 16" xfId="21708" xr:uid="{00000000-0005-0000-0000-000085570000}"/>
    <cellStyle name="Normal 21 17" xfId="21709" xr:uid="{00000000-0005-0000-0000-000086570000}"/>
    <cellStyle name="Normal 21 18" xfId="21710" xr:uid="{00000000-0005-0000-0000-000087570000}"/>
    <cellStyle name="Normal 21 19" xfId="21711" xr:uid="{00000000-0005-0000-0000-000088570000}"/>
    <cellStyle name="Normal 21 2" xfId="21712" xr:uid="{00000000-0005-0000-0000-000089570000}"/>
    <cellStyle name="Normal 21 2 2" xfId="21713" xr:uid="{00000000-0005-0000-0000-00008A570000}"/>
    <cellStyle name="Normal 21 2 2 10" xfId="21714" xr:uid="{00000000-0005-0000-0000-00008B570000}"/>
    <cellStyle name="Normal 21 2 2 11" xfId="21715" xr:uid="{00000000-0005-0000-0000-00008C570000}"/>
    <cellStyle name="Normal 21 2 2 12" xfId="21716" xr:uid="{00000000-0005-0000-0000-00008D570000}"/>
    <cellStyle name="Normal 21 2 2 13" xfId="21717" xr:uid="{00000000-0005-0000-0000-00008E570000}"/>
    <cellStyle name="Normal 21 2 2 14" xfId="21718" xr:uid="{00000000-0005-0000-0000-00008F570000}"/>
    <cellStyle name="Normal 21 2 2 15" xfId="21719" xr:uid="{00000000-0005-0000-0000-000090570000}"/>
    <cellStyle name="Normal 21 2 2 16" xfId="21720" xr:uid="{00000000-0005-0000-0000-000091570000}"/>
    <cellStyle name="Normal 21 2 2 17" xfId="21721" xr:uid="{00000000-0005-0000-0000-000092570000}"/>
    <cellStyle name="Normal 21 2 2 18" xfId="21722" xr:uid="{00000000-0005-0000-0000-000093570000}"/>
    <cellStyle name="Normal 21 2 2 19" xfId="21723" xr:uid="{00000000-0005-0000-0000-000094570000}"/>
    <cellStyle name="Normal 21 2 2 2" xfId="21724" xr:uid="{00000000-0005-0000-0000-000095570000}"/>
    <cellStyle name="Normal 21 2 2 20" xfId="21725" xr:uid="{00000000-0005-0000-0000-000096570000}"/>
    <cellStyle name="Normal 21 2 2 21" xfId="21726" xr:uid="{00000000-0005-0000-0000-000097570000}"/>
    <cellStyle name="Normal 21 2 2 22" xfId="21727" xr:uid="{00000000-0005-0000-0000-000098570000}"/>
    <cellStyle name="Normal 21 2 2 23" xfId="21728" xr:uid="{00000000-0005-0000-0000-000099570000}"/>
    <cellStyle name="Normal 21 2 2 3" xfId="21729" xr:uid="{00000000-0005-0000-0000-00009A570000}"/>
    <cellStyle name="Normal 21 2 2 4" xfId="21730" xr:uid="{00000000-0005-0000-0000-00009B570000}"/>
    <cellStyle name="Normal 21 2 2 5" xfId="21731" xr:uid="{00000000-0005-0000-0000-00009C570000}"/>
    <cellStyle name="Normal 21 2 2 6" xfId="21732" xr:uid="{00000000-0005-0000-0000-00009D570000}"/>
    <cellStyle name="Normal 21 2 2 7" xfId="21733" xr:uid="{00000000-0005-0000-0000-00009E570000}"/>
    <cellStyle name="Normal 21 2 2 8" xfId="21734" xr:uid="{00000000-0005-0000-0000-00009F570000}"/>
    <cellStyle name="Normal 21 2 2 9" xfId="21735" xr:uid="{00000000-0005-0000-0000-0000A0570000}"/>
    <cellStyle name="Normal 21 20" xfId="21736" xr:uid="{00000000-0005-0000-0000-0000A1570000}"/>
    <cellStyle name="Normal 21 21" xfId="21737" xr:uid="{00000000-0005-0000-0000-0000A2570000}"/>
    <cellStyle name="Normal 21 22" xfId="21738" xr:uid="{00000000-0005-0000-0000-0000A3570000}"/>
    <cellStyle name="Normal 21 23" xfId="21739" xr:uid="{00000000-0005-0000-0000-0000A4570000}"/>
    <cellStyle name="Normal 21 24" xfId="21740" xr:uid="{00000000-0005-0000-0000-0000A5570000}"/>
    <cellStyle name="Normal 21 25" xfId="21741" xr:uid="{00000000-0005-0000-0000-0000A6570000}"/>
    <cellStyle name="Normal 21 26" xfId="21742" xr:uid="{00000000-0005-0000-0000-0000A7570000}"/>
    <cellStyle name="Normal 21 27" xfId="21743" xr:uid="{00000000-0005-0000-0000-0000A8570000}"/>
    <cellStyle name="Normal 21 28" xfId="21744" xr:uid="{00000000-0005-0000-0000-0000A9570000}"/>
    <cellStyle name="Normal 21 29" xfId="21745" xr:uid="{00000000-0005-0000-0000-0000AA570000}"/>
    <cellStyle name="Normal 21 3" xfId="21746" xr:uid="{00000000-0005-0000-0000-0000AB570000}"/>
    <cellStyle name="Normal 21 3 2" xfId="21747" xr:uid="{00000000-0005-0000-0000-0000AC570000}"/>
    <cellStyle name="Normal 21 3 2 10" xfId="21748" xr:uid="{00000000-0005-0000-0000-0000AD570000}"/>
    <cellStyle name="Normal 21 3 2 11" xfId="21749" xr:uid="{00000000-0005-0000-0000-0000AE570000}"/>
    <cellStyle name="Normal 21 3 2 12" xfId="21750" xr:uid="{00000000-0005-0000-0000-0000AF570000}"/>
    <cellStyle name="Normal 21 3 2 13" xfId="21751" xr:uid="{00000000-0005-0000-0000-0000B0570000}"/>
    <cellStyle name="Normal 21 3 2 14" xfId="21752" xr:uid="{00000000-0005-0000-0000-0000B1570000}"/>
    <cellStyle name="Normal 21 3 2 15" xfId="21753" xr:uid="{00000000-0005-0000-0000-0000B2570000}"/>
    <cellStyle name="Normal 21 3 2 16" xfId="21754" xr:uid="{00000000-0005-0000-0000-0000B3570000}"/>
    <cellStyle name="Normal 21 3 2 17" xfId="21755" xr:uid="{00000000-0005-0000-0000-0000B4570000}"/>
    <cellStyle name="Normal 21 3 2 18" xfId="21756" xr:uid="{00000000-0005-0000-0000-0000B5570000}"/>
    <cellStyle name="Normal 21 3 2 19" xfId="21757" xr:uid="{00000000-0005-0000-0000-0000B6570000}"/>
    <cellStyle name="Normal 21 3 2 2" xfId="21758" xr:uid="{00000000-0005-0000-0000-0000B7570000}"/>
    <cellStyle name="Normal 21 3 2 20" xfId="21759" xr:uid="{00000000-0005-0000-0000-0000B8570000}"/>
    <cellStyle name="Normal 21 3 2 21" xfId="21760" xr:uid="{00000000-0005-0000-0000-0000B9570000}"/>
    <cellStyle name="Normal 21 3 2 22" xfId="21761" xr:uid="{00000000-0005-0000-0000-0000BA570000}"/>
    <cellStyle name="Normal 21 3 2 23" xfId="21762" xr:uid="{00000000-0005-0000-0000-0000BB570000}"/>
    <cellStyle name="Normal 21 3 2 3" xfId="21763" xr:uid="{00000000-0005-0000-0000-0000BC570000}"/>
    <cellStyle name="Normal 21 3 2 4" xfId="21764" xr:uid="{00000000-0005-0000-0000-0000BD570000}"/>
    <cellStyle name="Normal 21 3 2 5" xfId="21765" xr:uid="{00000000-0005-0000-0000-0000BE570000}"/>
    <cellStyle name="Normal 21 3 2 6" xfId="21766" xr:uid="{00000000-0005-0000-0000-0000BF570000}"/>
    <cellStyle name="Normal 21 3 2 7" xfId="21767" xr:uid="{00000000-0005-0000-0000-0000C0570000}"/>
    <cellStyle name="Normal 21 3 2 8" xfId="21768" xr:uid="{00000000-0005-0000-0000-0000C1570000}"/>
    <cellStyle name="Normal 21 3 2 9" xfId="21769" xr:uid="{00000000-0005-0000-0000-0000C2570000}"/>
    <cellStyle name="Normal 21 30" xfId="21770" xr:uid="{00000000-0005-0000-0000-0000C3570000}"/>
    <cellStyle name="Normal 21 4" xfId="21771" xr:uid="{00000000-0005-0000-0000-0000C4570000}"/>
    <cellStyle name="Normal 21 5" xfId="21772" xr:uid="{00000000-0005-0000-0000-0000C5570000}"/>
    <cellStyle name="Normal 21 6" xfId="21773" xr:uid="{00000000-0005-0000-0000-0000C6570000}"/>
    <cellStyle name="Normal 21 7" xfId="21774" xr:uid="{00000000-0005-0000-0000-0000C7570000}"/>
    <cellStyle name="Normal 21 8" xfId="21775" xr:uid="{00000000-0005-0000-0000-0000C8570000}"/>
    <cellStyle name="Normal 21 9" xfId="21776" xr:uid="{00000000-0005-0000-0000-0000C9570000}"/>
    <cellStyle name="Normal 22" xfId="21777" xr:uid="{00000000-0005-0000-0000-0000CA570000}"/>
    <cellStyle name="Normal 22 2" xfId="21778" xr:uid="{00000000-0005-0000-0000-0000CB570000}"/>
    <cellStyle name="Normal 22 2 2" xfId="21779" xr:uid="{00000000-0005-0000-0000-0000CC570000}"/>
    <cellStyle name="Normal 22 2 2 10" xfId="21780" xr:uid="{00000000-0005-0000-0000-0000CD570000}"/>
    <cellStyle name="Normal 22 2 2 11" xfId="21781" xr:uid="{00000000-0005-0000-0000-0000CE570000}"/>
    <cellStyle name="Normal 22 2 2 12" xfId="21782" xr:uid="{00000000-0005-0000-0000-0000CF570000}"/>
    <cellStyle name="Normal 22 2 2 13" xfId="21783" xr:uid="{00000000-0005-0000-0000-0000D0570000}"/>
    <cellStyle name="Normal 22 2 2 14" xfId="21784" xr:uid="{00000000-0005-0000-0000-0000D1570000}"/>
    <cellStyle name="Normal 22 2 2 15" xfId="21785" xr:uid="{00000000-0005-0000-0000-0000D2570000}"/>
    <cellStyle name="Normal 22 2 2 16" xfId="21786" xr:uid="{00000000-0005-0000-0000-0000D3570000}"/>
    <cellStyle name="Normal 22 2 2 17" xfId="21787" xr:uid="{00000000-0005-0000-0000-0000D4570000}"/>
    <cellStyle name="Normal 22 2 2 18" xfId="21788" xr:uid="{00000000-0005-0000-0000-0000D5570000}"/>
    <cellStyle name="Normal 22 2 2 19" xfId="21789" xr:uid="{00000000-0005-0000-0000-0000D6570000}"/>
    <cellStyle name="Normal 22 2 2 2" xfId="21790" xr:uid="{00000000-0005-0000-0000-0000D7570000}"/>
    <cellStyle name="Normal 22 2 2 20" xfId="21791" xr:uid="{00000000-0005-0000-0000-0000D8570000}"/>
    <cellStyle name="Normal 22 2 2 21" xfId="21792" xr:uid="{00000000-0005-0000-0000-0000D9570000}"/>
    <cellStyle name="Normal 22 2 2 22" xfId="21793" xr:uid="{00000000-0005-0000-0000-0000DA570000}"/>
    <cellStyle name="Normal 22 2 2 23" xfId="21794" xr:uid="{00000000-0005-0000-0000-0000DB570000}"/>
    <cellStyle name="Normal 22 2 2 3" xfId="21795" xr:uid="{00000000-0005-0000-0000-0000DC570000}"/>
    <cellStyle name="Normal 22 2 2 4" xfId="21796" xr:uid="{00000000-0005-0000-0000-0000DD570000}"/>
    <cellStyle name="Normal 22 2 2 5" xfId="21797" xr:uid="{00000000-0005-0000-0000-0000DE570000}"/>
    <cellStyle name="Normal 22 2 2 6" xfId="21798" xr:uid="{00000000-0005-0000-0000-0000DF570000}"/>
    <cellStyle name="Normal 22 2 2 7" xfId="21799" xr:uid="{00000000-0005-0000-0000-0000E0570000}"/>
    <cellStyle name="Normal 22 2 2 8" xfId="21800" xr:uid="{00000000-0005-0000-0000-0000E1570000}"/>
    <cellStyle name="Normal 22 2 2 9" xfId="21801" xr:uid="{00000000-0005-0000-0000-0000E2570000}"/>
    <cellStyle name="Normal 22 3" xfId="21802" xr:uid="{00000000-0005-0000-0000-0000E3570000}"/>
    <cellStyle name="Normal 22 3 2" xfId="21803" xr:uid="{00000000-0005-0000-0000-0000E4570000}"/>
    <cellStyle name="Normal 22 3 2 10" xfId="21804" xr:uid="{00000000-0005-0000-0000-0000E5570000}"/>
    <cellStyle name="Normal 22 3 2 11" xfId="21805" xr:uid="{00000000-0005-0000-0000-0000E6570000}"/>
    <cellStyle name="Normal 22 3 2 12" xfId="21806" xr:uid="{00000000-0005-0000-0000-0000E7570000}"/>
    <cellStyle name="Normal 22 3 2 13" xfId="21807" xr:uid="{00000000-0005-0000-0000-0000E8570000}"/>
    <cellStyle name="Normal 22 3 2 14" xfId="21808" xr:uid="{00000000-0005-0000-0000-0000E9570000}"/>
    <cellStyle name="Normal 22 3 2 15" xfId="21809" xr:uid="{00000000-0005-0000-0000-0000EA570000}"/>
    <cellStyle name="Normal 22 3 2 16" xfId="21810" xr:uid="{00000000-0005-0000-0000-0000EB570000}"/>
    <cellStyle name="Normal 22 3 2 17" xfId="21811" xr:uid="{00000000-0005-0000-0000-0000EC570000}"/>
    <cellStyle name="Normal 22 3 2 18" xfId="21812" xr:uid="{00000000-0005-0000-0000-0000ED570000}"/>
    <cellStyle name="Normal 22 3 2 19" xfId="21813" xr:uid="{00000000-0005-0000-0000-0000EE570000}"/>
    <cellStyle name="Normal 22 3 2 2" xfId="21814" xr:uid="{00000000-0005-0000-0000-0000EF570000}"/>
    <cellStyle name="Normal 22 3 2 20" xfId="21815" xr:uid="{00000000-0005-0000-0000-0000F0570000}"/>
    <cellStyle name="Normal 22 3 2 21" xfId="21816" xr:uid="{00000000-0005-0000-0000-0000F1570000}"/>
    <cellStyle name="Normal 22 3 2 22" xfId="21817" xr:uid="{00000000-0005-0000-0000-0000F2570000}"/>
    <cellStyle name="Normal 22 3 2 23" xfId="21818" xr:uid="{00000000-0005-0000-0000-0000F3570000}"/>
    <cellStyle name="Normal 22 3 2 3" xfId="21819" xr:uid="{00000000-0005-0000-0000-0000F4570000}"/>
    <cellStyle name="Normal 22 3 2 4" xfId="21820" xr:uid="{00000000-0005-0000-0000-0000F5570000}"/>
    <cellStyle name="Normal 22 3 2 5" xfId="21821" xr:uid="{00000000-0005-0000-0000-0000F6570000}"/>
    <cellStyle name="Normal 22 3 2 6" xfId="21822" xr:uid="{00000000-0005-0000-0000-0000F7570000}"/>
    <cellStyle name="Normal 22 3 2 7" xfId="21823" xr:uid="{00000000-0005-0000-0000-0000F8570000}"/>
    <cellStyle name="Normal 22 3 2 8" xfId="21824" xr:uid="{00000000-0005-0000-0000-0000F9570000}"/>
    <cellStyle name="Normal 22 3 2 9" xfId="21825" xr:uid="{00000000-0005-0000-0000-0000FA570000}"/>
    <cellStyle name="Normal 22 4" xfId="21826" xr:uid="{00000000-0005-0000-0000-0000FB570000}"/>
    <cellStyle name="Normal 22 5" xfId="21827" xr:uid="{00000000-0005-0000-0000-0000FC570000}"/>
    <cellStyle name="Normal 22 6" xfId="21828" xr:uid="{00000000-0005-0000-0000-0000FD570000}"/>
    <cellStyle name="Normal 22 7" xfId="21829" xr:uid="{00000000-0005-0000-0000-0000FE570000}"/>
    <cellStyle name="Normal 22_Cartas de Crdito" xfId="21830" xr:uid="{00000000-0005-0000-0000-0000FF570000}"/>
    <cellStyle name="Normal 23" xfId="21831" xr:uid="{00000000-0005-0000-0000-000000580000}"/>
    <cellStyle name="Normal 23 2" xfId="21832" xr:uid="{00000000-0005-0000-0000-000001580000}"/>
    <cellStyle name="Normal 23 3" xfId="21833" xr:uid="{00000000-0005-0000-0000-000002580000}"/>
    <cellStyle name="Normal 23 4" xfId="21834" xr:uid="{00000000-0005-0000-0000-000003580000}"/>
    <cellStyle name="Normal 23 5" xfId="21835" xr:uid="{00000000-0005-0000-0000-000004580000}"/>
    <cellStyle name="Normal 23 6" xfId="21836" xr:uid="{00000000-0005-0000-0000-000005580000}"/>
    <cellStyle name="Normal 23 7" xfId="35601" xr:uid="{00000000-0005-0000-0000-000006580000}"/>
    <cellStyle name="Normal 24" xfId="21837" xr:uid="{00000000-0005-0000-0000-000007580000}"/>
    <cellStyle name="Normal 24 2" xfId="21838" xr:uid="{00000000-0005-0000-0000-000008580000}"/>
    <cellStyle name="Normal 24 3" xfId="21839" xr:uid="{00000000-0005-0000-0000-000009580000}"/>
    <cellStyle name="Normal 24 4" xfId="21840" xr:uid="{00000000-0005-0000-0000-00000A580000}"/>
    <cellStyle name="Normal 24 5" xfId="21841" xr:uid="{00000000-0005-0000-0000-00000B580000}"/>
    <cellStyle name="Normal 24 6" xfId="21842" xr:uid="{00000000-0005-0000-0000-00000C580000}"/>
    <cellStyle name="Normal 24 7" xfId="35612" xr:uid="{00000000-0005-0000-0000-00000D580000}"/>
    <cellStyle name="Normal 25" xfId="21843" xr:uid="{00000000-0005-0000-0000-00000E580000}"/>
    <cellStyle name="Normal 25 10" xfId="21844" xr:uid="{00000000-0005-0000-0000-00000F580000}"/>
    <cellStyle name="Normal 25 11" xfId="35603" xr:uid="{00000000-0005-0000-0000-000010580000}"/>
    <cellStyle name="Normal 25 2" xfId="21845" xr:uid="{00000000-0005-0000-0000-000011580000}"/>
    <cellStyle name="Normal 25 3" xfId="21846" xr:uid="{00000000-0005-0000-0000-000012580000}"/>
    <cellStyle name="Normal 25 4" xfId="21847" xr:uid="{00000000-0005-0000-0000-000013580000}"/>
    <cellStyle name="Normal 25 5" xfId="21848" xr:uid="{00000000-0005-0000-0000-000014580000}"/>
    <cellStyle name="Normal 25 6" xfId="21849" xr:uid="{00000000-0005-0000-0000-000015580000}"/>
    <cellStyle name="Normal 25 7" xfId="21850" xr:uid="{00000000-0005-0000-0000-000016580000}"/>
    <cellStyle name="Normal 25 8" xfId="21851" xr:uid="{00000000-0005-0000-0000-000017580000}"/>
    <cellStyle name="Normal 25 9" xfId="21852" xr:uid="{00000000-0005-0000-0000-000018580000}"/>
    <cellStyle name="Normal 26" xfId="21853" xr:uid="{00000000-0005-0000-0000-000019580000}"/>
    <cellStyle name="Normal 26 2" xfId="21854" xr:uid="{00000000-0005-0000-0000-00001A580000}"/>
    <cellStyle name="Normal 26 3" xfId="35222" xr:uid="{00000000-0005-0000-0000-00001B580000}"/>
    <cellStyle name="Normal 27" xfId="21855" xr:uid="{00000000-0005-0000-0000-00001C580000}"/>
    <cellStyle name="Normal 27 2" xfId="21856" xr:uid="{00000000-0005-0000-0000-00001D580000}"/>
    <cellStyle name="Normal 27 3" xfId="21857" xr:uid="{00000000-0005-0000-0000-00001E580000}"/>
    <cellStyle name="Normal 27 4" xfId="21858" xr:uid="{00000000-0005-0000-0000-00001F580000}"/>
    <cellStyle name="Normal 27 5" xfId="21859" xr:uid="{00000000-0005-0000-0000-000020580000}"/>
    <cellStyle name="Normal 27 6" xfId="21860" xr:uid="{00000000-0005-0000-0000-000021580000}"/>
    <cellStyle name="Normal 27 7" xfId="35357" xr:uid="{00000000-0005-0000-0000-000022580000}"/>
    <cellStyle name="Normal 28" xfId="21861" xr:uid="{00000000-0005-0000-0000-000023580000}"/>
    <cellStyle name="Normal 28 2" xfId="21862" xr:uid="{00000000-0005-0000-0000-000024580000}"/>
    <cellStyle name="Normal 28 3" xfId="21863" xr:uid="{00000000-0005-0000-0000-000025580000}"/>
    <cellStyle name="Normal 28 4" xfId="21864" xr:uid="{00000000-0005-0000-0000-000026580000}"/>
    <cellStyle name="Normal 28 5" xfId="21865" xr:uid="{00000000-0005-0000-0000-000027580000}"/>
    <cellStyle name="Normal 28 6" xfId="21866" xr:uid="{00000000-0005-0000-0000-000028580000}"/>
    <cellStyle name="Normal 28 7" xfId="21867" xr:uid="{00000000-0005-0000-0000-000029580000}"/>
    <cellStyle name="Normal 28 8" xfId="35635" xr:uid="{00000000-0005-0000-0000-00002A580000}"/>
    <cellStyle name="Normal 28_Estudo VC fev" xfId="21868" xr:uid="{00000000-0005-0000-0000-00002B580000}"/>
    <cellStyle name="Normal 29" xfId="21869" xr:uid="{00000000-0005-0000-0000-00002C580000}"/>
    <cellStyle name="Normal 29 10" xfId="21870" xr:uid="{00000000-0005-0000-0000-00002D580000}"/>
    <cellStyle name="Normal 29 10 2" xfId="21871" xr:uid="{00000000-0005-0000-0000-00002E580000}"/>
    <cellStyle name="Normal 29 10 2 2" xfId="21872" xr:uid="{00000000-0005-0000-0000-00002F580000}"/>
    <cellStyle name="Normal 29 11" xfId="21873" xr:uid="{00000000-0005-0000-0000-000030580000}"/>
    <cellStyle name="Normal 29 12" xfId="21874" xr:uid="{00000000-0005-0000-0000-000031580000}"/>
    <cellStyle name="Normal 29 13" xfId="21875" xr:uid="{00000000-0005-0000-0000-000032580000}"/>
    <cellStyle name="Normal 29 14" xfId="21876" xr:uid="{00000000-0005-0000-0000-000033580000}"/>
    <cellStyle name="Normal 29 15" xfId="21877" xr:uid="{00000000-0005-0000-0000-000034580000}"/>
    <cellStyle name="Normal 29 16" xfId="21878" xr:uid="{00000000-0005-0000-0000-000035580000}"/>
    <cellStyle name="Normal 29 17" xfId="35860" xr:uid="{00000000-0005-0000-0000-000036580000}"/>
    <cellStyle name="Normal 29 2" xfId="21879" xr:uid="{00000000-0005-0000-0000-000037580000}"/>
    <cellStyle name="Normal 29 2 2" xfId="21880" xr:uid="{00000000-0005-0000-0000-000038580000}"/>
    <cellStyle name="Normal 29 2 2 2" xfId="21881" xr:uid="{00000000-0005-0000-0000-000039580000}"/>
    <cellStyle name="Normal 29 2 3" xfId="21882" xr:uid="{00000000-0005-0000-0000-00003A580000}"/>
    <cellStyle name="Normal 29 2 4" xfId="21883" xr:uid="{00000000-0005-0000-0000-00003B580000}"/>
    <cellStyle name="Normal 29 2 5" xfId="21884" xr:uid="{00000000-0005-0000-0000-00003C580000}"/>
    <cellStyle name="Normal 29 2 6" xfId="21885" xr:uid="{00000000-0005-0000-0000-00003D580000}"/>
    <cellStyle name="Normal 29 2 7" xfId="21886" xr:uid="{00000000-0005-0000-0000-00003E580000}"/>
    <cellStyle name="Normal 29 2 8" xfId="21887" xr:uid="{00000000-0005-0000-0000-00003F580000}"/>
    <cellStyle name="Normal 29 2 9" xfId="21888" xr:uid="{00000000-0005-0000-0000-000040580000}"/>
    <cellStyle name="Normal 29 3" xfId="21889" xr:uid="{00000000-0005-0000-0000-000041580000}"/>
    <cellStyle name="Normal 29 4" xfId="21890" xr:uid="{00000000-0005-0000-0000-000042580000}"/>
    <cellStyle name="Normal 29 5" xfId="21891" xr:uid="{00000000-0005-0000-0000-000043580000}"/>
    <cellStyle name="Normal 29 6" xfId="21892" xr:uid="{00000000-0005-0000-0000-000044580000}"/>
    <cellStyle name="Normal 29 7" xfId="21893" xr:uid="{00000000-0005-0000-0000-000045580000}"/>
    <cellStyle name="Normal 29 8" xfId="21894" xr:uid="{00000000-0005-0000-0000-000046580000}"/>
    <cellStyle name="Normal 29 9" xfId="21895" xr:uid="{00000000-0005-0000-0000-000047580000}"/>
    <cellStyle name="Normal 29_Estudo VC fev" xfId="21896" xr:uid="{00000000-0005-0000-0000-000048580000}"/>
    <cellStyle name="Normal 3" xfId="21897" xr:uid="{00000000-0005-0000-0000-000049580000}"/>
    <cellStyle name="Normal 3 10" xfId="21898" xr:uid="{00000000-0005-0000-0000-00004A580000}"/>
    <cellStyle name="Normal 3 11" xfId="21899" xr:uid="{00000000-0005-0000-0000-00004B580000}"/>
    <cellStyle name="Normal 3 12" xfId="21900" xr:uid="{00000000-0005-0000-0000-00004C580000}"/>
    <cellStyle name="Normal 3 13" xfId="21901" xr:uid="{00000000-0005-0000-0000-00004D580000}"/>
    <cellStyle name="Normal 3 13 10" xfId="21902" xr:uid="{00000000-0005-0000-0000-00004E580000}"/>
    <cellStyle name="Normal 3 13 11" xfId="21903" xr:uid="{00000000-0005-0000-0000-00004F580000}"/>
    <cellStyle name="Normal 3 13 12" xfId="21904" xr:uid="{00000000-0005-0000-0000-000050580000}"/>
    <cellStyle name="Normal 3 13 13" xfId="21905" xr:uid="{00000000-0005-0000-0000-000051580000}"/>
    <cellStyle name="Normal 3 13 14" xfId="21906" xr:uid="{00000000-0005-0000-0000-000052580000}"/>
    <cellStyle name="Normal 3 13 15" xfId="21907" xr:uid="{00000000-0005-0000-0000-000053580000}"/>
    <cellStyle name="Normal 3 13 16" xfId="21908" xr:uid="{00000000-0005-0000-0000-000054580000}"/>
    <cellStyle name="Normal 3 13 17" xfId="21909" xr:uid="{00000000-0005-0000-0000-000055580000}"/>
    <cellStyle name="Normal 3 13 18" xfId="21910" xr:uid="{00000000-0005-0000-0000-000056580000}"/>
    <cellStyle name="Normal 3 13 19" xfId="21911" xr:uid="{00000000-0005-0000-0000-000057580000}"/>
    <cellStyle name="Normal 3 13 2" xfId="21912" xr:uid="{00000000-0005-0000-0000-000058580000}"/>
    <cellStyle name="Normal 3 13 20" xfId="21913" xr:uid="{00000000-0005-0000-0000-000059580000}"/>
    <cellStyle name="Normal 3 13 21" xfId="21914" xr:uid="{00000000-0005-0000-0000-00005A580000}"/>
    <cellStyle name="Normal 3 13 22" xfId="21915" xr:uid="{00000000-0005-0000-0000-00005B580000}"/>
    <cellStyle name="Normal 3 13 23" xfId="21916" xr:uid="{00000000-0005-0000-0000-00005C580000}"/>
    <cellStyle name="Normal 3 13 3" xfId="21917" xr:uid="{00000000-0005-0000-0000-00005D580000}"/>
    <cellStyle name="Normal 3 13 4" xfId="21918" xr:uid="{00000000-0005-0000-0000-00005E580000}"/>
    <cellStyle name="Normal 3 13 5" xfId="21919" xr:uid="{00000000-0005-0000-0000-00005F580000}"/>
    <cellStyle name="Normal 3 13 6" xfId="21920" xr:uid="{00000000-0005-0000-0000-000060580000}"/>
    <cellStyle name="Normal 3 13 7" xfId="21921" xr:uid="{00000000-0005-0000-0000-000061580000}"/>
    <cellStyle name="Normal 3 13 8" xfId="21922" xr:uid="{00000000-0005-0000-0000-000062580000}"/>
    <cellStyle name="Normal 3 13 9" xfId="21923" xr:uid="{00000000-0005-0000-0000-000063580000}"/>
    <cellStyle name="Normal 3 14" xfId="21924" xr:uid="{00000000-0005-0000-0000-000064580000}"/>
    <cellStyle name="Normal 3 15" xfId="21925" xr:uid="{00000000-0005-0000-0000-000065580000}"/>
    <cellStyle name="Normal 3 16" xfId="21926" xr:uid="{00000000-0005-0000-0000-000066580000}"/>
    <cellStyle name="Normal 3 17" xfId="21927" xr:uid="{00000000-0005-0000-0000-000067580000}"/>
    <cellStyle name="Normal 3 18" xfId="21928" xr:uid="{00000000-0005-0000-0000-000068580000}"/>
    <cellStyle name="Normal 3 19" xfId="21929" xr:uid="{00000000-0005-0000-0000-000069580000}"/>
    <cellStyle name="Normal 3 2" xfId="21930" xr:uid="{00000000-0005-0000-0000-00006A580000}"/>
    <cellStyle name="Normal 3 2 10" xfId="21931" xr:uid="{00000000-0005-0000-0000-00006B580000}"/>
    <cellStyle name="Normal 3 2 11" xfId="21932" xr:uid="{00000000-0005-0000-0000-00006C580000}"/>
    <cellStyle name="Normal 3 2 12" xfId="21933" xr:uid="{00000000-0005-0000-0000-00006D580000}"/>
    <cellStyle name="Normal 3 2 13" xfId="21934" xr:uid="{00000000-0005-0000-0000-00006E580000}"/>
    <cellStyle name="Normal 3 2 14" xfId="21935" xr:uid="{00000000-0005-0000-0000-00006F580000}"/>
    <cellStyle name="Normal 3 2 15" xfId="21936" xr:uid="{00000000-0005-0000-0000-000070580000}"/>
    <cellStyle name="Normal 3 2 16" xfId="21937" xr:uid="{00000000-0005-0000-0000-000071580000}"/>
    <cellStyle name="Normal 3 2 17" xfId="21938" xr:uid="{00000000-0005-0000-0000-000072580000}"/>
    <cellStyle name="Normal 3 2 18" xfId="21939" xr:uid="{00000000-0005-0000-0000-000073580000}"/>
    <cellStyle name="Normal 3 2 19" xfId="21940" xr:uid="{00000000-0005-0000-0000-000074580000}"/>
    <cellStyle name="Normal 3 2 2" xfId="21941" xr:uid="{00000000-0005-0000-0000-000075580000}"/>
    <cellStyle name="Normal 3 2 2 2" xfId="21942" xr:uid="{00000000-0005-0000-0000-000076580000}"/>
    <cellStyle name="Normal 3 2 2 2 10" xfId="21943" xr:uid="{00000000-0005-0000-0000-000077580000}"/>
    <cellStyle name="Normal 3 2 2 2 11" xfId="21944" xr:uid="{00000000-0005-0000-0000-000078580000}"/>
    <cellStyle name="Normal 3 2 2 2 12" xfId="21945" xr:uid="{00000000-0005-0000-0000-000079580000}"/>
    <cellStyle name="Normal 3 2 2 2 13" xfId="21946" xr:uid="{00000000-0005-0000-0000-00007A580000}"/>
    <cellStyle name="Normal 3 2 2 2 14" xfId="21947" xr:uid="{00000000-0005-0000-0000-00007B580000}"/>
    <cellStyle name="Normal 3 2 2 2 15" xfId="21948" xr:uid="{00000000-0005-0000-0000-00007C580000}"/>
    <cellStyle name="Normal 3 2 2 2 16" xfId="21949" xr:uid="{00000000-0005-0000-0000-00007D580000}"/>
    <cellStyle name="Normal 3 2 2 2 17" xfId="21950" xr:uid="{00000000-0005-0000-0000-00007E580000}"/>
    <cellStyle name="Normal 3 2 2 2 18" xfId="21951" xr:uid="{00000000-0005-0000-0000-00007F580000}"/>
    <cellStyle name="Normal 3 2 2 2 19" xfId="21952" xr:uid="{00000000-0005-0000-0000-000080580000}"/>
    <cellStyle name="Normal 3 2 2 2 2" xfId="21953" xr:uid="{00000000-0005-0000-0000-000081580000}"/>
    <cellStyle name="Normal 3 2 2 2 2 2" xfId="21954" xr:uid="{00000000-0005-0000-0000-000082580000}"/>
    <cellStyle name="Normal 3 2 2 2 2 2 10" xfId="21955" xr:uid="{00000000-0005-0000-0000-000083580000}"/>
    <cellStyle name="Normal 3 2 2 2 2 2 11" xfId="21956" xr:uid="{00000000-0005-0000-0000-000084580000}"/>
    <cellStyle name="Normal 3 2 2 2 2 2 12" xfId="21957" xr:uid="{00000000-0005-0000-0000-000085580000}"/>
    <cellStyle name="Normal 3 2 2 2 2 2 13" xfId="21958" xr:uid="{00000000-0005-0000-0000-000086580000}"/>
    <cellStyle name="Normal 3 2 2 2 2 2 14" xfId="21959" xr:uid="{00000000-0005-0000-0000-000087580000}"/>
    <cellStyle name="Normal 3 2 2 2 2 2 15" xfId="21960" xr:uid="{00000000-0005-0000-0000-000088580000}"/>
    <cellStyle name="Normal 3 2 2 2 2 2 16" xfId="21961" xr:uid="{00000000-0005-0000-0000-000089580000}"/>
    <cellStyle name="Normal 3 2 2 2 2 2 17" xfId="21962" xr:uid="{00000000-0005-0000-0000-00008A580000}"/>
    <cellStyle name="Normal 3 2 2 2 2 2 18" xfId="21963" xr:uid="{00000000-0005-0000-0000-00008B580000}"/>
    <cellStyle name="Normal 3 2 2 2 2 2 19" xfId="21964" xr:uid="{00000000-0005-0000-0000-00008C580000}"/>
    <cellStyle name="Normal 3 2 2 2 2 2 2" xfId="21965" xr:uid="{00000000-0005-0000-0000-00008D580000}"/>
    <cellStyle name="Normal 3 2 2 2 2 2 20" xfId="21966" xr:uid="{00000000-0005-0000-0000-00008E580000}"/>
    <cellStyle name="Normal 3 2 2 2 2 2 21" xfId="21967" xr:uid="{00000000-0005-0000-0000-00008F580000}"/>
    <cellStyle name="Normal 3 2 2 2 2 2 22" xfId="21968" xr:uid="{00000000-0005-0000-0000-000090580000}"/>
    <cellStyle name="Normal 3 2 2 2 2 2 23" xfId="21969" xr:uid="{00000000-0005-0000-0000-000091580000}"/>
    <cellStyle name="Normal 3 2 2 2 2 2 3" xfId="21970" xr:uid="{00000000-0005-0000-0000-000092580000}"/>
    <cellStyle name="Normal 3 2 2 2 2 2 4" xfId="21971" xr:uid="{00000000-0005-0000-0000-000093580000}"/>
    <cellStyle name="Normal 3 2 2 2 2 2 5" xfId="21972" xr:uid="{00000000-0005-0000-0000-000094580000}"/>
    <cellStyle name="Normal 3 2 2 2 2 2 6" xfId="21973" xr:uid="{00000000-0005-0000-0000-000095580000}"/>
    <cellStyle name="Normal 3 2 2 2 2 2 7" xfId="21974" xr:uid="{00000000-0005-0000-0000-000096580000}"/>
    <cellStyle name="Normal 3 2 2 2 2 2 8" xfId="21975" xr:uid="{00000000-0005-0000-0000-000097580000}"/>
    <cellStyle name="Normal 3 2 2 2 2 2 9" xfId="21976" xr:uid="{00000000-0005-0000-0000-000098580000}"/>
    <cellStyle name="Normal 3 2 2 2 2 3" xfId="21977" xr:uid="{00000000-0005-0000-0000-000099580000}"/>
    <cellStyle name="Normal 3 2 2 2 2 3 10" xfId="21978" xr:uid="{00000000-0005-0000-0000-00009A580000}"/>
    <cellStyle name="Normal 3 2 2 2 2 3 11" xfId="21979" xr:uid="{00000000-0005-0000-0000-00009B580000}"/>
    <cellStyle name="Normal 3 2 2 2 2 3 12" xfId="21980" xr:uid="{00000000-0005-0000-0000-00009C580000}"/>
    <cellStyle name="Normal 3 2 2 2 2 3 13" xfId="21981" xr:uid="{00000000-0005-0000-0000-00009D580000}"/>
    <cellStyle name="Normal 3 2 2 2 2 3 14" xfId="21982" xr:uid="{00000000-0005-0000-0000-00009E580000}"/>
    <cellStyle name="Normal 3 2 2 2 2 3 15" xfId="21983" xr:uid="{00000000-0005-0000-0000-00009F580000}"/>
    <cellStyle name="Normal 3 2 2 2 2 3 16" xfId="21984" xr:uid="{00000000-0005-0000-0000-0000A0580000}"/>
    <cellStyle name="Normal 3 2 2 2 2 3 17" xfId="21985" xr:uid="{00000000-0005-0000-0000-0000A1580000}"/>
    <cellStyle name="Normal 3 2 2 2 2 3 18" xfId="21986" xr:uid="{00000000-0005-0000-0000-0000A2580000}"/>
    <cellStyle name="Normal 3 2 2 2 2 3 19" xfId="21987" xr:uid="{00000000-0005-0000-0000-0000A3580000}"/>
    <cellStyle name="Normal 3 2 2 2 2 3 2" xfId="21988" xr:uid="{00000000-0005-0000-0000-0000A4580000}"/>
    <cellStyle name="Normal 3 2 2 2 2 3 20" xfId="21989" xr:uid="{00000000-0005-0000-0000-0000A5580000}"/>
    <cellStyle name="Normal 3 2 2 2 2 3 21" xfId="21990" xr:uid="{00000000-0005-0000-0000-0000A6580000}"/>
    <cellStyle name="Normal 3 2 2 2 2 3 22" xfId="21991" xr:uid="{00000000-0005-0000-0000-0000A7580000}"/>
    <cellStyle name="Normal 3 2 2 2 2 3 23" xfId="21992" xr:uid="{00000000-0005-0000-0000-0000A8580000}"/>
    <cellStyle name="Normal 3 2 2 2 2 3 3" xfId="21993" xr:uid="{00000000-0005-0000-0000-0000A9580000}"/>
    <cellStyle name="Normal 3 2 2 2 2 3 4" xfId="21994" xr:uid="{00000000-0005-0000-0000-0000AA580000}"/>
    <cellStyle name="Normal 3 2 2 2 2 3 5" xfId="21995" xr:uid="{00000000-0005-0000-0000-0000AB580000}"/>
    <cellStyle name="Normal 3 2 2 2 2 3 6" xfId="21996" xr:uid="{00000000-0005-0000-0000-0000AC580000}"/>
    <cellStyle name="Normal 3 2 2 2 2 3 7" xfId="21997" xr:uid="{00000000-0005-0000-0000-0000AD580000}"/>
    <cellStyle name="Normal 3 2 2 2 2 3 8" xfId="21998" xr:uid="{00000000-0005-0000-0000-0000AE580000}"/>
    <cellStyle name="Normal 3 2 2 2 2 3 9" xfId="21999" xr:uid="{00000000-0005-0000-0000-0000AF580000}"/>
    <cellStyle name="Normal 3 2 2 2 20" xfId="22000" xr:uid="{00000000-0005-0000-0000-0000B0580000}"/>
    <cellStyle name="Normal 3 2 2 2 21" xfId="22001" xr:uid="{00000000-0005-0000-0000-0000B1580000}"/>
    <cellStyle name="Normal 3 2 2 2 22" xfId="22002" xr:uid="{00000000-0005-0000-0000-0000B2580000}"/>
    <cellStyle name="Normal 3 2 2 2 23" xfId="22003" xr:uid="{00000000-0005-0000-0000-0000B3580000}"/>
    <cellStyle name="Normal 3 2 2 2 24" xfId="22004" xr:uid="{00000000-0005-0000-0000-0000B4580000}"/>
    <cellStyle name="Normal 3 2 2 2 25" xfId="22005" xr:uid="{00000000-0005-0000-0000-0000B5580000}"/>
    <cellStyle name="Normal 3 2 2 2 26" xfId="22006" xr:uid="{00000000-0005-0000-0000-0000B6580000}"/>
    <cellStyle name="Normal 3 2 2 2 27" xfId="22007" xr:uid="{00000000-0005-0000-0000-0000B7580000}"/>
    <cellStyle name="Normal 3 2 2 2 28" xfId="22008" xr:uid="{00000000-0005-0000-0000-0000B8580000}"/>
    <cellStyle name="Normal 3 2 2 2 29" xfId="22009" xr:uid="{00000000-0005-0000-0000-0000B9580000}"/>
    <cellStyle name="Normal 3 2 2 2 3" xfId="22010" xr:uid="{00000000-0005-0000-0000-0000BA580000}"/>
    <cellStyle name="Normal 3 2 2 2 3 10" xfId="22011" xr:uid="{00000000-0005-0000-0000-0000BB580000}"/>
    <cellStyle name="Normal 3 2 2 2 3 11" xfId="22012" xr:uid="{00000000-0005-0000-0000-0000BC580000}"/>
    <cellStyle name="Normal 3 2 2 2 3 12" xfId="22013" xr:uid="{00000000-0005-0000-0000-0000BD580000}"/>
    <cellStyle name="Normal 3 2 2 2 3 13" xfId="22014" xr:uid="{00000000-0005-0000-0000-0000BE580000}"/>
    <cellStyle name="Normal 3 2 2 2 3 14" xfId="22015" xr:uid="{00000000-0005-0000-0000-0000BF580000}"/>
    <cellStyle name="Normal 3 2 2 2 3 15" xfId="22016" xr:uid="{00000000-0005-0000-0000-0000C0580000}"/>
    <cellStyle name="Normal 3 2 2 2 3 16" xfId="22017" xr:uid="{00000000-0005-0000-0000-0000C1580000}"/>
    <cellStyle name="Normal 3 2 2 2 3 17" xfId="22018" xr:uid="{00000000-0005-0000-0000-0000C2580000}"/>
    <cellStyle name="Normal 3 2 2 2 3 18" xfId="22019" xr:uid="{00000000-0005-0000-0000-0000C3580000}"/>
    <cellStyle name="Normal 3 2 2 2 3 19" xfId="22020" xr:uid="{00000000-0005-0000-0000-0000C4580000}"/>
    <cellStyle name="Normal 3 2 2 2 3 2" xfId="22021" xr:uid="{00000000-0005-0000-0000-0000C5580000}"/>
    <cellStyle name="Normal 3 2 2 2 3 20" xfId="22022" xr:uid="{00000000-0005-0000-0000-0000C6580000}"/>
    <cellStyle name="Normal 3 2 2 2 3 21" xfId="22023" xr:uid="{00000000-0005-0000-0000-0000C7580000}"/>
    <cellStyle name="Normal 3 2 2 2 3 22" xfId="22024" xr:uid="{00000000-0005-0000-0000-0000C8580000}"/>
    <cellStyle name="Normal 3 2 2 2 3 23" xfId="22025" xr:uid="{00000000-0005-0000-0000-0000C9580000}"/>
    <cellStyle name="Normal 3 2 2 2 3 3" xfId="22026" xr:uid="{00000000-0005-0000-0000-0000CA580000}"/>
    <cellStyle name="Normal 3 2 2 2 3 4" xfId="22027" xr:uid="{00000000-0005-0000-0000-0000CB580000}"/>
    <cellStyle name="Normal 3 2 2 2 3 5" xfId="22028" xr:uid="{00000000-0005-0000-0000-0000CC580000}"/>
    <cellStyle name="Normal 3 2 2 2 3 6" xfId="22029" xr:uid="{00000000-0005-0000-0000-0000CD580000}"/>
    <cellStyle name="Normal 3 2 2 2 3 7" xfId="22030" xr:uid="{00000000-0005-0000-0000-0000CE580000}"/>
    <cellStyle name="Normal 3 2 2 2 3 8" xfId="22031" xr:uid="{00000000-0005-0000-0000-0000CF580000}"/>
    <cellStyle name="Normal 3 2 2 2 3 9" xfId="22032" xr:uid="{00000000-0005-0000-0000-0000D0580000}"/>
    <cellStyle name="Normal 3 2 2 2 4" xfId="22033" xr:uid="{00000000-0005-0000-0000-0000D1580000}"/>
    <cellStyle name="Normal 3 2 2 2 4 10" xfId="22034" xr:uid="{00000000-0005-0000-0000-0000D2580000}"/>
    <cellStyle name="Normal 3 2 2 2 4 11" xfId="22035" xr:uid="{00000000-0005-0000-0000-0000D3580000}"/>
    <cellStyle name="Normal 3 2 2 2 4 12" xfId="22036" xr:uid="{00000000-0005-0000-0000-0000D4580000}"/>
    <cellStyle name="Normal 3 2 2 2 4 13" xfId="22037" xr:uid="{00000000-0005-0000-0000-0000D5580000}"/>
    <cellStyle name="Normal 3 2 2 2 4 14" xfId="22038" xr:uid="{00000000-0005-0000-0000-0000D6580000}"/>
    <cellStyle name="Normal 3 2 2 2 4 15" xfId="22039" xr:uid="{00000000-0005-0000-0000-0000D7580000}"/>
    <cellStyle name="Normal 3 2 2 2 4 16" xfId="22040" xr:uid="{00000000-0005-0000-0000-0000D8580000}"/>
    <cellStyle name="Normal 3 2 2 2 4 17" xfId="22041" xr:uid="{00000000-0005-0000-0000-0000D9580000}"/>
    <cellStyle name="Normal 3 2 2 2 4 18" xfId="22042" xr:uid="{00000000-0005-0000-0000-0000DA580000}"/>
    <cellStyle name="Normal 3 2 2 2 4 19" xfId="22043" xr:uid="{00000000-0005-0000-0000-0000DB580000}"/>
    <cellStyle name="Normal 3 2 2 2 4 2" xfId="22044" xr:uid="{00000000-0005-0000-0000-0000DC580000}"/>
    <cellStyle name="Normal 3 2 2 2 4 20" xfId="22045" xr:uid="{00000000-0005-0000-0000-0000DD580000}"/>
    <cellStyle name="Normal 3 2 2 2 4 21" xfId="22046" xr:uid="{00000000-0005-0000-0000-0000DE580000}"/>
    <cellStyle name="Normal 3 2 2 2 4 22" xfId="22047" xr:uid="{00000000-0005-0000-0000-0000DF580000}"/>
    <cellStyle name="Normal 3 2 2 2 4 23" xfId="22048" xr:uid="{00000000-0005-0000-0000-0000E0580000}"/>
    <cellStyle name="Normal 3 2 2 2 4 3" xfId="22049" xr:uid="{00000000-0005-0000-0000-0000E1580000}"/>
    <cellStyle name="Normal 3 2 2 2 4 4" xfId="22050" xr:uid="{00000000-0005-0000-0000-0000E2580000}"/>
    <cellStyle name="Normal 3 2 2 2 4 5" xfId="22051" xr:uid="{00000000-0005-0000-0000-0000E3580000}"/>
    <cellStyle name="Normal 3 2 2 2 4 6" xfId="22052" xr:uid="{00000000-0005-0000-0000-0000E4580000}"/>
    <cellStyle name="Normal 3 2 2 2 4 7" xfId="22053" xr:uid="{00000000-0005-0000-0000-0000E5580000}"/>
    <cellStyle name="Normal 3 2 2 2 4 8" xfId="22054" xr:uid="{00000000-0005-0000-0000-0000E6580000}"/>
    <cellStyle name="Normal 3 2 2 2 4 9" xfId="22055" xr:uid="{00000000-0005-0000-0000-0000E7580000}"/>
    <cellStyle name="Normal 3 2 2 2 5" xfId="22056" xr:uid="{00000000-0005-0000-0000-0000E8580000}"/>
    <cellStyle name="Normal 3 2 2 2 5 10" xfId="22057" xr:uid="{00000000-0005-0000-0000-0000E9580000}"/>
    <cellStyle name="Normal 3 2 2 2 5 11" xfId="22058" xr:uid="{00000000-0005-0000-0000-0000EA580000}"/>
    <cellStyle name="Normal 3 2 2 2 5 12" xfId="22059" xr:uid="{00000000-0005-0000-0000-0000EB580000}"/>
    <cellStyle name="Normal 3 2 2 2 5 13" xfId="22060" xr:uid="{00000000-0005-0000-0000-0000EC580000}"/>
    <cellStyle name="Normal 3 2 2 2 5 14" xfId="22061" xr:uid="{00000000-0005-0000-0000-0000ED580000}"/>
    <cellStyle name="Normal 3 2 2 2 5 15" xfId="22062" xr:uid="{00000000-0005-0000-0000-0000EE580000}"/>
    <cellStyle name="Normal 3 2 2 2 5 16" xfId="22063" xr:uid="{00000000-0005-0000-0000-0000EF580000}"/>
    <cellStyle name="Normal 3 2 2 2 5 17" xfId="22064" xr:uid="{00000000-0005-0000-0000-0000F0580000}"/>
    <cellStyle name="Normal 3 2 2 2 5 18" xfId="22065" xr:uid="{00000000-0005-0000-0000-0000F1580000}"/>
    <cellStyle name="Normal 3 2 2 2 5 19" xfId="22066" xr:uid="{00000000-0005-0000-0000-0000F2580000}"/>
    <cellStyle name="Normal 3 2 2 2 5 2" xfId="22067" xr:uid="{00000000-0005-0000-0000-0000F3580000}"/>
    <cellStyle name="Normal 3 2 2 2 5 20" xfId="22068" xr:uid="{00000000-0005-0000-0000-0000F4580000}"/>
    <cellStyle name="Normal 3 2 2 2 5 21" xfId="22069" xr:uid="{00000000-0005-0000-0000-0000F5580000}"/>
    <cellStyle name="Normal 3 2 2 2 5 22" xfId="22070" xr:uid="{00000000-0005-0000-0000-0000F6580000}"/>
    <cellStyle name="Normal 3 2 2 2 5 23" xfId="22071" xr:uid="{00000000-0005-0000-0000-0000F7580000}"/>
    <cellStyle name="Normal 3 2 2 2 5 3" xfId="22072" xr:uid="{00000000-0005-0000-0000-0000F8580000}"/>
    <cellStyle name="Normal 3 2 2 2 5 4" xfId="22073" xr:uid="{00000000-0005-0000-0000-0000F9580000}"/>
    <cellStyle name="Normal 3 2 2 2 5 5" xfId="22074" xr:uid="{00000000-0005-0000-0000-0000FA580000}"/>
    <cellStyle name="Normal 3 2 2 2 5 6" xfId="22075" xr:uid="{00000000-0005-0000-0000-0000FB580000}"/>
    <cellStyle name="Normal 3 2 2 2 5 7" xfId="22076" xr:uid="{00000000-0005-0000-0000-0000FC580000}"/>
    <cellStyle name="Normal 3 2 2 2 5 8" xfId="22077" xr:uid="{00000000-0005-0000-0000-0000FD580000}"/>
    <cellStyle name="Normal 3 2 2 2 5 9" xfId="22078" xr:uid="{00000000-0005-0000-0000-0000FE580000}"/>
    <cellStyle name="Normal 3 2 2 2 6" xfId="22079" xr:uid="{00000000-0005-0000-0000-0000FF580000}"/>
    <cellStyle name="Normal 3 2 2 2 6 10" xfId="22080" xr:uid="{00000000-0005-0000-0000-000000590000}"/>
    <cellStyle name="Normal 3 2 2 2 6 11" xfId="22081" xr:uid="{00000000-0005-0000-0000-000001590000}"/>
    <cellStyle name="Normal 3 2 2 2 6 12" xfId="22082" xr:uid="{00000000-0005-0000-0000-000002590000}"/>
    <cellStyle name="Normal 3 2 2 2 6 13" xfId="22083" xr:uid="{00000000-0005-0000-0000-000003590000}"/>
    <cellStyle name="Normal 3 2 2 2 6 14" xfId="22084" xr:uid="{00000000-0005-0000-0000-000004590000}"/>
    <cellStyle name="Normal 3 2 2 2 6 15" xfId="22085" xr:uid="{00000000-0005-0000-0000-000005590000}"/>
    <cellStyle name="Normal 3 2 2 2 6 16" xfId="22086" xr:uid="{00000000-0005-0000-0000-000006590000}"/>
    <cellStyle name="Normal 3 2 2 2 6 17" xfId="22087" xr:uid="{00000000-0005-0000-0000-000007590000}"/>
    <cellStyle name="Normal 3 2 2 2 6 18" xfId="22088" xr:uid="{00000000-0005-0000-0000-000008590000}"/>
    <cellStyle name="Normal 3 2 2 2 6 19" xfId="22089" xr:uid="{00000000-0005-0000-0000-000009590000}"/>
    <cellStyle name="Normal 3 2 2 2 6 2" xfId="22090" xr:uid="{00000000-0005-0000-0000-00000A590000}"/>
    <cellStyle name="Normal 3 2 2 2 6 20" xfId="22091" xr:uid="{00000000-0005-0000-0000-00000B590000}"/>
    <cellStyle name="Normal 3 2 2 2 6 21" xfId="22092" xr:uid="{00000000-0005-0000-0000-00000C590000}"/>
    <cellStyle name="Normal 3 2 2 2 6 22" xfId="22093" xr:uid="{00000000-0005-0000-0000-00000D590000}"/>
    <cellStyle name="Normal 3 2 2 2 6 23" xfId="22094" xr:uid="{00000000-0005-0000-0000-00000E590000}"/>
    <cellStyle name="Normal 3 2 2 2 6 3" xfId="22095" xr:uid="{00000000-0005-0000-0000-00000F590000}"/>
    <cellStyle name="Normal 3 2 2 2 6 4" xfId="22096" xr:uid="{00000000-0005-0000-0000-000010590000}"/>
    <cellStyle name="Normal 3 2 2 2 6 5" xfId="22097" xr:uid="{00000000-0005-0000-0000-000011590000}"/>
    <cellStyle name="Normal 3 2 2 2 6 6" xfId="22098" xr:uid="{00000000-0005-0000-0000-000012590000}"/>
    <cellStyle name="Normal 3 2 2 2 6 7" xfId="22099" xr:uid="{00000000-0005-0000-0000-000013590000}"/>
    <cellStyle name="Normal 3 2 2 2 6 8" xfId="22100" xr:uid="{00000000-0005-0000-0000-000014590000}"/>
    <cellStyle name="Normal 3 2 2 2 6 9" xfId="22101" xr:uid="{00000000-0005-0000-0000-000015590000}"/>
    <cellStyle name="Normal 3 2 2 2 7" xfId="22102" xr:uid="{00000000-0005-0000-0000-000016590000}"/>
    <cellStyle name="Normal 3 2 2 2 8" xfId="22103" xr:uid="{00000000-0005-0000-0000-000017590000}"/>
    <cellStyle name="Normal 3 2 2 2 9" xfId="22104" xr:uid="{00000000-0005-0000-0000-000018590000}"/>
    <cellStyle name="Normal 3 2 2 3" xfId="22105" xr:uid="{00000000-0005-0000-0000-000019590000}"/>
    <cellStyle name="Normal 3 2 2 4" xfId="22106" xr:uid="{00000000-0005-0000-0000-00001A590000}"/>
    <cellStyle name="Normal 3 2 2 5" xfId="22107" xr:uid="{00000000-0005-0000-0000-00001B590000}"/>
    <cellStyle name="Normal 3 2 2 6" xfId="22108" xr:uid="{00000000-0005-0000-0000-00001C590000}"/>
    <cellStyle name="Normal 3 2 2 7" xfId="22109" xr:uid="{00000000-0005-0000-0000-00001D590000}"/>
    <cellStyle name="Normal 3 2 2 7 10" xfId="22110" xr:uid="{00000000-0005-0000-0000-00001E590000}"/>
    <cellStyle name="Normal 3 2 2 7 11" xfId="22111" xr:uid="{00000000-0005-0000-0000-00001F590000}"/>
    <cellStyle name="Normal 3 2 2 7 12" xfId="22112" xr:uid="{00000000-0005-0000-0000-000020590000}"/>
    <cellStyle name="Normal 3 2 2 7 13" xfId="22113" xr:uid="{00000000-0005-0000-0000-000021590000}"/>
    <cellStyle name="Normal 3 2 2 7 14" xfId="22114" xr:uid="{00000000-0005-0000-0000-000022590000}"/>
    <cellStyle name="Normal 3 2 2 7 15" xfId="22115" xr:uid="{00000000-0005-0000-0000-000023590000}"/>
    <cellStyle name="Normal 3 2 2 7 16" xfId="22116" xr:uid="{00000000-0005-0000-0000-000024590000}"/>
    <cellStyle name="Normal 3 2 2 7 17" xfId="22117" xr:uid="{00000000-0005-0000-0000-000025590000}"/>
    <cellStyle name="Normal 3 2 2 7 18" xfId="22118" xr:uid="{00000000-0005-0000-0000-000026590000}"/>
    <cellStyle name="Normal 3 2 2 7 19" xfId="22119" xr:uid="{00000000-0005-0000-0000-000027590000}"/>
    <cellStyle name="Normal 3 2 2 7 2" xfId="22120" xr:uid="{00000000-0005-0000-0000-000028590000}"/>
    <cellStyle name="Normal 3 2 2 7 20" xfId="22121" xr:uid="{00000000-0005-0000-0000-000029590000}"/>
    <cellStyle name="Normal 3 2 2 7 21" xfId="22122" xr:uid="{00000000-0005-0000-0000-00002A590000}"/>
    <cellStyle name="Normal 3 2 2 7 22" xfId="22123" xr:uid="{00000000-0005-0000-0000-00002B590000}"/>
    <cellStyle name="Normal 3 2 2 7 23" xfId="22124" xr:uid="{00000000-0005-0000-0000-00002C590000}"/>
    <cellStyle name="Normal 3 2 2 7 3" xfId="22125" xr:uid="{00000000-0005-0000-0000-00002D590000}"/>
    <cellStyle name="Normal 3 2 2 7 4" xfId="22126" xr:uid="{00000000-0005-0000-0000-00002E590000}"/>
    <cellStyle name="Normal 3 2 2 7 5" xfId="22127" xr:uid="{00000000-0005-0000-0000-00002F590000}"/>
    <cellStyle name="Normal 3 2 2 7 6" xfId="22128" xr:uid="{00000000-0005-0000-0000-000030590000}"/>
    <cellStyle name="Normal 3 2 2 7 7" xfId="22129" xr:uid="{00000000-0005-0000-0000-000031590000}"/>
    <cellStyle name="Normal 3 2 2 7 8" xfId="22130" xr:uid="{00000000-0005-0000-0000-000032590000}"/>
    <cellStyle name="Normal 3 2 2 7 9" xfId="22131" xr:uid="{00000000-0005-0000-0000-000033590000}"/>
    <cellStyle name="Normal 3 2 2 8" xfId="35206" xr:uid="{00000000-0005-0000-0000-000034590000}"/>
    <cellStyle name="Normal 3 2 20" xfId="22132" xr:uid="{00000000-0005-0000-0000-000035590000}"/>
    <cellStyle name="Normal 3 2 21" xfId="22133" xr:uid="{00000000-0005-0000-0000-000036590000}"/>
    <cellStyle name="Normal 3 2 22" xfId="22134" xr:uid="{00000000-0005-0000-0000-000037590000}"/>
    <cellStyle name="Normal 3 2 23" xfId="22135" xr:uid="{00000000-0005-0000-0000-000038590000}"/>
    <cellStyle name="Normal 3 2 24" xfId="22136" xr:uid="{00000000-0005-0000-0000-000039590000}"/>
    <cellStyle name="Normal 3 2 25" xfId="22137" xr:uid="{00000000-0005-0000-0000-00003A590000}"/>
    <cellStyle name="Normal 3 2 26" xfId="22138" xr:uid="{00000000-0005-0000-0000-00003B590000}"/>
    <cellStyle name="Normal 3 2 27" xfId="22139" xr:uid="{00000000-0005-0000-0000-00003C590000}"/>
    <cellStyle name="Normal 3 2 28" xfId="22140" xr:uid="{00000000-0005-0000-0000-00003D590000}"/>
    <cellStyle name="Normal 3 2 29" xfId="22141" xr:uid="{00000000-0005-0000-0000-00003E590000}"/>
    <cellStyle name="Normal 3 2 3" xfId="22142" xr:uid="{00000000-0005-0000-0000-00003F590000}"/>
    <cellStyle name="Normal 3 2 3 10" xfId="22143" xr:uid="{00000000-0005-0000-0000-000040590000}"/>
    <cellStyle name="Normal 3 2 3 11" xfId="22144" xr:uid="{00000000-0005-0000-0000-000041590000}"/>
    <cellStyle name="Normal 3 2 3 12" xfId="22145" xr:uid="{00000000-0005-0000-0000-000042590000}"/>
    <cellStyle name="Normal 3 2 3 13" xfId="22146" xr:uid="{00000000-0005-0000-0000-000043590000}"/>
    <cellStyle name="Normal 3 2 3 14" xfId="22147" xr:uid="{00000000-0005-0000-0000-000044590000}"/>
    <cellStyle name="Normal 3 2 3 15" xfId="22148" xr:uid="{00000000-0005-0000-0000-000045590000}"/>
    <cellStyle name="Normal 3 2 3 16" xfId="22149" xr:uid="{00000000-0005-0000-0000-000046590000}"/>
    <cellStyle name="Normal 3 2 3 17" xfId="22150" xr:uid="{00000000-0005-0000-0000-000047590000}"/>
    <cellStyle name="Normal 3 2 3 18" xfId="22151" xr:uid="{00000000-0005-0000-0000-000048590000}"/>
    <cellStyle name="Normal 3 2 3 19" xfId="22152" xr:uid="{00000000-0005-0000-0000-000049590000}"/>
    <cellStyle name="Normal 3 2 3 2" xfId="22153" xr:uid="{00000000-0005-0000-0000-00004A590000}"/>
    <cellStyle name="Normal 3 2 3 20" xfId="22154" xr:uid="{00000000-0005-0000-0000-00004B590000}"/>
    <cellStyle name="Normal 3 2 3 21" xfId="22155" xr:uid="{00000000-0005-0000-0000-00004C590000}"/>
    <cellStyle name="Normal 3 2 3 22" xfId="22156" xr:uid="{00000000-0005-0000-0000-00004D590000}"/>
    <cellStyle name="Normal 3 2 3 23" xfId="22157" xr:uid="{00000000-0005-0000-0000-00004E590000}"/>
    <cellStyle name="Normal 3 2 3 24" xfId="35477" xr:uid="{00000000-0005-0000-0000-00004F590000}"/>
    <cellStyle name="Normal 3 2 3 3" xfId="22158" xr:uid="{00000000-0005-0000-0000-000050590000}"/>
    <cellStyle name="Normal 3 2 3 4" xfId="22159" xr:uid="{00000000-0005-0000-0000-000051590000}"/>
    <cellStyle name="Normal 3 2 3 5" xfId="22160" xr:uid="{00000000-0005-0000-0000-000052590000}"/>
    <cellStyle name="Normal 3 2 3 6" xfId="22161" xr:uid="{00000000-0005-0000-0000-000053590000}"/>
    <cellStyle name="Normal 3 2 3 7" xfId="22162" xr:uid="{00000000-0005-0000-0000-000054590000}"/>
    <cellStyle name="Normal 3 2 3 8" xfId="22163" xr:uid="{00000000-0005-0000-0000-000055590000}"/>
    <cellStyle name="Normal 3 2 3 9" xfId="22164" xr:uid="{00000000-0005-0000-0000-000056590000}"/>
    <cellStyle name="Normal 3 2 30" xfId="22165" xr:uid="{00000000-0005-0000-0000-000057590000}"/>
    <cellStyle name="Normal 3 2 31" xfId="22166" xr:uid="{00000000-0005-0000-0000-000058590000}"/>
    <cellStyle name="Normal 3 2 32" xfId="22167" xr:uid="{00000000-0005-0000-0000-000059590000}"/>
    <cellStyle name="Normal 3 2 33" xfId="22168" xr:uid="{00000000-0005-0000-0000-00005A590000}"/>
    <cellStyle name="Normal 3 2 34" xfId="22169" xr:uid="{00000000-0005-0000-0000-00005B590000}"/>
    <cellStyle name="Normal 3 2 4" xfId="22170" xr:uid="{00000000-0005-0000-0000-00005C590000}"/>
    <cellStyle name="Normal 3 2 4 10" xfId="22171" xr:uid="{00000000-0005-0000-0000-00005D590000}"/>
    <cellStyle name="Normal 3 2 4 11" xfId="22172" xr:uid="{00000000-0005-0000-0000-00005E590000}"/>
    <cellStyle name="Normal 3 2 4 12" xfId="22173" xr:uid="{00000000-0005-0000-0000-00005F590000}"/>
    <cellStyle name="Normal 3 2 4 13" xfId="22174" xr:uid="{00000000-0005-0000-0000-000060590000}"/>
    <cellStyle name="Normal 3 2 4 14" xfId="22175" xr:uid="{00000000-0005-0000-0000-000061590000}"/>
    <cellStyle name="Normal 3 2 4 15" xfId="22176" xr:uid="{00000000-0005-0000-0000-000062590000}"/>
    <cellStyle name="Normal 3 2 4 16" xfId="22177" xr:uid="{00000000-0005-0000-0000-000063590000}"/>
    <cellStyle name="Normal 3 2 4 17" xfId="22178" xr:uid="{00000000-0005-0000-0000-000064590000}"/>
    <cellStyle name="Normal 3 2 4 18" xfId="22179" xr:uid="{00000000-0005-0000-0000-000065590000}"/>
    <cellStyle name="Normal 3 2 4 19" xfId="22180" xr:uid="{00000000-0005-0000-0000-000066590000}"/>
    <cellStyle name="Normal 3 2 4 2" xfId="22181" xr:uid="{00000000-0005-0000-0000-000067590000}"/>
    <cellStyle name="Normal 3 2 4 20" xfId="22182" xr:uid="{00000000-0005-0000-0000-000068590000}"/>
    <cellStyle name="Normal 3 2 4 21" xfId="22183" xr:uid="{00000000-0005-0000-0000-000069590000}"/>
    <cellStyle name="Normal 3 2 4 22" xfId="22184" xr:uid="{00000000-0005-0000-0000-00006A590000}"/>
    <cellStyle name="Normal 3 2 4 23" xfId="22185" xr:uid="{00000000-0005-0000-0000-00006B590000}"/>
    <cellStyle name="Normal 3 2 4 24" xfId="35338" xr:uid="{00000000-0005-0000-0000-00006C590000}"/>
    <cellStyle name="Normal 3 2 4 3" xfId="22186" xr:uid="{00000000-0005-0000-0000-00006D590000}"/>
    <cellStyle name="Normal 3 2 4 4" xfId="22187" xr:uid="{00000000-0005-0000-0000-00006E590000}"/>
    <cellStyle name="Normal 3 2 4 5" xfId="22188" xr:uid="{00000000-0005-0000-0000-00006F590000}"/>
    <cellStyle name="Normal 3 2 4 6" xfId="22189" xr:uid="{00000000-0005-0000-0000-000070590000}"/>
    <cellStyle name="Normal 3 2 4 7" xfId="22190" xr:uid="{00000000-0005-0000-0000-000071590000}"/>
    <cellStyle name="Normal 3 2 4 8" xfId="22191" xr:uid="{00000000-0005-0000-0000-000072590000}"/>
    <cellStyle name="Normal 3 2 4 9" xfId="22192" xr:uid="{00000000-0005-0000-0000-000073590000}"/>
    <cellStyle name="Normal 3 2 5" xfId="22193" xr:uid="{00000000-0005-0000-0000-000074590000}"/>
    <cellStyle name="Normal 3 2 5 10" xfId="22194" xr:uid="{00000000-0005-0000-0000-000075590000}"/>
    <cellStyle name="Normal 3 2 5 11" xfId="22195" xr:uid="{00000000-0005-0000-0000-000076590000}"/>
    <cellStyle name="Normal 3 2 5 12" xfId="22196" xr:uid="{00000000-0005-0000-0000-000077590000}"/>
    <cellStyle name="Normal 3 2 5 13" xfId="22197" xr:uid="{00000000-0005-0000-0000-000078590000}"/>
    <cellStyle name="Normal 3 2 5 14" xfId="22198" xr:uid="{00000000-0005-0000-0000-000079590000}"/>
    <cellStyle name="Normal 3 2 5 15" xfId="22199" xr:uid="{00000000-0005-0000-0000-00007A590000}"/>
    <cellStyle name="Normal 3 2 5 16" xfId="22200" xr:uid="{00000000-0005-0000-0000-00007B590000}"/>
    <cellStyle name="Normal 3 2 5 17" xfId="22201" xr:uid="{00000000-0005-0000-0000-00007C590000}"/>
    <cellStyle name="Normal 3 2 5 18" xfId="22202" xr:uid="{00000000-0005-0000-0000-00007D590000}"/>
    <cellStyle name="Normal 3 2 5 19" xfId="22203" xr:uid="{00000000-0005-0000-0000-00007E590000}"/>
    <cellStyle name="Normal 3 2 5 2" xfId="22204" xr:uid="{00000000-0005-0000-0000-00007F590000}"/>
    <cellStyle name="Normal 3 2 5 20" xfId="22205" xr:uid="{00000000-0005-0000-0000-000080590000}"/>
    <cellStyle name="Normal 3 2 5 21" xfId="22206" xr:uid="{00000000-0005-0000-0000-000081590000}"/>
    <cellStyle name="Normal 3 2 5 22" xfId="22207" xr:uid="{00000000-0005-0000-0000-000082590000}"/>
    <cellStyle name="Normal 3 2 5 23" xfId="22208" xr:uid="{00000000-0005-0000-0000-000083590000}"/>
    <cellStyle name="Normal 3 2 5 3" xfId="22209" xr:uid="{00000000-0005-0000-0000-000084590000}"/>
    <cellStyle name="Normal 3 2 5 4" xfId="22210" xr:uid="{00000000-0005-0000-0000-000085590000}"/>
    <cellStyle name="Normal 3 2 5 5" xfId="22211" xr:uid="{00000000-0005-0000-0000-000086590000}"/>
    <cellStyle name="Normal 3 2 5 6" xfId="22212" xr:uid="{00000000-0005-0000-0000-000087590000}"/>
    <cellStyle name="Normal 3 2 5 7" xfId="22213" xr:uid="{00000000-0005-0000-0000-000088590000}"/>
    <cellStyle name="Normal 3 2 5 8" xfId="22214" xr:uid="{00000000-0005-0000-0000-000089590000}"/>
    <cellStyle name="Normal 3 2 5 9" xfId="22215" xr:uid="{00000000-0005-0000-0000-00008A590000}"/>
    <cellStyle name="Normal 3 2 6" xfId="22216" xr:uid="{00000000-0005-0000-0000-00008B590000}"/>
    <cellStyle name="Normal 3 2 6 10" xfId="22217" xr:uid="{00000000-0005-0000-0000-00008C590000}"/>
    <cellStyle name="Normal 3 2 6 11" xfId="22218" xr:uid="{00000000-0005-0000-0000-00008D590000}"/>
    <cellStyle name="Normal 3 2 6 12" xfId="22219" xr:uid="{00000000-0005-0000-0000-00008E590000}"/>
    <cellStyle name="Normal 3 2 6 13" xfId="22220" xr:uid="{00000000-0005-0000-0000-00008F590000}"/>
    <cellStyle name="Normal 3 2 6 14" xfId="22221" xr:uid="{00000000-0005-0000-0000-000090590000}"/>
    <cellStyle name="Normal 3 2 6 15" xfId="22222" xr:uid="{00000000-0005-0000-0000-000091590000}"/>
    <cellStyle name="Normal 3 2 6 16" xfId="22223" xr:uid="{00000000-0005-0000-0000-000092590000}"/>
    <cellStyle name="Normal 3 2 6 17" xfId="22224" xr:uid="{00000000-0005-0000-0000-000093590000}"/>
    <cellStyle name="Normal 3 2 6 18" xfId="22225" xr:uid="{00000000-0005-0000-0000-000094590000}"/>
    <cellStyle name="Normal 3 2 6 19" xfId="22226" xr:uid="{00000000-0005-0000-0000-000095590000}"/>
    <cellStyle name="Normal 3 2 6 2" xfId="22227" xr:uid="{00000000-0005-0000-0000-000096590000}"/>
    <cellStyle name="Normal 3 2 6 20" xfId="22228" xr:uid="{00000000-0005-0000-0000-000097590000}"/>
    <cellStyle name="Normal 3 2 6 21" xfId="22229" xr:uid="{00000000-0005-0000-0000-000098590000}"/>
    <cellStyle name="Normal 3 2 6 22" xfId="22230" xr:uid="{00000000-0005-0000-0000-000099590000}"/>
    <cellStyle name="Normal 3 2 6 23" xfId="22231" xr:uid="{00000000-0005-0000-0000-00009A590000}"/>
    <cellStyle name="Normal 3 2 6 3" xfId="22232" xr:uid="{00000000-0005-0000-0000-00009B590000}"/>
    <cellStyle name="Normal 3 2 6 4" xfId="22233" xr:uid="{00000000-0005-0000-0000-00009C590000}"/>
    <cellStyle name="Normal 3 2 6 5" xfId="22234" xr:uid="{00000000-0005-0000-0000-00009D590000}"/>
    <cellStyle name="Normal 3 2 6 6" xfId="22235" xr:uid="{00000000-0005-0000-0000-00009E590000}"/>
    <cellStyle name="Normal 3 2 6 7" xfId="22236" xr:uid="{00000000-0005-0000-0000-00009F590000}"/>
    <cellStyle name="Normal 3 2 6 8" xfId="22237" xr:uid="{00000000-0005-0000-0000-0000A0590000}"/>
    <cellStyle name="Normal 3 2 6 9" xfId="22238" xr:uid="{00000000-0005-0000-0000-0000A1590000}"/>
    <cellStyle name="Normal 3 2 7" xfId="22239" xr:uid="{00000000-0005-0000-0000-0000A2590000}"/>
    <cellStyle name="Normal 3 2 8" xfId="22240" xr:uid="{00000000-0005-0000-0000-0000A3590000}"/>
    <cellStyle name="Normal 3 2 9" xfId="22241" xr:uid="{00000000-0005-0000-0000-0000A4590000}"/>
    <cellStyle name="Normal 3 2 9 2" xfId="22242" xr:uid="{00000000-0005-0000-0000-0000A5590000}"/>
    <cellStyle name="Normal 3 2_Cartas de Crdito" xfId="22243" xr:uid="{00000000-0005-0000-0000-0000A6590000}"/>
    <cellStyle name="Normal 3 20" xfId="22244" xr:uid="{00000000-0005-0000-0000-0000A7590000}"/>
    <cellStyle name="Normal 3 21" xfId="22245" xr:uid="{00000000-0005-0000-0000-0000A8590000}"/>
    <cellStyle name="Normal 3 22" xfId="22246" xr:uid="{00000000-0005-0000-0000-0000A9590000}"/>
    <cellStyle name="Normal 3 23" xfId="22247" xr:uid="{00000000-0005-0000-0000-0000AA590000}"/>
    <cellStyle name="Normal 3 24" xfId="22248" xr:uid="{00000000-0005-0000-0000-0000AB590000}"/>
    <cellStyle name="Normal 3 25" xfId="22249" xr:uid="{00000000-0005-0000-0000-0000AC590000}"/>
    <cellStyle name="Normal 3 26" xfId="22250" xr:uid="{00000000-0005-0000-0000-0000AD590000}"/>
    <cellStyle name="Normal 3 27" xfId="22251" xr:uid="{00000000-0005-0000-0000-0000AE590000}"/>
    <cellStyle name="Normal 3 28" xfId="22252" xr:uid="{00000000-0005-0000-0000-0000AF590000}"/>
    <cellStyle name="Normal 3 29" xfId="22253" xr:uid="{00000000-0005-0000-0000-0000B0590000}"/>
    <cellStyle name="Normal 3 3" xfId="22254" xr:uid="{00000000-0005-0000-0000-0000B1590000}"/>
    <cellStyle name="Normal 3 3 10" xfId="22255" xr:uid="{00000000-0005-0000-0000-0000B2590000}"/>
    <cellStyle name="Normal 3 3 11" xfId="22256" xr:uid="{00000000-0005-0000-0000-0000B3590000}"/>
    <cellStyle name="Normal 3 3 12" xfId="22257" xr:uid="{00000000-0005-0000-0000-0000B4590000}"/>
    <cellStyle name="Normal 3 3 13" xfId="22258" xr:uid="{00000000-0005-0000-0000-0000B5590000}"/>
    <cellStyle name="Normal 3 3 14" xfId="22259" xr:uid="{00000000-0005-0000-0000-0000B6590000}"/>
    <cellStyle name="Normal 3 3 15" xfId="22260" xr:uid="{00000000-0005-0000-0000-0000B7590000}"/>
    <cellStyle name="Normal 3 3 16" xfId="22261" xr:uid="{00000000-0005-0000-0000-0000B8590000}"/>
    <cellStyle name="Normal 3 3 17" xfId="22262" xr:uid="{00000000-0005-0000-0000-0000B9590000}"/>
    <cellStyle name="Normal 3 3 18" xfId="22263" xr:uid="{00000000-0005-0000-0000-0000BA590000}"/>
    <cellStyle name="Normal 3 3 19" xfId="22264" xr:uid="{00000000-0005-0000-0000-0000BB590000}"/>
    <cellStyle name="Normal 3 3 2" xfId="22265" xr:uid="{00000000-0005-0000-0000-0000BC590000}"/>
    <cellStyle name="Normal 3 3 2 2" xfId="35452" xr:uid="{00000000-0005-0000-0000-0000BD590000}"/>
    <cellStyle name="Normal 3 3 20" xfId="22266" xr:uid="{00000000-0005-0000-0000-0000BE590000}"/>
    <cellStyle name="Normal 3 3 21" xfId="22267" xr:uid="{00000000-0005-0000-0000-0000BF590000}"/>
    <cellStyle name="Normal 3 3 22" xfId="22268" xr:uid="{00000000-0005-0000-0000-0000C0590000}"/>
    <cellStyle name="Normal 3 3 23" xfId="22269" xr:uid="{00000000-0005-0000-0000-0000C1590000}"/>
    <cellStyle name="Normal 3 3 24" xfId="35184" xr:uid="{00000000-0005-0000-0000-0000C2590000}"/>
    <cellStyle name="Normal 3 3 3" xfId="22270" xr:uid="{00000000-0005-0000-0000-0000C3590000}"/>
    <cellStyle name="Normal 3 3 3 2" xfId="35486" xr:uid="{00000000-0005-0000-0000-0000C4590000}"/>
    <cellStyle name="Normal 3 3 4" xfId="22271" xr:uid="{00000000-0005-0000-0000-0000C5590000}"/>
    <cellStyle name="Normal 3 3 4 2" xfId="35339" xr:uid="{00000000-0005-0000-0000-0000C6590000}"/>
    <cellStyle name="Normal 3 3 5" xfId="22272" xr:uid="{00000000-0005-0000-0000-0000C7590000}"/>
    <cellStyle name="Normal 3 3 6" xfId="22273" xr:uid="{00000000-0005-0000-0000-0000C8590000}"/>
    <cellStyle name="Normal 3 3 7" xfId="22274" xr:uid="{00000000-0005-0000-0000-0000C9590000}"/>
    <cellStyle name="Normal 3 3 8" xfId="22275" xr:uid="{00000000-0005-0000-0000-0000CA590000}"/>
    <cellStyle name="Normal 3 3 9" xfId="22276" xr:uid="{00000000-0005-0000-0000-0000CB590000}"/>
    <cellStyle name="Normal 3 30" xfId="22277" xr:uid="{00000000-0005-0000-0000-0000CC590000}"/>
    <cellStyle name="Normal 3 31" xfId="22278" xr:uid="{00000000-0005-0000-0000-0000CD590000}"/>
    <cellStyle name="Normal 3 4" xfId="22279" xr:uid="{00000000-0005-0000-0000-0000CE590000}"/>
    <cellStyle name="Normal 3 4 10" xfId="22280" xr:uid="{00000000-0005-0000-0000-0000CF590000}"/>
    <cellStyle name="Normal 3 4 11" xfId="22281" xr:uid="{00000000-0005-0000-0000-0000D0590000}"/>
    <cellStyle name="Normal 3 4 12" xfId="22282" xr:uid="{00000000-0005-0000-0000-0000D1590000}"/>
    <cellStyle name="Normal 3 4 13" xfId="22283" xr:uid="{00000000-0005-0000-0000-0000D2590000}"/>
    <cellStyle name="Normal 3 4 14" xfId="22284" xr:uid="{00000000-0005-0000-0000-0000D3590000}"/>
    <cellStyle name="Normal 3 4 15" xfId="22285" xr:uid="{00000000-0005-0000-0000-0000D4590000}"/>
    <cellStyle name="Normal 3 4 16" xfId="22286" xr:uid="{00000000-0005-0000-0000-0000D5590000}"/>
    <cellStyle name="Normal 3 4 17" xfId="22287" xr:uid="{00000000-0005-0000-0000-0000D6590000}"/>
    <cellStyle name="Normal 3 4 18" xfId="22288" xr:uid="{00000000-0005-0000-0000-0000D7590000}"/>
    <cellStyle name="Normal 3 4 19" xfId="22289" xr:uid="{00000000-0005-0000-0000-0000D8590000}"/>
    <cellStyle name="Normal 3 4 2" xfId="22290" xr:uid="{00000000-0005-0000-0000-0000D9590000}"/>
    <cellStyle name="Normal 3 4 2 2" xfId="35364" xr:uid="{00000000-0005-0000-0000-0000DA590000}"/>
    <cellStyle name="Normal 3 4 20" xfId="22291" xr:uid="{00000000-0005-0000-0000-0000DB590000}"/>
    <cellStyle name="Normal 3 4 21" xfId="22292" xr:uid="{00000000-0005-0000-0000-0000DC590000}"/>
    <cellStyle name="Normal 3 4 22" xfId="22293" xr:uid="{00000000-0005-0000-0000-0000DD590000}"/>
    <cellStyle name="Normal 3 4 23" xfId="22294" xr:uid="{00000000-0005-0000-0000-0000DE590000}"/>
    <cellStyle name="Normal 3 4 24" xfId="34768" xr:uid="{00000000-0005-0000-0000-0000DF590000}"/>
    <cellStyle name="Normal 3 4 25" xfId="34852" xr:uid="{00000000-0005-0000-0000-0000E0590000}"/>
    <cellStyle name="Normal 3 4 26" xfId="35211" xr:uid="{00000000-0005-0000-0000-0000E1590000}"/>
    <cellStyle name="Normal 3 4 3" xfId="22295" xr:uid="{00000000-0005-0000-0000-0000E2590000}"/>
    <cellStyle name="Normal 3 4 4" xfId="22296" xr:uid="{00000000-0005-0000-0000-0000E3590000}"/>
    <cellStyle name="Normal 3 4 5" xfId="22297" xr:uid="{00000000-0005-0000-0000-0000E4590000}"/>
    <cellStyle name="Normal 3 4 6" xfId="22298" xr:uid="{00000000-0005-0000-0000-0000E5590000}"/>
    <cellStyle name="Normal 3 4 7" xfId="22299" xr:uid="{00000000-0005-0000-0000-0000E6590000}"/>
    <cellStyle name="Normal 3 4 8" xfId="22300" xr:uid="{00000000-0005-0000-0000-0000E7590000}"/>
    <cellStyle name="Normal 3 4 9" xfId="22301" xr:uid="{00000000-0005-0000-0000-0000E8590000}"/>
    <cellStyle name="Normal 3 5" xfId="22302" xr:uid="{00000000-0005-0000-0000-0000E9590000}"/>
    <cellStyle name="Normal 3 5 10" xfId="22303" xr:uid="{00000000-0005-0000-0000-0000EA590000}"/>
    <cellStyle name="Normal 3 5 11" xfId="22304" xr:uid="{00000000-0005-0000-0000-0000EB590000}"/>
    <cellStyle name="Normal 3 5 12" xfId="22305" xr:uid="{00000000-0005-0000-0000-0000EC590000}"/>
    <cellStyle name="Normal 3 5 13" xfId="22306" xr:uid="{00000000-0005-0000-0000-0000ED590000}"/>
    <cellStyle name="Normal 3 5 14" xfId="22307" xr:uid="{00000000-0005-0000-0000-0000EE590000}"/>
    <cellStyle name="Normal 3 5 15" xfId="22308" xr:uid="{00000000-0005-0000-0000-0000EF590000}"/>
    <cellStyle name="Normal 3 5 16" xfId="22309" xr:uid="{00000000-0005-0000-0000-0000F0590000}"/>
    <cellStyle name="Normal 3 5 17" xfId="22310" xr:uid="{00000000-0005-0000-0000-0000F1590000}"/>
    <cellStyle name="Normal 3 5 18" xfId="22311" xr:uid="{00000000-0005-0000-0000-0000F2590000}"/>
    <cellStyle name="Normal 3 5 19" xfId="22312" xr:uid="{00000000-0005-0000-0000-0000F3590000}"/>
    <cellStyle name="Normal 3 5 2" xfId="22313" xr:uid="{00000000-0005-0000-0000-0000F4590000}"/>
    <cellStyle name="Normal 3 5 2 2" xfId="35600" xr:uid="{00000000-0005-0000-0000-0000F5590000}"/>
    <cellStyle name="Normal 3 5 20" xfId="22314" xr:uid="{00000000-0005-0000-0000-0000F6590000}"/>
    <cellStyle name="Normal 3 5 21" xfId="22315" xr:uid="{00000000-0005-0000-0000-0000F7590000}"/>
    <cellStyle name="Normal 3 5 22" xfId="22316" xr:uid="{00000000-0005-0000-0000-0000F8590000}"/>
    <cellStyle name="Normal 3 5 23" xfId="22317" xr:uid="{00000000-0005-0000-0000-0000F9590000}"/>
    <cellStyle name="Normal 3 5 24" xfId="35451" xr:uid="{00000000-0005-0000-0000-0000FA590000}"/>
    <cellStyle name="Normal 3 5 3" xfId="22318" xr:uid="{00000000-0005-0000-0000-0000FB590000}"/>
    <cellStyle name="Normal 3 5 4" xfId="22319" xr:uid="{00000000-0005-0000-0000-0000FC590000}"/>
    <cellStyle name="Normal 3 5 5" xfId="22320" xr:uid="{00000000-0005-0000-0000-0000FD590000}"/>
    <cellStyle name="Normal 3 5 6" xfId="22321" xr:uid="{00000000-0005-0000-0000-0000FE590000}"/>
    <cellStyle name="Normal 3 5 7" xfId="22322" xr:uid="{00000000-0005-0000-0000-0000FF590000}"/>
    <cellStyle name="Normal 3 5 8" xfId="22323" xr:uid="{00000000-0005-0000-0000-0000005A0000}"/>
    <cellStyle name="Normal 3 5 9" xfId="22324" xr:uid="{00000000-0005-0000-0000-0000015A0000}"/>
    <cellStyle name="Normal 3 6" xfId="22325" xr:uid="{00000000-0005-0000-0000-0000025A0000}"/>
    <cellStyle name="Normal 3 6 10" xfId="22326" xr:uid="{00000000-0005-0000-0000-0000035A0000}"/>
    <cellStyle name="Normal 3 6 11" xfId="22327" xr:uid="{00000000-0005-0000-0000-0000045A0000}"/>
    <cellStyle name="Normal 3 6 12" xfId="22328" xr:uid="{00000000-0005-0000-0000-0000055A0000}"/>
    <cellStyle name="Normal 3 6 13" xfId="22329" xr:uid="{00000000-0005-0000-0000-0000065A0000}"/>
    <cellStyle name="Normal 3 6 14" xfId="22330" xr:uid="{00000000-0005-0000-0000-0000075A0000}"/>
    <cellStyle name="Normal 3 6 15" xfId="22331" xr:uid="{00000000-0005-0000-0000-0000085A0000}"/>
    <cellStyle name="Normal 3 6 16" xfId="22332" xr:uid="{00000000-0005-0000-0000-0000095A0000}"/>
    <cellStyle name="Normal 3 6 17" xfId="22333" xr:uid="{00000000-0005-0000-0000-00000A5A0000}"/>
    <cellStyle name="Normal 3 6 18" xfId="22334" xr:uid="{00000000-0005-0000-0000-00000B5A0000}"/>
    <cellStyle name="Normal 3 6 19" xfId="22335" xr:uid="{00000000-0005-0000-0000-00000C5A0000}"/>
    <cellStyle name="Normal 3 6 2" xfId="22336" xr:uid="{00000000-0005-0000-0000-00000D5A0000}"/>
    <cellStyle name="Normal 3 6 20" xfId="22337" xr:uid="{00000000-0005-0000-0000-00000E5A0000}"/>
    <cellStyle name="Normal 3 6 21" xfId="22338" xr:uid="{00000000-0005-0000-0000-00000F5A0000}"/>
    <cellStyle name="Normal 3 6 22" xfId="22339" xr:uid="{00000000-0005-0000-0000-0000105A0000}"/>
    <cellStyle name="Normal 3 6 23" xfId="22340" xr:uid="{00000000-0005-0000-0000-0000115A0000}"/>
    <cellStyle name="Normal 3 6 24" xfId="35465" xr:uid="{00000000-0005-0000-0000-0000125A0000}"/>
    <cellStyle name="Normal 3 6 3" xfId="22341" xr:uid="{00000000-0005-0000-0000-0000135A0000}"/>
    <cellStyle name="Normal 3 6 4" xfId="22342" xr:uid="{00000000-0005-0000-0000-0000145A0000}"/>
    <cellStyle name="Normal 3 6 5" xfId="22343" xr:uid="{00000000-0005-0000-0000-0000155A0000}"/>
    <cellStyle name="Normal 3 6 6" xfId="22344" xr:uid="{00000000-0005-0000-0000-0000165A0000}"/>
    <cellStyle name="Normal 3 6 7" xfId="22345" xr:uid="{00000000-0005-0000-0000-0000175A0000}"/>
    <cellStyle name="Normal 3 6 8" xfId="22346" xr:uid="{00000000-0005-0000-0000-0000185A0000}"/>
    <cellStyle name="Normal 3 6 9" xfId="22347" xr:uid="{00000000-0005-0000-0000-0000195A0000}"/>
    <cellStyle name="Normal 3 7" xfId="22348" xr:uid="{00000000-0005-0000-0000-00001A5A0000}"/>
    <cellStyle name="Normal 3 7 10" xfId="22349" xr:uid="{00000000-0005-0000-0000-00001B5A0000}"/>
    <cellStyle name="Normal 3 7 11" xfId="22350" xr:uid="{00000000-0005-0000-0000-00001C5A0000}"/>
    <cellStyle name="Normal 3 7 12" xfId="22351" xr:uid="{00000000-0005-0000-0000-00001D5A0000}"/>
    <cellStyle name="Normal 3 7 13" xfId="22352" xr:uid="{00000000-0005-0000-0000-00001E5A0000}"/>
    <cellStyle name="Normal 3 7 14" xfId="22353" xr:uid="{00000000-0005-0000-0000-00001F5A0000}"/>
    <cellStyle name="Normal 3 7 15" xfId="22354" xr:uid="{00000000-0005-0000-0000-0000205A0000}"/>
    <cellStyle name="Normal 3 7 16" xfId="22355" xr:uid="{00000000-0005-0000-0000-0000215A0000}"/>
    <cellStyle name="Normal 3 7 17" xfId="22356" xr:uid="{00000000-0005-0000-0000-0000225A0000}"/>
    <cellStyle name="Normal 3 7 18" xfId="22357" xr:uid="{00000000-0005-0000-0000-0000235A0000}"/>
    <cellStyle name="Normal 3 7 19" xfId="22358" xr:uid="{00000000-0005-0000-0000-0000245A0000}"/>
    <cellStyle name="Normal 3 7 2" xfId="22359" xr:uid="{00000000-0005-0000-0000-0000255A0000}"/>
    <cellStyle name="Normal 3 7 20" xfId="22360" xr:uid="{00000000-0005-0000-0000-0000265A0000}"/>
    <cellStyle name="Normal 3 7 21" xfId="22361" xr:uid="{00000000-0005-0000-0000-0000275A0000}"/>
    <cellStyle name="Normal 3 7 22" xfId="22362" xr:uid="{00000000-0005-0000-0000-0000285A0000}"/>
    <cellStyle name="Normal 3 7 23" xfId="22363" xr:uid="{00000000-0005-0000-0000-0000295A0000}"/>
    <cellStyle name="Normal 3 7 24" xfId="35248" xr:uid="{00000000-0005-0000-0000-00002A5A0000}"/>
    <cellStyle name="Normal 3 7 3" xfId="22364" xr:uid="{00000000-0005-0000-0000-00002B5A0000}"/>
    <cellStyle name="Normal 3 7 4" xfId="22365" xr:uid="{00000000-0005-0000-0000-00002C5A0000}"/>
    <cellStyle name="Normal 3 7 5" xfId="22366" xr:uid="{00000000-0005-0000-0000-00002D5A0000}"/>
    <cellStyle name="Normal 3 7 6" xfId="22367" xr:uid="{00000000-0005-0000-0000-00002E5A0000}"/>
    <cellStyle name="Normal 3 7 7" xfId="22368" xr:uid="{00000000-0005-0000-0000-00002F5A0000}"/>
    <cellStyle name="Normal 3 7 8" xfId="22369" xr:uid="{00000000-0005-0000-0000-0000305A0000}"/>
    <cellStyle name="Normal 3 7 9" xfId="22370" xr:uid="{00000000-0005-0000-0000-0000315A0000}"/>
    <cellStyle name="Normal 3 8" xfId="22371" xr:uid="{00000000-0005-0000-0000-0000325A0000}"/>
    <cellStyle name="Normal 3 8 10" xfId="22372" xr:uid="{00000000-0005-0000-0000-0000335A0000}"/>
    <cellStyle name="Normal 3 8 11" xfId="22373" xr:uid="{00000000-0005-0000-0000-0000345A0000}"/>
    <cellStyle name="Normal 3 8 12" xfId="22374" xr:uid="{00000000-0005-0000-0000-0000355A0000}"/>
    <cellStyle name="Normal 3 8 13" xfId="22375" xr:uid="{00000000-0005-0000-0000-0000365A0000}"/>
    <cellStyle name="Normal 3 8 14" xfId="22376" xr:uid="{00000000-0005-0000-0000-0000375A0000}"/>
    <cellStyle name="Normal 3 8 15" xfId="22377" xr:uid="{00000000-0005-0000-0000-0000385A0000}"/>
    <cellStyle name="Normal 3 8 16" xfId="22378" xr:uid="{00000000-0005-0000-0000-0000395A0000}"/>
    <cellStyle name="Normal 3 8 17" xfId="22379" xr:uid="{00000000-0005-0000-0000-00003A5A0000}"/>
    <cellStyle name="Normal 3 8 18" xfId="22380" xr:uid="{00000000-0005-0000-0000-00003B5A0000}"/>
    <cellStyle name="Normal 3 8 19" xfId="22381" xr:uid="{00000000-0005-0000-0000-00003C5A0000}"/>
    <cellStyle name="Normal 3 8 2" xfId="22382" xr:uid="{00000000-0005-0000-0000-00003D5A0000}"/>
    <cellStyle name="Normal 3 8 20" xfId="22383" xr:uid="{00000000-0005-0000-0000-00003E5A0000}"/>
    <cellStyle name="Normal 3 8 21" xfId="22384" xr:uid="{00000000-0005-0000-0000-00003F5A0000}"/>
    <cellStyle name="Normal 3 8 22" xfId="22385" xr:uid="{00000000-0005-0000-0000-0000405A0000}"/>
    <cellStyle name="Normal 3 8 23" xfId="22386" xr:uid="{00000000-0005-0000-0000-0000415A0000}"/>
    <cellStyle name="Normal 3 8 3" xfId="22387" xr:uid="{00000000-0005-0000-0000-0000425A0000}"/>
    <cellStyle name="Normal 3 8 4" xfId="22388" xr:uid="{00000000-0005-0000-0000-0000435A0000}"/>
    <cellStyle name="Normal 3 8 5" xfId="22389" xr:uid="{00000000-0005-0000-0000-0000445A0000}"/>
    <cellStyle name="Normal 3 8 6" xfId="22390" xr:uid="{00000000-0005-0000-0000-0000455A0000}"/>
    <cellStyle name="Normal 3 8 7" xfId="22391" xr:uid="{00000000-0005-0000-0000-0000465A0000}"/>
    <cellStyle name="Normal 3 8 8" xfId="22392" xr:uid="{00000000-0005-0000-0000-0000475A0000}"/>
    <cellStyle name="Normal 3 8 9" xfId="22393" xr:uid="{00000000-0005-0000-0000-0000485A0000}"/>
    <cellStyle name="Normal 3 9" xfId="22394" xr:uid="{00000000-0005-0000-0000-0000495A0000}"/>
    <cellStyle name="Normal 30" xfId="22395" xr:uid="{00000000-0005-0000-0000-00004A5A0000}"/>
    <cellStyle name="Normal 30 2" xfId="22396" xr:uid="{00000000-0005-0000-0000-00004B5A0000}"/>
    <cellStyle name="Normal 30 3" xfId="22397" xr:uid="{00000000-0005-0000-0000-00004C5A0000}"/>
    <cellStyle name="Normal 30 4" xfId="36142" xr:uid="{00000000-0005-0000-0000-00004D5A0000}"/>
    <cellStyle name="Normal 31" xfId="22398" xr:uid="{00000000-0005-0000-0000-00004E5A0000}"/>
    <cellStyle name="Normal 31 10" xfId="22399" xr:uid="{00000000-0005-0000-0000-00004F5A0000}"/>
    <cellStyle name="Normal 31 11" xfId="22400" xr:uid="{00000000-0005-0000-0000-0000505A0000}"/>
    <cellStyle name="Normal 31 12" xfId="22401" xr:uid="{00000000-0005-0000-0000-0000515A0000}"/>
    <cellStyle name="Normal 31 13" xfId="22402" xr:uid="{00000000-0005-0000-0000-0000525A0000}"/>
    <cellStyle name="Normal 31 14" xfId="22403" xr:uid="{00000000-0005-0000-0000-0000535A0000}"/>
    <cellStyle name="Normal 31 15" xfId="22404" xr:uid="{00000000-0005-0000-0000-0000545A0000}"/>
    <cellStyle name="Normal 31 16" xfId="22405" xr:uid="{00000000-0005-0000-0000-0000555A0000}"/>
    <cellStyle name="Normal 31 17" xfId="22406" xr:uid="{00000000-0005-0000-0000-0000565A0000}"/>
    <cellStyle name="Normal 31 18" xfId="22407" xr:uid="{00000000-0005-0000-0000-0000575A0000}"/>
    <cellStyle name="Normal 31 19" xfId="22408" xr:uid="{00000000-0005-0000-0000-0000585A0000}"/>
    <cellStyle name="Normal 31 2" xfId="22409" xr:uid="{00000000-0005-0000-0000-0000595A0000}"/>
    <cellStyle name="Normal 31 2 10" xfId="22410" xr:uid="{00000000-0005-0000-0000-00005A5A0000}"/>
    <cellStyle name="Normal 31 2 11" xfId="22411" xr:uid="{00000000-0005-0000-0000-00005B5A0000}"/>
    <cellStyle name="Normal 31 2 12" xfId="22412" xr:uid="{00000000-0005-0000-0000-00005C5A0000}"/>
    <cellStyle name="Normal 31 2 13" xfId="22413" xr:uid="{00000000-0005-0000-0000-00005D5A0000}"/>
    <cellStyle name="Normal 31 2 14" xfId="22414" xr:uid="{00000000-0005-0000-0000-00005E5A0000}"/>
    <cellStyle name="Normal 31 2 15" xfId="22415" xr:uid="{00000000-0005-0000-0000-00005F5A0000}"/>
    <cellStyle name="Normal 31 2 16" xfId="22416" xr:uid="{00000000-0005-0000-0000-0000605A0000}"/>
    <cellStyle name="Normal 31 2 17" xfId="22417" xr:uid="{00000000-0005-0000-0000-0000615A0000}"/>
    <cellStyle name="Normal 31 2 18" xfId="22418" xr:uid="{00000000-0005-0000-0000-0000625A0000}"/>
    <cellStyle name="Normal 31 2 19" xfId="22419" xr:uid="{00000000-0005-0000-0000-0000635A0000}"/>
    <cellStyle name="Normal 31 2 2" xfId="22420" xr:uid="{00000000-0005-0000-0000-0000645A0000}"/>
    <cellStyle name="Normal 31 2 2 2" xfId="22421" xr:uid="{00000000-0005-0000-0000-0000655A0000}"/>
    <cellStyle name="Normal 31 2 20" xfId="22422" xr:uid="{00000000-0005-0000-0000-0000665A0000}"/>
    <cellStyle name="Normal 31 2 21" xfId="22423" xr:uid="{00000000-0005-0000-0000-0000675A0000}"/>
    <cellStyle name="Normal 31 2 22" xfId="22424" xr:uid="{00000000-0005-0000-0000-0000685A0000}"/>
    <cellStyle name="Normal 31 2 23" xfId="22425" xr:uid="{00000000-0005-0000-0000-0000695A0000}"/>
    <cellStyle name="Normal 31 2 3" xfId="22426" xr:uid="{00000000-0005-0000-0000-00006A5A0000}"/>
    <cellStyle name="Normal 31 2 4" xfId="22427" xr:uid="{00000000-0005-0000-0000-00006B5A0000}"/>
    <cellStyle name="Normal 31 2 5" xfId="22428" xr:uid="{00000000-0005-0000-0000-00006C5A0000}"/>
    <cellStyle name="Normal 31 2 6" xfId="22429" xr:uid="{00000000-0005-0000-0000-00006D5A0000}"/>
    <cellStyle name="Normal 31 2 7" xfId="22430" xr:uid="{00000000-0005-0000-0000-00006E5A0000}"/>
    <cellStyle name="Normal 31 2 8" xfId="22431" xr:uid="{00000000-0005-0000-0000-00006F5A0000}"/>
    <cellStyle name="Normal 31 2 9" xfId="22432" xr:uid="{00000000-0005-0000-0000-0000705A0000}"/>
    <cellStyle name="Normal 31 20" xfId="22433" xr:uid="{00000000-0005-0000-0000-0000715A0000}"/>
    <cellStyle name="Normal 31 21" xfId="22434" xr:uid="{00000000-0005-0000-0000-0000725A0000}"/>
    <cellStyle name="Normal 31 22" xfId="22435" xr:uid="{00000000-0005-0000-0000-0000735A0000}"/>
    <cellStyle name="Normal 31 23" xfId="22436" xr:uid="{00000000-0005-0000-0000-0000745A0000}"/>
    <cellStyle name="Normal 31 24" xfId="22437" xr:uid="{00000000-0005-0000-0000-0000755A0000}"/>
    <cellStyle name="Normal 31 25" xfId="22438" xr:uid="{00000000-0005-0000-0000-0000765A0000}"/>
    <cellStyle name="Normal 31 26" xfId="22439" xr:uid="{00000000-0005-0000-0000-0000775A0000}"/>
    <cellStyle name="Normal 31 27" xfId="22440" xr:uid="{00000000-0005-0000-0000-0000785A0000}"/>
    <cellStyle name="Normal 31 28" xfId="36422" xr:uid="{00000000-0005-0000-0000-0000795A0000}"/>
    <cellStyle name="Normal 31 3" xfId="22441" xr:uid="{00000000-0005-0000-0000-00007A5A0000}"/>
    <cellStyle name="Normal 31 3 10" xfId="22442" xr:uid="{00000000-0005-0000-0000-00007B5A0000}"/>
    <cellStyle name="Normal 31 3 11" xfId="22443" xr:uid="{00000000-0005-0000-0000-00007C5A0000}"/>
    <cellStyle name="Normal 31 3 12" xfId="22444" xr:uid="{00000000-0005-0000-0000-00007D5A0000}"/>
    <cellStyle name="Normal 31 3 13" xfId="22445" xr:uid="{00000000-0005-0000-0000-00007E5A0000}"/>
    <cellStyle name="Normal 31 3 14" xfId="22446" xr:uid="{00000000-0005-0000-0000-00007F5A0000}"/>
    <cellStyle name="Normal 31 3 15" xfId="22447" xr:uid="{00000000-0005-0000-0000-0000805A0000}"/>
    <cellStyle name="Normal 31 3 16" xfId="22448" xr:uid="{00000000-0005-0000-0000-0000815A0000}"/>
    <cellStyle name="Normal 31 3 17" xfId="22449" xr:uid="{00000000-0005-0000-0000-0000825A0000}"/>
    <cellStyle name="Normal 31 3 18" xfId="22450" xr:uid="{00000000-0005-0000-0000-0000835A0000}"/>
    <cellStyle name="Normal 31 3 19" xfId="22451" xr:uid="{00000000-0005-0000-0000-0000845A0000}"/>
    <cellStyle name="Normal 31 3 2" xfId="22452" xr:uid="{00000000-0005-0000-0000-0000855A0000}"/>
    <cellStyle name="Normal 31 3 20" xfId="22453" xr:uid="{00000000-0005-0000-0000-0000865A0000}"/>
    <cellStyle name="Normal 31 3 21" xfId="22454" xr:uid="{00000000-0005-0000-0000-0000875A0000}"/>
    <cellStyle name="Normal 31 3 22" xfId="22455" xr:uid="{00000000-0005-0000-0000-0000885A0000}"/>
    <cellStyle name="Normal 31 3 23" xfId="22456" xr:uid="{00000000-0005-0000-0000-0000895A0000}"/>
    <cellStyle name="Normal 31 3 3" xfId="22457" xr:uid="{00000000-0005-0000-0000-00008A5A0000}"/>
    <cellStyle name="Normal 31 3 4" xfId="22458" xr:uid="{00000000-0005-0000-0000-00008B5A0000}"/>
    <cellStyle name="Normal 31 3 5" xfId="22459" xr:uid="{00000000-0005-0000-0000-00008C5A0000}"/>
    <cellStyle name="Normal 31 3 6" xfId="22460" xr:uid="{00000000-0005-0000-0000-00008D5A0000}"/>
    <cellStyle name="Normal 31 3 7" xfId="22461" xr:uid="{00000000-0005-0000-0000-00008E5A0000}"/>
    <cellStyle name="Normal 31 3 8" xfId="22462" xr:uid="{00000000-0005-0000-0000-00008F5A0000}"/>
    <cellStyle name="Normal 31 3 9" xfId="22463" xr:uid="{00000000-0005-0000-0000-0000905A0000}"/>
    <cellStyle name="Normal 31 4" xfId="22464" xr:uid="{00000000-0005-0000-0000-0000915A0000}"/>
    <cellStyle name="Normal 31 4 10" xfId="22465" xr:uid="{00000000-0005-0000-0000-0000925A0000}"/>
    <cellStyle name="Normal 31 4 11" xfId="22466" xr:uid="{00000000-0005-0000-0000-0000935A0000}"/>
    <cellStyle name="Normal 31 4 12" xfId="22467" xr:uid="{00000000-0005-0000-0000-0000945A0000}"/>
    <cellStyle name="Normal 31 4 13" xfId="22468" xr:uid="{00000000-0005-0000-0000-0000955A0000}"/>
    <cellStyle name="Normal 31 4 14" xfId="22469" xr:uid="{00000000-0005-0000-0000-0000965A0000}"/>
    <cellStyle name="Normal 31 4 15" xfId="22470" xr:uid="{00000000-0005-0000-0000-0000975A0000}"/>
    <cellStyle name="Normal 31 4 16" xfId="22471" xr:uid="{00000000-0005-0000-0000-0000985A0000}"/>
    <cellStyle name="Normal 31 4 17" xfId="22472" xr:uid="{00000000-0005-0000-0000-0000995A0000}"/>
    <cellStyle name="Normal 31 4 18" xfId="22473" xr:uid="{00000000-0005-0000-0000-00009A5A0000}"/>
    <cellStyle name="Normal 31 4 19" xfId="22474" xr:uid="{00000000-0005-0000-0000-00009B5A0000}"/>
    <cellStyle name="Normal 31 4 2" xfId="22475" xr:uid="{00000000-0005-0000-0000-00009C5A0000}"/>
    <cellStyle name="Normal 31 4 20" xfId="22476" xr:uid="{00000000-0005-0000-0000-00009D5A0000}"/>
    <cellStyle name="Normal 31 4 21" xfId="22477" xr:uid="{00000000-0005-0000-0000-00009E5A0000}"/>
    <cellStyle name="Normal 31 4 22" xfId="22478" xr:uid="{00000000-0005-0000-0000-00009F5A0000}"/>
    <cellStyle name="Normal 31 4 23" xfId="22479" xr:uid="{00000000-0005-0000-0000-0000A05A0000}"/>
    <cellStyle name="Normal 31 4 24" xfId="22480" xr:uid="{00000000-0005-0000-0000-0000A15A0000}"/>
    <cellStyle name="Normal 31 4 24 2" xfId="22481" xr:uid="{00000000-0005-0000-0000-0000A25A0000}"/>
    <cellStyle name="Normal 31 4 25" xfId="22482" xr:uid="{00000000-0005-0000-0000-0000A35A0000}"/>
    <cellStyle name="Normal 31 4 25 2" xfId="22483" xr:uid="{00000000-0005-0000-0000-0000A45A0000}"/>
    <cellStyle name="Normal 31 4 25 3" xfId="22484" xr:uid="{00000000-0005-0000-0000-0000A55A0000}"/>
    <cellStyle name="Normal 31 4 25 4" xfId="22485" xr:uid="{00000000-0005-0000-0000-0000A65A0000}"/>
    <cellStyle name="Normal 31 4 3" xfId="22486" xr:uid="{00000000-0005-0000-0000-0000A75A0000}"/>
    <cellStyle name="Normal 31 4 4" xfId="22487" xr:uid="{00000000-0005-0000-0000-0000A85A0000}"/>
    <cellStyle name="Normal 31 4 5" xfId="22488" xr:uid="{00000000-0005-0000-0000-0000A95A0000}"/>
    <cellStyle name="Normal 31 4 6" xfId="22489" xr:uid="{00000000-0005-0000-0000-0000AA5A0000}"/>
    <cellStyle name="Normal 31 4 7" xfId="22490" xr:uid="{00000000-0005-0000-0000-0000AB5A0000}"/>
    <cellStyle name="Normal 31 4 8" xfId="22491" xr:uid="{00000000-0005-0000-0000-0000AC5A0000}"/>
    <cellStyle name="Normal 31 4 9" xfId="22492" xr:uid="{00000000-0005-0000-0000-0000AD5A0000}"/>
    <cellStyle name="Normal 31 5" xfId="22493" xr:uid="{00000000-0005-0000-0000-0000AE5A0000}"/>
    <cellStyle name="Normal 31 6" xfId="22494" xr:uid="{00000000-0005-0000-0000-0000AF5A0000}"/>
    <cellStyle name="Normal 31 7" xfId="22495" xr:uid="{00000000-0005-0000-0000-0000B05A0000}"/>
    <cellStyle name="Normal 31 8" xfId="22496" xr:uid="{00000000-0005-0000-0000-0000B15A0000}"/>
    <cellStyle name="Normal 31 9" xfId="22497" xr:uid="{00000000-0005-0000-0000-0000B25A0000}"/>
    <cellStyle name="Normal 32" xfId="22498" xr:uid="{00000000-0005-0000-0000-0000B35A0000}"/>
    <cellStyle name="Normal 32 10" xfId="22499" xr:uid="{00000000-0005-0000-0000-0000B45A0000}"/>
    <cellStyle name="Normal 32 11" xfId="22500" xr:uid="{00000000-0005-0000-0000-0000B55A0000}"/>
    <cellStyle name="Normal 32 12" xfId="22501" xr:uid="{00000000-0005-0000-0000-0000B65A0000}"/>
    <cellStyle name="Normal 32 13" xfId="22502" xr:uid="{00000000-0005-0000-0000-0000B75A0000}"/>
    <cellStyle name="Normal 32 14" xfId="22503" xr:uid="{00000000-0005-0000-0000-0000B85A0000}"/>
    <cellStyle name="Normal 32 15" xfId="22504" xr:uid="{00000000-0005-0000-0000-0000B95A0000}"/>
    <cellStyle name="Normal 32 16" xfId="22505" xr:uid="{00000000-0005-0000-0000-0000BA5A0000}"/>
    <cellStyle name="Normal 32 17" xfId="22506" xr:uid="{00000000-0005-0000-0000-0000BB5A0000}"/>
    <cellStyle name="Normal 32 18" xfId="22507" xr:uid="{00000000-0005-0000-0000-0000BC5A0000}"/>
    <cellStyle name="Normal 32 19" xfId="22508" xr:uid="{00000000-0005-0000-0000-0000BD5A0000}"/>
    <cellStyle name="Normal 32 2" xfId="22509" xr:uid="{00000000-0005-0000-0000-0000BE5A0000}"/>
    <cellStyle name="Normal 32 20" xfId="22510" xr:uid="{00000000-0005-0000-0000-0000BF5A0000}"/>
    <cellStyle name="Normal 32 21" xfId="22511" xr:uid="{00000000-0005-0000-0000-0000C05A0000}"/>
    <cellStyle name="Normal 32 22" xfId="22512" xr:uid="{00000000-0005-0000-0000-0000C15A0000}"/>
    <cellStyle name="Normal 32 23" xfId="22513" xr:uid="{00000000-0005-0000-0000-0000C25A0000}"/>
    <cellStyle name="Normal 32 24" xfId="22514" xr:uid="{00000000-0005-0000-0000-0000C35A0000}"/>
    <cellStyle name="Normal 32 25" xfId="36703" xr:uid="{00000000-0005-0000-0000-0000C45A0000}"/>
    <cellStyle name="Normal 32 3" xfId="22515" xr:uid="{00000000-0005-0000-0000-0000C55A0000}"/>
    <cellStyle name="Normal 32 4" xfId="22516" xr:uid="{00000000-0005-0000-0000-0000C65A0000}"/>
    <cellStyle name="Normal 32 5" xfId="22517" xr:uid="{00000000-0005-0000-0000-0000C75A0000}"/>
    <cellStyle name="Normal 32 6" xfId="22518" xr:uid="{00000000-0005-0000-0000-0000C85A0000}"/>
    <cellStyle name="Normal 32 7" xfId="22519" xr:uid="{00000000-0005-0000-0000-0000C95A0000}"/>
    <cellStyle name="Normal 32 8" xfId="22520" xr:uid="{00000000-0005-0000-0000-0000CA5A0000}"/>
    <cellStyle name="Normal 32 9" xfId="22521" xr:uid="{00000000-0005-0000-0000-0000CB5A0000}"/>
    <cellStyle name="Normal 33" xfId="22522" xr:uid="{00000000-0005-0000-0000-0000CC5A0000}"/>
    <cellStyle name="Normal 33 10" xfId="22523" xr:uid="{00000000-0005-0000-0000-0000CD5A0000}"/>
    <cellStyle name="Normal 33 11" xfId="22524" xr:uid="{00000000-0005-0000-0000-0000CE5A0000}"/>
    <cellStyle name="Normal 33 12" xfId="22525" xr:uid="{00000000-0005-0000-0000-0000CF5A0000}"/>
    <cellStyle name="Normal 33 13" xfId="22526" xr:uid="{00000000-0005-0000-0000-0000D05A0000}"/>
    <cellStyle name="Normal 33 14" xfId="22527" xr:uid="{00000000-0005-0000-0000-0000D15A0000}"/>
    <cellStyle name="Normal 33 15" xfId="22528" xr:uid="{00000000-0005-0000-0000-0000D25A0000}"/>
    <cellStyle name="Normal 33 16" xfId="22529" xr:uid="{00000000-0005-0000-0000-0000D35A0000}"/>
    <cellStyle name="Normal 33 17" xfId="22530" xr:uid="{00000000-0005-0000-0000-0000D45A0000}"/>
    <cellStyle name="Normal 33 18" xfId="22531" xr:uid="{00000000-0005-0000-0000-0000D55A0000}"/>
    <cellStyle name="Normal 33 19" xfId="22532" xr:uid="{00000000-0005-0000-0000-0000D65A0000}"/>
    <cellStyle name="Normal 33 2" xfId="22533" xr:uid="{00000000-0005-0000-0000-0000D75A0000}"/>
    <cellStyle name="Normal 33 2 10" xfId="22534" xr:uid="{00000000-0005-0000-0000-0000D85A0000}"/>
    <cellStyle name="Normal 33 2 11" xfId="22535" xr:uid="{00000000-0005-0000-0000-0000D95A0000}"/>
    <cellStyle name="Normal 33 2 12" xfId="22536" xr:uid="{00000000-0005-0000-0000-0000DA5A0000}"/>
    <cellStyle name="Normal 33 2 13" xfId="22537" xr:uid="{00000000-0005-0000-0000-0000DB5A0000}"/>
    <cellStyle name="Normal 33 2 14" xfId="22538" xr:uid="{00000000-0005-0000-0000-0000DC5A0000}"/>
    <cellStyle name="Normal 33 2 15" xfId="22539" xr:uid="{00000000-0005-0000-0000-0000DD5A0000}"/>
    <cellStyle name="Normal 33 2 16" xfId="22540" xr:uid="{00000000-0005-0000-0000-0000DE5A0000}"/>
    <cellStyle name="Normal 33 2 17" xfId="22541" xr:uid="{00000000-0005-0000-0000-0000DF5A0000}"/>
    <cellStyle name="Normal 33 2 18" xfId="22542" xr:uid="{00000000-0005-0000-0000-0000E05A0000}"/>
    <cellStyle name="Normal 33 2 19" xfId="22543" xr:uid="{00000000-0005-0000-0000-0000E15A0000}"/>
    <cellStyle name="Normal 33 2 2" xfId="22544" xr:uid="{00000000-0005-0000-0000-0000E25A0000}"/>
    <cellStyle name="Normal 33 2 20" xfId="22545" xr:uid="{00000000-0005-0000-0000-0000E35A0000}"/>
    <cellStyle name="Normal 33 2 21" xfId="22546" xr:uid="{00000000-0005-0000-0000-0000E45A0000}"/>
    <cellStyle name="Normal 33 2 22" xfId="22547" xr:uid="{00000000-0005-0000-0000-0000E55A0000}"/>
    <cellStyle name="Normal 33 2 23" xfId="22548" xr:uid="{00000000-0005-0000-0000-0000E65A0000}"/>
    <cellStyle name="Normal 33 2 3" xfId="22549" xr:uid="{00000000-0005-0000-0000-0000E75A0000}"/>
    <cellStyle name="Normal 33 2 4" xfId="22550" xr:uid="{00000000-0005-0000-0000-0000E85A0000}"/>
    <cellStyle name="Normal 33 2 5" xfId="22551" xr:uid="{00000000-0005-0000-0000-0000E95A0000}"/>
    <cellStyle name="Normal 33 2 6" xfId="22552" xr:uid="{00000000-0005-0000-0000-0000EA5A0000}"/>
    <cellStyle name="Normal 33 2 7" xfId="22553" xr:uid="{00000000-0005-0000-0000-0000EB5A0000}"/>
    <cellStyle name="Normal 33 2 8" xfId="22554" xr:uid="{00000000-0005-0000-0000-0000EC5A0000}"/>
    <cellStyle name="Normal 33 2 9" xfId="22555" xr:uid="{00000000-0005-0000-0000-0000ED5A0000}"/>
    <cellStyle name="Normal 33 20" xfId="22556" xr:uid="{00000000-0005-0000-0000-0000EE5A0000}"/>
    <cellStyle name="Normal 33 21" xfId="22557" xr:uid="{00000000-0005-0000-0000-0000EF5A0000}"/>
    <cellStyle name="Normal 33 22" xfId="22558" xr:uid="{00000000-0005-0000-0000-0000F05A0000}"/>
    <cellStyle name="Normal 33 23" xfId="22559" xr:uid="{00000000-0005-0000-0000-0000F15A0000}"/>
    <cellStyle name="Normal 33 24" xfId="22560" xr:uid="{00000000-0005-0000-0000-0000F25A0000}"/>
    <cellStyle name="Normal 33 25" xfId="22561" xr:uid="{00000000-0005-0000-0000-0000F35A0000}"/>
    <cellStyle name="Normal 33 26" xfId="22562" xr:uid="{00000000-0005-0000-0000-0000F45A0000}"/>
    <cellStyle name="Normal 33 27" xfId="36981" xr:uid="{00000000-0005-0000-0000-0000F55A0000}"/>
    <cellStyle name="Normal 33 3" xfId="22563" xr:uid="{00000000-0005-0000-0000-0000F65A0000}"/>
    <cellStyle name="Normal 33 4" xfId="22564" xr:uid="{00000000-0005-0000-0000-0000F75A0000}"/>
    <cellStyle name="Normal 33 5" xfId="22565" xr:uid="{00000000-0005-0000-0000-0000F85A0000}"/>
    <cellStyle name="Normal 33 6" xfId="22566" xr:uid="{00000000-0005-0000-0000-0000F95A0000}"/>
    <cellStyle name="Normal 33 7" xfId="22567" xr:uid="{00000000-0005-0000-0000-0000FA5A0000}"/>
    <cellStyle name="Normal 33 8" xfId="22568" xr:uid="{00000000-0005-0000-0000-0000FB5A0000}"/>
    <cellStyle name="Normal 33 9" xfId="22569" xr:uid="{00000000-0005-0000-0000-0000FC5A0000}"/>
    <cellStyle name="Normal 34" xfId="22570" xr:uid="{00000000-0005-0000-0000-0000FD5A0000}"/>
    <cellStyle name="Normal 34 2" xfId="22571" xr:uid="{00000000-0005-0000-0000-0000FE5A0000}"/>
    <cellStyle name="Normal 34 2 2" xfId="22572" xr:uid="{00000000-0005-0000-0000-0000FF5A0000}"/>
    <cellStyle name="Normal 34 2 2 2" xfId="22573" xr:uid="{00000000-0005-0000-0000-0000005B0000}"/>
    <cellStyle name="Normal 34 2 2 2 2" xfId="22574" xr:uid="{00000000-0005-0000-0000-0000015B0000}"/>
    <cellStyle name="Normal 34 2 2 2 2 2" xfId="22575" xr:uid="{00000000-0005-0000-0000-0000025B0000}"/>
    <cellStyle name="Normal 34 3" xfId="22576" xr:uid="{00000000-0005-0000-0000-0000035B0000}"/>
    <cellStyle name="Normal 34 4" xfId="22577" xr:uid="{00000000-0005-0000-0000-0000045B0000}"/>
    <cellStyle name="Normal 34 5" xfId="37260" xr:uid="{00000000-0005-0000-0000-0000055B0000}"/>
    <cellStyle name="Normal 35" xfId="22578" xr:uid="{00000000-0005-0000-0000-0000065B0000}"/>
    <cellStyle name="Normal 35 2" xfId="22579" xr:uid="{00000000-0005-0000-0000-0000075B0000}"/>
    <cellStyle name="Normal 35 3" xfId="22580" xr:uid="{00000000-0005-0000-0000-0000085B0000}"/>
    <cellStyle name="Normal 35 4" xfId="22581" xr:uid="{00000000-0005-0000-0000-0000095B0000}"/>
    <cellStyle name="Normal 35 5" xfId="22582" xr:uid="{00000000-0005-0000-0000-00000A5B0000}"/>
    <cellStyle name="Normal 35 6" xfId="37536" xr:uid="{00000000-0005-0000-0000-00000B5B0000}"/>
    <cellStyle name="Normal 36" xfId="22583" xr:uid="{00000000-0005-0000-0000-00000C5B0000}"/>
    <cellStyle name="Normal 36 10" xfId="22584" xr:uid="{00000000-0005-0000-0000-00000D5B0000}"/>
    <cellStyle name="Normal 36 11" xfId="22585" xr:uid="{00000000-0005-0000-0000-00000E5B0000}"/>
    <cellStyle name="Normal 36 12" xfId="22586" xr:uid="{00000000-0005-0000-0000-00000F5B0000}"/>
    <cellStyle name="Normal 36 13" xfId="22587" xr:uid="{00000000-0005-0000-0000-0000105B0000}"/>
    <cellStyle name="Normal 36 14" xfId="22588" xr:uid="{00000000-0005-0000-0000-0000115B0000}"/>
    <cellStyle name="Normal 36 15" xfId="22589" xr:uid="{00000000-0005-0000-0000-0000125B0000}"/>
    <cellStyle name="Normal 36 16" xfId="22590" xr:uid="{00000000-0005-0000-0000-0000135B0000}"/>
    <cellStyle name="Normal 36 17" xfId="37809" xr:uid="{00000000-0005-0000-0000-0000145B0000}"/>
    <cellStyle name="Normal 36 2" xfId="22591" xr:uid="{00000000-0005-0000-0000-0000155B0000}"/>
    <cellStyle name="Normal 36 3" xfId="22592" xr:uid="{00000000-0005-0000-0000-0000165B0000}"/>
    <cellStyle name="Normal 36 4" xfId="22593" xr:uid="{00000000-0005-0000-0000-0000175B0000}"/>
    <cellStyle name="Normal 36 5" xfId="22594" xr:uid="{00000000-0005-0000-0000-0000185B0000}"/>
    <cellStyle name="Normal 36 6" xfId="22595" xr:uid="{00000000-0005-0000-0000-0000195B0000}"/>
    <cellStyle name="Normal 36 7" xfId="22596" xr:uid="{00000000-0005-0000-0000-00001A5B0000}"/>
    <cellStyle name="Normal 36 8" xfId="22597" xr:uid="{00000000-0005-0000-0000-00001B5B0000}"/>
    <cellStyle name="Normal 36 9" xfId="22598" xr:uid="{00000000-0005-0000-0000-00001C5B0000}"/>
    <cellStyle name="Normal 37" xfId="22599" xr:uid="{00000000-0005-0000-0000-00001D5B0000}"/>
    <cellStyle name="Normal 37 10" xfId="22600" xr:uid="{00000000-0005-0000-0000-00001E5B0000}"/>
    <cellStyle name="Normal 37 11" xfId="22601" xr:uid="{00000000-0005-0000-0000-00001F5B0000}"/>
    <cellStyle name="Normal 37 12" xfId="22602" xr:uid="{00000000-0005-0000-0000-0000205B0000}"/>
    <cellStyle name="Normal 37 13" xfId="22603" xr:uid="{00000000-0005-0000-0000-0000215B0000}"/>
    <cellStyle name="Normal 37 14" xfId="22604" xr:uid="{00000000-0005-0000-0000-0000225B0000}"/>
    <cellStyle name="Normal 37 15" xfId="22605" xr:uid="{00000000-0005-0000-0000-0000235B0000}"/>
    <cellStyle name="Normal 37 16" xfId="38082" xr:uid="{00000000-0005-0000-0000-0000245B0000}"/>
    <cellStyle name="Normal 37 2" xfId="22606" xr:uid="{00000000-0005-0000-0000-0000255B0000}"/>
    <cellStyle name="Normal 37 3" xfId="22607" xr:uid="{00000000-0005-0000-0000-0000265B0000}"/>
    <cellStyle name="Normal 37 4" xfId="22608" xr:uid="{00000000-0005-0000-0000-0000275B0000}"/>
    <cellStyle name="Normal 37 5" xfId="22609" xr:uid="{00000000-0005-0000-0000-0000285B0000}"/>
    <cellStyle name="Normal 37 6" xfId="22610" xr:uid="{00000000-0005-0000-0000-0000295B0000}"/>
    <cellStyle name="Normal 37 7" xfId="22611" xr:uid="{00000000-0005-0000-0000-00002A5B0000}"/>
    <cellStyle name="Normal 37 8" xfId="22612" xr:uid="{00000000-0005-0000-0000-00002B5B0000}"/>
    <cellStyle name="Normal 37 9" xfId="22613" xr:uid="{00000000-0005-0000-0000-00002C5B0000}"/>
    <cellStyle name="Normal 38" xfId="22614" xr:uid="{00000000-0005-0000-0000-00002D5B0000}"/>
    <cellStyle name="Normal 38 2" xfId="22615" xr:uid="{00000000-0005-0000-0000-00002E5B0000}"/>
    <cellStyle name="Normal 38 3" xfId="22616" xr:uid="{00000000-0005-0000-0000-00002F5B0000}"/>
    <cellStyle name="Normal 38 3 2" xfId="22617" xr:uid="{00000000-0005-0000-0000-0000305B0000}"/>
    <cellStyle name="Normal 38 4" xfId="22618" xr:uid="{00000000-0005-0000-0000-0000315B0000}"/>
    <cellStyle name="Normal 38 4 2" xfId="22619" xr:uid="{00000000-0005-0000-0000-0000325B0000}"/>
    <cellStyle name="Normal 38 5" xfId="22620" xr:uid="{00000000-0005-0000-0000-0000335B0000}"/>
    <cellStyle name="Normal 38 6" xfId="22621" xr:uid="{00000000-0005-0000-0000-0000345B0000}"/>
    <cellStyle name="Normal 38 6 2" xfId="22622" xr:uid="{00000000-0005-0000-0000-0000355B0000}"/>
    <cellStyle name="Normal 38 6 3" xfId="22623" xr:uid="{00000000-0005-0000-0000-0000365B0000}"/>
    <cellStyle name="Normal 38 6 4" xfId="22624" xr:uid="{00000000-0005-0000-0000-0000375B0000}"/>
    <cellStyle name="Normal 38 6 5" xfId="22625" xr:uid="{00000000-0005-0000-0000-0000385B0000}"/>
    <cellStyle name="Normal 38 6 5 2" xfId="22626" xr:uid="{00000000-0005-0000-0000-0000395B0000}"/>
    <cellStyle name="Normal 38 6 5 3" xfId="22627" xr:uid="{00000000-0005-0000-0000-00003A5B0000}"/>
    <cellStyle name="Normal 38 6 5 3 2" xfId="22628" xr:uid="{00000000-0005-0000-0000-00003B5B0000}"/>
    <cellStyle name="Normal 38 6 5 3 3" xfId="22629" xr:uid="{00000000-0005-0000-0000-00003C5B0000}"/>
    <cellStyle name="Normal 38 6 5 3 4" xfId="22630" xr:uid="{00000000-0005-0000-0000-00003D5B0000}"/>
    <cellStyle name="Normal 38 7" xfId="22631" xr:uid="{00000000-0005-0000-0000-00003E5B0000}"/>
    <cellStyle name="Normal 38 8" xfId="37439" xr:uid="{00000000-0005-0000-0000-00003F5B0000}"/>
    <cellStyle name="Normal 39" xfId="22632" xr:uid="{00000000-0005-0000-0000-0000405B0000}"/>
    <cellStyle name="Normal 39 2" xfId="22633" xr:uid="{00000000-0005-0000-0000-0000415B0000}"/>
    <cellStyle name="Normal 4" xfId="22634" xr:uid="{00000000-0005-0000-0000-0000425B0000}"/>
    <cellStyle name="Normal 4 10" xfId="22635" xr:uid="{00000000-0005-0000-0000-0000435B0000}"/>
    <cellStyle name="Normal 4 11" xfId="22636" xr:uid="{00000000-0005-0000-0000-0000445B0000}"/>
    <cellStyle name="Normal 4 11 2" xfId="22637" xr:uid="{00000000-0005-0000-0000-0000455B0000}"/>
    <cellStyle name="Normal 4 12" xfId="22638" xr:uid="{00000000-0005-0000-0000-0000465B0000}"/>
    <cellStyle name="Normal 4 13" xfId="22639" xr:uid="{00000000-0005-0000-0000-0000475B0000}"/>
    <cellStyle name="Normal 4 14" xfId="22640" xr:uid="{00000000-0005-0000-0000-0000485B0000}"/>
    <cellStyle name="Normal 4 15" xfId="22641" xr:uid="{00000000-0005-0000-0000-0000495B0000}"/>
    <cellStyle name="Normal 4 16" xfId="22642" xr:uid="{00000000-0005-0000-0000-00004A5B0000}"/>
    <cellStyle name="Normal 4 17" xfId="22643" xr:uid="{00000000-0005-0000-0000-00004B5B0000}"/>
    <cellStyle name="Normal 4 18" xfId="22644" xr:uid="{00000000-0005-0000-0000-00004C5B0000}"/>
    <cellStyle name="Normal 4 19" xfId="22645" xr:uid="{00000000-0005-0000-0000-00004D5B0000}"/>
    <cellStyle name="Normal 4 2" xfId="22646" xr:uid="{00000000-0005-0000-0000-00004E5B0000}"/>
    <cellStyle name="Normal 4 2 10" xfId="22647" xr:uid="{00000000-0005-0000-0000-00004F5B0000}"/>
    <cellStyle name="Normal 4 2 11" xfId="22648" xr:uid="{00000000-0005-0000-0000-0000505B0000}"/>
    <cellStyle name="Normal 4 2 12" xfId="22649" xr:uid="{00000000-0005-0000-0000-0000515B0000}"/>
    <cellStyle name="Normal 4 2 13" xfId="22650" xr:uid="{00000000-0005-0000-0000-0000525B0000}"/>
    <cellStyle name="Normal 4 2 14" xfId="22651" xr:uid="{00000000-0005-0000-0000-0000535B0000}"/>
    <cellStyle name="Normal 4 2 15" xfId="22652" xr:uid="{00000000-0005-0000-0000-0000545B0000}"/>
    <cellStyle name="Normal 4 2 16" xfId="22653" xr:uid="{00000000-0005-0000-0000-0000555B0000}"/>
    <cellStyle name="Normal 4 2 17" xfId="22654" xr:uid="{00000000-0005-0000-0000-0000565B0000}"/>
    <cellStyle name="Normal 4 2 18" xfId="22655" xr:uid="{00000000-0005-0000-0000-0000575B0000}"/>
    <cellStyle name="Normal 4 2 19" xfId="22656" xr:uid="{00000000-0005-0000-0000-0000585B0000}"/>
    <cellStyle name="Normal 4 2 2" xfId="22657" xr:uid="{00000000-0005-0000-0000-0000595B0000}"/>
    <cellStyle name="Normal 4 2 2 10" xfId="35363" xr:uid="{00000000-0005-0000-0000-00005A5B0000}"/>
    <cellStyle name="Normal 4 2 2 2" xfId="22658" xr:uid="{00000000-0005-0000-0000-00005B5B0000}"/>
    <cellStyle name="Normal 4 2 2 2 2" xfId="22659" xr:uid="{00000000-0005-0000-0000-00005C5B0000}"/>
    <cellStyle name="Normal 4 2 2 2 3" xfId="22660" xr:uid="{00000000-0005-0000-0000-00005D5B0000}"/>
    <cellStyle name="Normal 4 2 2 2 4" xfId="22661" xr:uid="{00000000-0005-0000-0000-00005E5B0000}"/>
    <cellStyle name="Normal 4 2 2 2 5" xfId="22662" xr:uid="{00000000-0005-0000-0000-00005F5B0000}"/>
    <cellStyle name="Normal 4 2 2 2 6" xfId="22663" xr:uid="{00000000-0005-0000-0000-0000605B0000}"/>
    <cellStyle name="Normal 4 2 2 2 7" xfId="35488" xr:uid="{00000000-0005-0000-0000-0000615B0000}"/>
    <cellStyle name="Normal 4 2 2 2_Cartas de Crdito" xfId="22664" xr:uid="{00000000-0005-0000-0000-0000625B0000}"/>
    <cellStyle name="Normal 4 2 2 3" xfId="22665" xr:uid="{00000000-0005-0000-0000-0000635B0000}"/>
    <cellStyle name="Normal 4 2 2 3 2" xfId="22666" xr:uid="{00000000-0005-0000-0000-0000645B0000}"/>
    <cellStyle name="Normal 4 2 2 4" xfId="22667" xr:uid="{00000000-0005-0000-0000-0000655B0000}"/>
    <cellStyle name="Normal 4 2 2 4 2" xfId="22668" xr:uid="{00000000-0005-0000-0000-0000665B0000}"/>
    <cellStyle name="Normal 4 2 2 5" xfId="22669" xr:uid="{00000000-0005-0000-0000-0000675B0000}"/>
    <cellStyle name="Normal 4 2 2 6" xfId="22670" xr:uid="{00000000-0005-0000-0000-0000685B0000}"/>
    <cellStyle name="Normal 4 2 2 7" xfId="22671" xr:uid="{00000000-0005-0000-0000-0000695B0000}"/>
    <cellStyle name="Normal 4 2 2 8" xfId="22672" xr:uid="{00000000-0005-0000-0000-00006A5B0000}"/>
    <cellStyle name="Normal 4 2 2 9" xfId="22673" xr:uid="{00000000-0005-0000-0000-00006B5B0000}"/>
    <cellStyle name="Normal 4 2 2_Cartas de Crdito" xfId="22674" xr:uid="{00000000-0005-0000-0000-00006C5B0000}"/>
    <cellStyle name="Normal 4 2 20" xfId="22675" xr:uid="{00000000-0005-0000-0000-00006D5B0000}"/>
    <cellStyle name="Normal 4 2 21" xfId="22676" xr:uid="{00000000-0005-0000-0000-00006E5B0000}"/>
    <cellStyle name="Normal 4 2 22" xfId="22677" xr:uid="{00000000-0005-0000-0000-00006F5B0000}"/>
    <cellStyle name="Normal 4 2 23" xfId="22678" xr:uid="{00000000-0005-0000-0000-0000705B0000}"/>
    <cellStyle name="Normal 4 2 24" xfId="22679" xr:uid="{00000000-0005-0000-0000-0000715B0000}"/>
    <cellStyle name="Normal 4 2 25" xfId="22680" xr:uid="{00000000-0005-0000-0000-0000725B0000}"/>
    <cellStyle name="Normal 4 2 26" xfId="22681" xr:uid="{00000000-0005-0000-0000-0000735B0000}"/>
    <cellStyle name="Normal 4 2 27" xfId="22682" xr:uid="{00000000-0005-0000-0000-0000745B0000}"/>
    <cellStyle name="Normal 4 2 28" xfId="22683" xr:uid="{00000000-0005-0000-0000-0000755B0000}"/>
    <cellStyle name="Normal 4 2 29" xfId="22684" xr:uid="{00000000-0005-0000-0000-0000765B0000}"/>
    <cellStyle name="Normal 4 2 3" xfId="22685" xr:uid="{00000000-0005-0000-0000-0000775B0000}"/>
    <cellStyle name="Normal 4 2 3 10" xfId="22686" xr:uid="{00000000-0005-0000-0000-0000785B0000}"/>
    <cellStyle name="Normal 4 2 3 11" xfId="22687" xr:uid="{00000000-0005-0000-0000-0000795B0000}"/>
    <cellStyle name="Normal 4 2 3 12" xfId="22688" xr:uid="{00000000-0005-0000-0000-00007A5B0000}"/>
    <cellStyle name="Normal 4 2 3 13" xfId="22689" xr:uid="{00000000-0005-0000-0000-00007B5B0000}"/>
    <cellStyle name="Normal 4 2 3 14" xfId="22690" xr:uid="{00000000-0005-0000-0000-00007C5B0000}"/>
    <cellStyle name="Normal 4 2 3 15" xfId="22691" xr:uid="{00000000-0005-0000-0000-00007D5B0000}"/>
    <cellStyle name="Normal 4 2 3 16" xfId="22692" xr:uid="{00000000-0005-0000-0000-00007E5B0000}"/>
    <cellStyle name="Normal 4 2 3 17" xfId="22693" xr:uid="{00000000-0005-0000-0000-00007F5B0000}"/>
    <cellStyle name="Normal 4 2 3 18" xfId="22694" xr:uid="{00000000-0005-0000-0000-0000805B0000}"/>
    <cellStyle name="Normal 4 2 3 19" xfId="22695" xr:uid="{00000000-0005-0000-0000-0000815B0000}"/>
    <cellStyle name="Normal 4 2 3 2" xfId="22696" xr:uid="{00000000-0005-0000-0000-0000825B0000}"/>
    <cellStyle name="Normal 4 2 3 2 10" xfId="22697" xr:uid="{00000000-0005-0000-0000-0000835B0000}"/>
    <cellStyle name="Normal 4 2 3 2 11" xfId="22698" xr:uid="{00000000-0005-0000-0000-0000845B0000}"/>
    <cellStyle name="Normal 4 2 3 2 12" xfId="22699" xr:uid="{00000000-0005-0000-0000-0000855B0000}"/>
    <cellStyle name="Normal 4 2 3 2 13" xfId="22700" xr:uid="{00000000-0005-0000-0000-0000865B0000}"/>
    <cellStyle name="Normal 4 2 3 2 14" xfId="22701" xr:uid="{00000000-0005-0000-0000-0000875B0000}"/>
    <cellStyle name="Normal 4 2 3 2 15" xfId="22702" xr:uid="{00000000-0005-0000-0000-0000885B0000}"/>
    <cellStyle name="Normal 4 2 3 2 16" xfId="22703" xr:uid="{00000000-0005-0000-0000-0000895B0000}"/>
    <cellStyle name="Normal 4 2 3 2 17" xfId="22704" xr:uid="{00000000-0005-0000-0000-00008A5B0000}"/>
    <cellStyle name="Normal 4 2 3 2 18" xfId="22705" xr:uid="{00000000-0005-0000-0000-00008B5B0000}"/>
    <cellStyle name="Normal 4 2 3 2 19" xfId="22706" xr:uid="{00000000-0005-0000-0000-00008C5B0000}"/>
    <cellStyle name="Normal 4 2 3 2 2" xfId="22707" xr:uid="{00000000-0005-0000-0000-00008D5B0000}"/>
    <cellStyle name="Normal 4 2 3 2 20" xfId="22708" xr:uid="{00000000-0005-0000-0000-00008E5B0000}"/>
    <cellStyle name="Normal 4 2 3 2 21" xfId="22709" xr:uid="{00000000-0005-0000-0000-00008F5B0000}"/>
    <cellStyle name="Normal 4 2 3 2 22" xfId="22710" xr:uid="{00000000-0005-0000-0000-0000905B0000}"/>
    <cellStyle name="Normal 4 2 3 2 23" xfId="22711" xr:uid="{00000000-0005-0000-0000-0000915B0000}"/>
    <cellStyle name="Normal 4 2 3 2 24" xfId="22712" xr:uid="{00000000-0005-0000-0000-0000925B0000}"/>
    <cellStyle name="Normal 4 2 3 2 25" xfId="35611" xr:uid="{00000000-0005-0000-0000-0000935B0000}"/>
    <cellStyle name="Normal 4 2 3 2 3" xfId="22713" xr:uid="{00000000-0005-0000-0000-0000945B0000}"/>
    <cellStyle name="Normal 4 2 3 2 4" xfId="22714" xr:uid="{00000000-0005-0000-0000-0000955B0000}"/>
    <cellStyle name="Normal 4 2 3 2 5" xfId="22715" xr:uid="{00000000-0005-0000-0000-0000965B0000}"/>
    <cellStyle name="Normal 4 2 3 2 6" xfId="22716" xr:uid="{00000000-0005-0000-0000-0000975B0000}"/>
    <cellStyle name="Normal 4 2 3 2 7" xfId="22717" xr:uid="{00000000-0005-0000-0000-0000985B0000}"/>
    <cellStyle name="Normal 4 2 3 2 8" xfId="22718" xr:uid="{00000000-0005-0000-0000-0000995B0000}"/>
    <cellStyle name="Normal 4 2 3 2 9" xfId="22719" xr:uid="{00000000-0005-0000-0000-00009A5B0000}"/>
    <cellStyle name="Normal 4 2 3 20" xfId="22720" xr:uid="{00000000-0005-0000-0000-00009B5B0000}"/>
    <cellStyle name="Normal 4 2 3 21" xfId="22721" xr:uid="{00000000-0005-0000-0000-00009C5B0000}"/>
    <cellStyle name="Normal 4 2 3 22" xfId="22722" xr:uid="{00000000-0005-0000-0000-00009D5B0000}"/>
    <cellStyle name="Normal 4 2 3 23" xfId="22723" xr:uid="{00000000-0005-0000-0000-00009E5B0000}"/>
    <cellStyle name="Normal 4 2 3 24" xfId="22724" xr:uid="{00000000-0005-0000-0000-00009F5B0000}"/>
    <cellStyle name="Normal 4 2 3 25" xfId="22725" xr:uid="{00000000-0005-0000-0000-0000A05B0000}"/>
    <cellStyle name="Normal 4 2 3 26" xfId="35473" xr:uid="{00000000-0005-0000-0000-0000A15B0000}"/>
    <cellStyle name="Normal 4 2 3 3" xfId="22726" xr:uid="{00000000-0005-0000-0000-0000A25B0000}"/>
    <cellStyle name="Normal 4 2 3 4" xfId="22727" xr:uid="{00000000-0005-0000-0000-0000A35B0000}"/>
    <cellStyle name="Normal 4 2 3 5" xfId="22728" xr:uid="{00000000-0005-0000-0000-0000A45B0000}"/>
    <cellStyle name="Normal 4 2 3 6" xfId="22729" xr:uid="{00000000-0005-0000-0000-0000A55B0000}"/>
    <cellStyle name="Normal 4 2 3 7" xfId="22730" xr:uid="{00000000-0005-0000-0000-0000A65B0000}"/>
    <cellStyle name="Normal 4 2 3 8" xfId="22731" xr:uid="{00000000-0005-0000-0000-0000A75B0000}"/>
    <cellStyle name="Normal 4 2 3 9" xfId="22732" xr:uid="{00000000-0005-0000-0000-0000A85B0000}"/>
    <cellStyle name="Normal 4 2 30" xfId="35115" xr:uid="{00000000-0005-0000-0000-0000A95B0000}"/>
    <cellStyle name="Normal 4 2 31" xfId="35593" xr:uid="{00000000-0005-0000-0000-0000AA5B0000}"/>
    <cellStyle name="Normal 4 2 4" xfId="22733" xr:uid="{00000000-0005-0000-0000-0000AB5B0000}"/>
    <cellStyle name="Normal 4 2 4 2" xfId="35613" xr:uid="{00000000-0005-0000-0000-0000AC5B0000}"/>
    <cellStyle name="Normal 4 2 5" xfId="22734" xr:uid="{00000000-0005-0000-0000-0000AD5B0000}"/>
    <cellStyle name="Normal 4 2 5 2" xfId="35359" xr:uid="{00000000-0005-0000-0000-0000AE5B0000}"/>
    <cellStyle name="Normal 4 2 6" xfId="22735" xr:uid="{00000000-0005-0000-0000-0000AF5B0000}"/>
    <cellStyle name="Normal 4 2 7" xfId="22736" xr:uid="{00000000-0005-0000-0000-0000B05B0000}"/>
    <cellStyle name="Normal 4 2 7 10" xfId="22737" xr:uid="{00000000-0005-0000-0000-0000B15B0000}"/>
    <cellStyle name="Normal 4 2 7 11" xfId="22738" xr:uid="{00000000-0005-0000-0000-0000B25B0000}"/>
    <cellStyle name="Normal 4 2 7 12" xfId="22739" xr:uid="{00000000-0005-0000-0000-0000B35B0000}"/>
    <cellStyle name="Normal 4 2 7 13" xfId="22740" xr:uid="{00000000-0005-0000-0000-0000B45B0000}"/>
    <cellStyle name="Normal 4 2 7 14" xfId="22741" xr:uid="{00000000-0005-0000-0000-0000B55B0000}"/>
    <cellStyle name="Normal 4 2 7 15" xfId="22742" xr:uid="{00000000-0005-0000-0000-0000B65B0000}"/>
    <cellStyle name="Normal 4 2 7 16" xfId="22743" xr:uid="{00000000-0005-0000-0000-0000B75B0000}"/>
    <cellStyle name="Normal 4 2 7 17" xfId="22744" xr:uid="{00000000-0005-0000-0000-0000B85B0000}"/>
    <cellStyle name="Normal 4 2 7 18" xfId="22745" xr:uid="{00000000-0005-0000-0000-0000B95B0000}"/>
    <cellStyle name="Normal 4 2 7 19" xfId="22746" xr:uid="{00000000-0005-0000-0000-0000BA5B0000}"/>
    <cellStyle name="Normal 4 2 7 2" xfId="22747" xr:uid="{00000000-0005-0000-0000-0000BB5B0000}"/>
    <cellStyle name="Normal 4 2 7 20" xfId="22748" xr:uid="{00000000-0005-0000-0000-0000BC5B0000}"/>
    <cellStyle name="Normal 4 2 7 21" xfId="22749" xr:uid="{00000000-0005-0000-0000-0000BD5B0000}"/>
    <cellStyle name="Normal 4 2 7 22" xfId="22750" xr:uid="{00000000-0005-0000-0000-0000BE5B0000}"/>
    <cellStyle name="Normal 4 2 7 23" xfId="22751" xr:uid="{00000000-0005-0000-0000-0000BF5B0000}"/>
    <cellStyle name="Normal 4 2 7 3" xfId="22752" xr:uid="{00000000-0005-0000-0000-0000C05B0000}"/>
    <cellStyle name="Normal 4 2 7 4" xfId="22753" xr:uid="{00000000-0005-0000-0000-0000C15B0000}"/>
    <cellStyle name="Normal 4 2 7 5" xfId="22754" xr:uid="{00000000-0005-0000-0000-0000C25B0000}"/>
    <cellStyle name="Normal 4 2 7 6" xfId="22755" xr:uid="{00000000-0005-0000-0000-0000C35B0000}"/>
    <cellStyle name="Normal 4 2 7 7" xfId="22756" xr:uid="{00000000-0005-0000-0000-0000C45B0000}"/>
    <cellStyle name="Normal 4 2 7 8" xfId="22757" xr:uid="{00000000-0005-0000-0000-0000C55B0000}"/>
    <cellStyle name="Normal 4 2 7 9" xfId="22758" xr:uid="{00000000-0005-0000-0000-0000C65B0000}"/>
    <cellStyle name="Normal 4 2 8" xfId="22759" xr:uid="{00000000-0005-0000-0000-0000C75B0000}"/>
    <cellStyle name="Normal 4 2 9" xfId="22760" xr:uid="{00000000-0005-0000-0000-0000C85B0000}"/>
    <cellStyle name="Normal 4 2_Cartas de Crdito" xfId="22761" xr:uid="{00000000-0005-0000-0000-0000C95B0000}"/>
    <cellStyle name="Normal 4 20" xfId="22762" xr:uid="{00000000-0005-0000-0000-0000CA5B0000}"/>
    <cellStyle name="Normal 4 21" xfId="22763" xr:uid="{00000000-0005-0000-0000-0000CB5B0000}"/>
    <cellStyle name="Normal 4 22" xfId="22764" xr:uid="{00000000-0005-0000-0000-0000CC5B0000}"/>
    <cellStyle name="Normal 4 23" xfId="22765" xr:uid="{00000000-0005-0000-0000-0000CD5B0000}"/>
    <cellStyle name="Normal 4 24" xfId="22766" xr:uid="{00000000-0005-0000-0000-0000CE5B0000}"/>
    <cellStyle name="Normal 4 25" xfId="22767" xr:uid="{00000000-0005-0000-0000-0000CF5B0000}"/>
    <cellStyle name="Normal 4 26" xfId="22768" xr:uid="{00000000-0005-0000-0000-0000D05B0000}"/>
    <cellStyle name="Normal 4 27" xfId="22769" xr:uid="{00000000-0005-0000-0000-0000D15B0000}"/>
    <cellStyle name="Normal 4 28" xfId="22770" xr:uid="{00000000-0005-0000-0000-0000D25B0000}"/>
    <cellStyle name="Normal 4 29" xfId="22771" xr:uid="{00000000-0005-0000-0000-0000D35B0000}"/>
    <cellStyle name="Normal 4 3" xfId="22772" xr:uid="{00000000-0005-0000-0000-0000D45B0000}"/>
    <cellStyle name="Normal 4 3 10" xfId="22773" xr:uid="{00000000-0005-0000-0000-0000D55B0000}"/>
    <cellStyle name="Normal 4 3 11" xfId="22774" xr:uid="{00000000-0005-0000-0000-0000D65B0000}"/>
    <cellStyle name="Normal 4 3 12" xfId="22775" xr:uid="{00000000-0005-0000-0000-0000D75B0000}"/>
    <cellStyle name="Normal 4 3 13" xfId="22776" xr:uid="{00000000-0005-0000-0000-0000D85B0000}"/>
    <cellStyle name="Normal 4 3 14" xfId="22777" xr:uid="{00000000-0005-0000-0000-0000D95B0000}"/>
    <cellStyle name="Normal 4 3 15" xfId="22778" xr:uid="{00000000-0005-0000-0000-0000DA5B0000}"/>
    <cellStyle name="Normal 4 3 16" xfId="22779" xr:uid="{00000000-0005-0000-0000-0000DB5B0000}"/>
    <cellStyle name="Normal 4 3 17" xfId="22780" xr:uid="{00000000-0005-0000-0000-0000DC5B0000}"/>
    <cellStyle name="Normal 4 3 18" xfId="22781" xr:uid="{00000000-0005-0000-0000-0000DD5B0000}"/>
    <cellStyle name="Normal 4 3 19" xfId="22782" xr:uid="{00000000-0005-0000-0000-0000DE5B0000}"/>
    <cellStyle name="Normal 4 3 2" xfId="22783" xr:uid="{00000000-0005-0000-0000-0000DF5B0000}"/>
    <cellStyle name="Normal 4 3 2 10" xfId="22784" xr:uid="{00000000-0005-0000-0000-0000E05B0000}"/>
    <cellStyle name="Normal 4 3 2 11" xfId="22785" xr:uid="{00000000-0005-0000-0000-0000E15B0000}"/>
    <cellStyle name="Normal 4 3 2 12" xfId="22786" xr:uid="{00000000-0005-0000-0000-0000E25B0000}"/>
    <cellStyle name="Normal 4 3 2 13" xfId="22787" xr:uid="{00000000-0005-0000-0000-0000E35B0000}"/>
    <cellStyle name="Normal 4 3 2 14" xfId="22788" xr:uid="{00000000-0005-0000-0000-0000E45B0000}"/>
    <cellStyle name="Normal 4 3 2 15" xfId="22789" xr:uid="{00000000-0005-0000-0000-0000E55B0000}"/>
    <cellStyle name="Normal 4 3 2 16" xfId="22790" xr:uid="{00000000-0005-0000-0000-0000E65B0000}"/>
    <cellStyle name="Normal 4 3 2 17" xfId="22791" xr:uid="{00000000-0005-0000-0000-0000E75B0000}"/>
    <cellStyle name="Normal 4 3 2 18" xfId="22792" xr:uid="{00000000-0005-0000-0000-0000E85B0000}"/>
    <cellStyle name="Normal 4 3 2 19" xfId="22793" xr:uid="{00000000-0005-0000-0000-0000E95B0000}"/>
    <cellStyle name="Normal 4 3 2 2" xfId="22794" xr:uid="{00000000-0005-0000-0000-0000EA5B0000}"/>
    <cellStyle name="Normal 4 3 2 20" xfId="22795" xr:uid="{00000000-0005-0000-0000-0000EB5B0000}"/>
    <cellStyle name="Normal 4 3 2 21" xfId="22796" xr:uid="{00000000-0005-0000-0000-0000EC5B0000}"/>
    <cellStyle name="Normal 4 3 2 22" xfId="22797" xr:uid="{00000000-0005-0000-0000-0000ED5B0000}"/>
    <cellStyle name="Normal 4 3 2 23" xfId="22798" xr:uid="{00000000-0005-0000-0000-0000EE5B0000}"/>
    <cellStyle name="Normal 4 3 2 24" xfId="35487" xr:uid="{00000000-0005-0000-0000-0000EF5B0000}"/>
    <cellStyle name="Normal 4 3 2 3" xfId="22799" xr:uid="{00000000-0005-0000-0000-0000F05B0000}"/>
    <cellStyle name="Normal 4 3 2 4" xfId="22800" xr:uid="{00000000-0005-0000-0000-0000F15B0000}"/>
    <cellStyle name="Normal 4 3 2 5" xfId="22801" xr:uid="{00000000-0005-0000-0000-0000F25B0000}"/>
    <cellStyle name="Normal 4 3 2 6" xfId="22802" xr:uid="{00000000-0005-0000-0000-0000F35B0000}"/>
    <cellStyle name="Normal 4 3 2 7" xfId="22803" xr:uid="{00000000-0005-0000-0000-0000F45B0000}"/>
    <cellStyle name="Normal 4 3 2 8" xfId="22804" xr:uid="{00000000-0005-0000-0000-0000F55B0000}"/>
    <cellStyle name="Normal 4 3 2 9" xfId="22805" xr:uid="{00000000-0005-0000-0000-0000F65B0000}"/>
    <cellStyle name="Normal 4 3 20" xfId="22806" xr:uid="{00000000-0005-0000-0000-0000F75B0000}"/>
    <cellStyle name="Normal 4 3 21" xfId="22807" xr:uid="{00000000-0005-0000-0000-0000F85B0000}"/>
    <cellStyle name="Normal 4 3 22" xfId="22808" xr:uid="{00000000-0005-0000-0000-0000F95B0000}"/>
    <cellStyle name="Normal 4 3 23" xfId="22809" xr:uid="{00000000-0005-0000-0000-0000FA5B0000}"/>
    <cellStyle name="Normal 4 3 24" xfId="22810" xr:uid="{00000000-0005-0000-0000-0000FB5B0000}"/>
    <cellStyle name="Normal 4 3 25" xfId="35217" xr:uid="{00000000-0005-0000-0000-0000FC5B0000}"/>
    <cellStyle name="Normal 4 3 3" xfId="22811" xr:uid="{00000000-0005-0000-0000-0000FD5B0000}"/>
    <cellStyle name="Normal 4 3 3 2" xfId="35610" xr:uid="{00000000-0005-0000-0000-0000FE5B0000}"/>
    <cellStyle name="Normal 4 3 4" xfId="22812" xr:uid="{00000000-0005-0000-0000-0000FF5B0000}"/>
    <cellStyle name="Normal 4 3 4 2" xfId="35453" xr:uid="{00000000-0005-0000-0000-0000005C0000}"/>
    <cellStyle name="Normal 4 3 5" xfId="22813" xr:uid="{00000000-0005-0000-0000-0000015C0000}"/>
    <cellStyle name="Normal 4 3 6" xfId="22814" xr:uid="{00000000-0005-0000-0000-0000025C0000}"/>
    <cellStyle name="Normal 4 3 7" xfId="22815" xr:uid="{00000000-0005-0000-0000-0000035C0000}"/>
    <cellStyle name="Normal 4 3 8" xfId="22816" xr:uid="{00000000-0005-0000-0000-0000045C0000}"/>
    <cellStyle name="Normal 4 3 9" xfId="22817" xr:uid="{00000000-0005-0000-0000-0000055C0000}"/>
    <cellStyle name="Normal 4 30" xfId="22818" xr:uid="{00000000-0005-0000-0000-0000065C0000}"/>
    <cellStyle name="Normal 4 31" xfId="22819" xr:uid="{00000000-0005-0000-0000-0000075C0000}"/>
    <cellStyle name="Normal 4 32" xfId="22820" xr:uid="{00000000-0005-0000-0000-0000085C0000}"/>
    <cellStyle name="Normal 4 33" xfId="22821" xr:uid="{00000000-0005-0000-0000-0000095C0000}"/>
    <cellStyle name="Normal 4 34" xfId="22822" xr:uid="{00000000-0005-0000-0000-00000A5C0000}"/>
    <cellStyle name="Normal 4 35" xfId="22823" xr:uid="{00000000-0005-0000-0000-00000B5C0000}"/>
    <cellStyle name="Normal 4 36" xfId="22824" xr:uid="{00000000-0005-0000-0000-00000C5C0000}"/>
    <cellStyle name="Normal 4 37" xfId="22825" xr:uid="{00000000-0005-0000-0000-00000D5C0000}"/>
    <cellStyle name="Normal 4 38" xfId="22826" xr:uid="{00000000-0005-0000-0000-00000E5C0000}"/>
    <cellStyle name="Normal 4 39" xfId="22827" xr:uid="{00000000-0005-0000-0000-00000F5C0000}"/>
    <cellStyle name="Normal 4 4" xfId="22828" xr:uid="{00000000-0005-0000-0000-0000105C0000}"/>
    <cellStyle name="Normal 4 4 2" xfId="22829" xr:uid="{00000000-0005-0000-0000-0000115C0000}"/>
    <cellStyle name="Normal 4 4 2 10" xfId="22830" xr:uid="{00000000-0005-0000-0000-0000125C0000}"/>
    <cellStyle name="Normal 4 4 2 11" xfId="22831" xr:uid="{00000000-0005-0000-0000-0000135C0000}"/>
    <cellStyle name="Normal 4 4 2 12" xfId="22832" xr:uid="{00000000-0005-0000-0000-0000145C0000}"/>
    <cellStyle name="Normal 4 4 2 13" xfId="22833" xr:uid="{00000000-0005-0000-0000-0000155C0000}"/>
    <cellStyle name="Normal 4 4 2 14" xfId="22834" xr:uid="{00000000-0005-0000-0000-0000165C0000}"/>
    <cellStyle name="Normal 4 4 2 15" xfId="22835" xr:uid="{00000000-0005-0000-0000-0000175C0000}"/>
    <cellStyle name="Normal 4 4 2 16" xfId="22836" xr:uid="{00000000-0005-0000-0000-0000185C0000}"/>
    <cellStyle name="Normal 4 4 2 17" xfId="22837" xr:uid="{00000000-0005-0000-0000-0000195C0000}"/>
    <cellStyle name="Normal 4 4 2 18" xfId="22838" xr:uid="{00000000-0005-0000-0000-00001A5C0000}"/>
    <cellStyle name="Normal 4 4 2 19" xfId="22839" xr:uid="{00000000-0005-0000-0000-00001B5C0000}"/>
    <cellStyle name="Normal 4 4 2 2" xfId="22840" xr:uid="{00000000-0005-0000-0000-00001C5C0000}"/>
    <cellStyle name="Normal 4 4 2 20" xfId="22841" xr:uid="{00000000-0005-0000-0000-00001D5C0000}"/>
    <cellStyle name="Normal 4 4 2 21" xfId="22842" xr:uid="{00000000-0005-0000-0000-00001E5C0000}"/>
    <cellStyle name="Normal 4 4 2 22" xfId="22843" xr:uid="{00000000-0005-0000-0000-00001F5C0000}"/>
    <cellStyle name="Normal 4 4 2 23" xfId="22844" xr:uid="{00000000-0005-0000-0000-0000205C0000}"/>
    <cellStyle name="Normal 4 4 2 24" xfId="35599" xr:uid="{00000000-0005-0000-0000-0000215C0000}"/>
    <cellStyle name="Normal 4 4 2 3" xfId="22845" xr:uid="{00000000-0005-0000-0000-0000225C0000}"/>
    <cellStyle name="Normal 4 4 2 4" xfId="22846" xr:uid="{00000000-0005-0000-0000-0000235C0000}"/>
    <cellStyle name="Normal 4 4 2 5" xfId="22847" xr:uid="{00000000-0005-0000-0000-0000245C0000}"/>
    <cellStyle name="Normal 4 4 2 6" xfId="22848" xr:uid="{00000000-0005-0000-0000-0000255C0000}"/>
    <cellStyle name="Normal 4 4 2 7" xfId="22849" xr:uid="{00000000-0005-0000-0000-0000265C0000}"/>
    <cellStyle name="Normal 4 4 2 8" xfId="22850" xr:uid="{00000000-0005-0000-0000-0000275C0000}"/>
    <cellStyle name="Normal 4 4 2 9" xfId="22851" xr:uid="{00000000-0005-0000-0000-0000285C0000}"/>
    <cellStyle name="Normal 4 4 3" xfId="35467" xr:uid="{00000000-0005-0000-0000-0000295C0000}"/>
    <cellStyle name="Normal 4 40" xfId="22852" xr:uid="{00000000-0005-0000-0000-00002A5C0000}"/>
    <cellStyle name="Normal 4 41" xfId="22853" xr:uid="{00000000-0005-0000-0000-00002B5C0000}"/>
    <cellStyle name="Normal 4 42" xfId="22854" xr:uid="{00000000-0005-0000-0000-00002C5C0000}"/>
    <cellStyle name="Normal 4 43" xfId="22855" xr:uid="{00000000-0005-0000-0000-00002D5C0000}"/>
    <cellStyle name="Normal 4 44" xfId="22856" xr:uid="{00000000-0005-0000-0000-00002E5C0000}"/>
    <cellStyle name="Normal 4 45" xfId="22857" xr:uid="{00000000-0005-0000-0000-00002F5C0000}"/>
    <cellStyle name="Normal 4 46" xfId="22858" xr:uid="{00000000-0005-0000-0000-0000305C0000}"/>
    <cellStyle name="Normal 4 47" xfId="35106" xr:uid="{00000000-0005-0000-0000-0000315C0000}"/>
    <cellStyle name="Normal 4 48" xfId="38558" xr:uid="{00000000-0005-0000-0000-0000325C0000}"/>
    <cellStyle name="Normal 4 49" xfId="38559" xr:uid="{00000000-0005-0000-0000-0000335C0000}"/>
    <cellStyle name="Normal 4 5" xfId="22859" xr:uid="{00000000-0005-0000-0000-0000345C0000}"/>
    <cellStyle name="Normal 4 5 2" xfId="22860" xr:uid="{00000000-0005-0000-0000-0000355C0000}"/>
    <cellStyle name="Normal 4 5 2 10" xfId="22861" xr:uid="{00000000-0005-0000-0000-0000365C0000}"/>
    <cellStyle name="Normal 4 5 2 11" xfId="22862" xr:uid="{00000000-0005-0000-0000-0000375C0000}"/>
    <cellStyle name="Normal 4 5 2 12" xfId="22863" xr:uid="{00000000-0005-0000-0000-0000385C0000}"/>
    <cellStyle name="Normal 4 5 2 13" xfId="22864" xr:uid="{00000000-0005-0000-0000-0000395C0000}"/>
    <cellStyle name="Normal 4 5 2 14" xfId="22865" xr:uid="{00000000-0005-0000-0000-00003A5C0000}"/>
    <cellStyle name="Normal 4 5 2 15" xfId="22866" xr:uid="{00000000-0005-0000-0000-00003B5C0000}"/>
    <cellStyle name="Normal 4 5 2 16" xfId="22867" xr:uid="{00000000-0005-0000-0000-00003C5C0000}"/>
    <cellStyle name="Normal 4 5 2 17" xfId="22868" xr:uid="{00000000-0005-0000-0000-00003D5C0000}"/>
    <cellStyle name="Normal 4 5 2 18" xfId="22869" xr:uid="{00000000-0005-0000-0000-00003E5C0000}"/>
    <cellStyle name="Normal 4 5 2 19" xfId="22870" xr:uid="{00000000-0005-0000-0000-00003F5C0000}"/>
    <cellStyle name="Normal 4 5 2 2" xfId="22871" xr:uid="{00000000-0005-0000-0000-0000405C0000}"/>
    <cellStyle name="Normal 4 5 2 20" xfId="22872" xr:uid="{00000000-0005-0000-0000-0000415C0000}"/>
    <cellStyle name="Normal 4 5 2 21" xfId="22873" xr:uid="{00000000-0005-0000-0000-0000425C0000}"/>
    <cellStyle name="Normal 4 5 2 22" xfId="22874" xr:uid="{00000000-0005-0000-0000-0000435C0000}"/>
    <cellStyle name="Normal 4 5 2 23" xfId="22875" xr:uid="{00000000-0005-0000-0000-0000445C0000}"/>
    <cellStyle name="Normal 4 5 2 3" xfId="22876" xr:uid="{00000000-0005-0000-0000-0000455C0000}"/>
    <cellStyle name="Normal 4 5 2 4" xfId="22877" xr:uid="{00000000-0005-0000-0000-0000465C0000}"/>
    <cellStyle name="Normal 4 5 2 5" xfId="22878" xr:uid="{00000000-0005-0000-0000-0000475C0000}"/>
    <cellStyle name="Normal 4 5 2 6" xfId="22879" xr:uid="{00000000-0005-0000-0000-0000485C0000}"/>
    <cellStyle name="Normal 4 5 2 7" xfId="22880" xr:uid="{00000000-0005-0000-0000-0000495C0000}"/>
    <cellStyle name="Normal 4 5 2 8" xfId="22881" xr:uid="{00000000-0005-0000-0000-00004A5C0000}"/>
    <cellStyle name="Normal 4 5 2 9" xfId="22882" xr:uid="{00000000-0005-0000-0000-00004B5C0000}"/>
    <cellStyle name="Normal 4 5 3" xfId="35249" xr:uid="{00000000-0005-0000-0000-00004C5C0000}"/>
    <cellStyle name="Normal 4 50" xfId="38560" xr:uid="{00000000-0005-0000-0000-00004D5C0000}"/>
    <cellStyle name="Normal 4 51" xfId="38561" xr:uid="{00000000-0005-0000-0000-00004E5C0000}"/>
    <cellStyle name="Normal 4 52" xfId="38562" xr:uid="{00000000-0005-0000-0000-00004F5C0000}"/>
    <cellStyle name="Normal 4 53" xfId="38563" xr:uid="{00000000-0005-0000-0000-0000505C0000}"/>
    <cellStyle name="Normal 4 6" xfId="22883" xr:uid="{00000000-0005-0000-0000-0000515C0000}"/>
    <cellStyle name="Normal 4 6 2" xfId="22884" xr:uid="{00000000-0005-0000-0000-0000525C0000}"/>
    <cellStyle name="Normal 4 6 2 10" xfId="22885" xr:uid="{00000000-0005-0000-0000-0000535C0000}"/>
    <cellStyle name="Normal 4 6 2 11" xfId="22886" xr:uid="{00000000-0005-0000-0000-0000545C0000}"/>
    <cellStyle name="Normal 4 6 2 12" xfId="22887" xr:uid="{00000000-0005-0000-0000-0000555C0000}"/>
    <cellStyle name="Normal 4 6 2 13" xfId="22888" xr:uid="{00000000-0005-0000-0000-0000565C0000}"/>
    <cellStyle name="Normal 4 6 2 14" xfId="22889" xr:uid="{00000000-0005-0000-0000-0000575C0000}"/>
    <cellStyle name="Normal 4 6 2 15" xfId="22890" xr:uid="{00000000-0005-0000-0000-0000585C0000}"/>
    <cellStyle name="Normal 4 6 2 16" xfId="22891" xr:uid="{00000000-0005-0000-0000-0000595C0000}"/>
    <cellStyle name="Normal 4 6 2 17" xfId="22892" xr:uid="{00000000-0005-0000-0000-00005A5C0000}"/>
    <cellStyle name="Normal 4 6 2 18" xfId="22893" xr:uid="{00000000-0005-0000-0000-00005B5C0000}"/>
    <cellStyle name="Normal 4 6 2 19" xfId="22894" xr:uid="{00000000-0005-0000-0000-00005C5C0000}"/>
    <cellStyle name="Normal 4 6 2 2" xfId="22895" xr:uid="{00000000-0005-0000-0000-00005D5C0000}"/>
    <cellStyle name="Normal 4 6 2 20" xfId="22896" xr:uid="{00000000-0005-0000-0000-00005E5C0000}"/>
    <cellStyle name="Normal 4 6 2 21" xfId="22897" xr:uid="{00000000-0005-0000-0000-00005F5C0000}"/>
    <cellStyle name="Normal 4 6 2 22" xfId="22898" xr:uid="{00000000-0005-0000-0000-0000605C0000}"/>
    <cellStyle name="Normal 4 6 2 23" xfId="22899" xr:uid="{00000000-0005-0000-0000-0000615C0000}"/>
    <cellStyle name="Normal 4 6 2 3" xfId="22900" xr:uid="{00000000-0005-0000-0000-0000625C0000}"/>
    <cellStyle name="Normal 4 6 2 4" xfId="22901" xr:uid="{00000000-0005-0000-0000-0000635C0000}"/>
    <cellStyle name="Normal 4 6 2 5" xfId="22902" xr:uid="{00000000-0005-0000-0000-0000645C0000}"/>
    <cellStyle name="Normal 4 6 2 6" xfId="22903" xr:uid="{00000000-0005-0000-0000-0000655C0000}"/>
    <cellStyle name="Normal 4 6 2 7" xfId="22904" xr:uid="{00000000-0005-0000-0000-0000665C0000}"/>
    <cellStyle name="Normal 4 6 2 8" xfId="22905" xr:uid="{00000000-0005-0000-0000-0000675C0000}"/>
    <cellStyle name="Normal 4 6 2 9" xfId="22906" xr:uid="{00000000-0005-0000-0000-0000685C0000}"/>
    <cellStyle name="Normal 4 7" xfId="22907" xr:uid="{00000000-0005-0000-0000-0000695C0000}"/>
    <cellStyle name="Normal 4 7 2" xfId="22908" xr:uid="{00000000-0005-0000-0000-00006A5C0000}"/>
    <cellStyle name="Normal 4 8" xfId="22909" xr:uid="{00000000-0005-0000-0000-00006B5C0000}"/>
    <cellStyle name="Normal 4 8 2" xfId="22910" xr:uid="{00000000-0005-0000-0000-00006C5C0000}"/>
    <cellStyle name="Normal 4 9" xfId="22911" xr:uid="{00000000-0005-0000-0000-00006D5C0000}"/>
    <cellStyle name="Normal 4 9 2" xfId="22912" xr:uid="{00000000-0005-0000-0000-00006E5C0000}"/>
    <cellStyle name="Normal 4_Base Excel_Release 3T08_MASTER" xfId="22913" xr:uid="{00000000-0005-0000-0000-00006F5C0000}"/>
    <cellStyle name="Normal 40" xfId="22914" xr:uid="{00000000-0005-0000-0000-0000705C0000}"/>
    <cellStyle name="Normal 40 2" xfId="22915" xr:uid="{00000000-0005-0000-0000-0000715C0000}"/>
    <cellStyle name="Normal 40 2 2" xfId="22916" xr:uid="{00000000-0005-0000-0000-0000725C0000}"/>
    <cellStyle name="Normal 40 2 2 2" xfId="22917" xr:uid="{00000000-0005-0000-0000-0000735C0000}"/>
    <cellStyle name="Normal 40 3" xfId="22918" xr:uid="{00000000-0005-0000-0000-0000745C0000}"/>
    <cellStyle name="Normal 40 4" xfId="22919" xr:uid="{00000000-0005-0000-0000-0000755C0000}"/>
    <cellStyle name="Normal 40 5" xfId="22920" xr:uid="{00000000-0005-0000-0000-0000765C0000}"/>
    <cellStyle name="Normal 40 6" xfId="22921" xr:uid="{00000000-0005-0000-0000-0000775C0000}"/>
    <cellStyle name="Normal 40 7" xfId="22922" xr:uid="{00000000-0005-0000-0000-0000785C0000}"/>
    <cellStyle name="Normal 40 8" xfId="22923" xr:uid="{00000000-0005-0000-0000-0000795C0000}"/>
    <cellStyle name="Normal 41" xfId="22924" xr:uid="{00000000-0005-0000-0000-00007A5C0000}"/>
    <cellStyle name="Normal 41 2" xfId="22925" xr:uid="{00000000-0005-0000-0000-00007B5C0000}"/>
    <cellStyle name="Normal 41 2 2" xfId="22926" xr:uid="{00000000-0005-0000-0000-00007C5C0000}"/>
    <cellStyle name="Normal 41 2 3" xfId="22927" xr:uid="{00000000-0005-0000-0000-00007D5C0000}"/>
    <cellStyle name="Normal 41 3" xfId="22928" xr:uid="{00000000-0005-0000-0000-00007E5C0000}"/>
    <cellStyle name="Normal 42" xfId="22929" xr:uid="{00000000-0005-0000-0000-00007F5C0000}"/>
    <cellStyle name="Normal 42 10" xfId="22930" xr:uid="{00000000-0005-0000-0000-0000805C0000}"/>
    <cellStyle name="Normal 42 11" xfId="22931" xr:uid="{00000000-0005-0000-0000-0000815C0000}"/>
    <cellStyle name="Normal 42 12" xfId="22932" xr:uid="{00000000-0005-0000-0000-0000825C0000}"/>
    <cellStyle name="Normal 42 13" xfId="22933" xr:uid="{00000000-0005-0000-0000-0000835C0000}"/>
    <cellStyle name="Normal 42 14" xfId="22934" xr:uid="{00000000-0005-0000-0000-0000845C0000}"/>
    <cellStyle name="Normal 42 15" xfId="22935" xr:uid="{00000000-0005-0000-0000-0000855C0000}"/>
    <cellStyle name="Normal 42 2" xfId="22936" xr:uid="{00000000-0005-0000-0000-0000865C0000}"/>
    <cellStyle name="Normal 42 3" xfId="22937" xr:uid="{00000000-0005-0000-0000-0000875C0000}"/>
    <cellStyle name="Normal 42 4" xfId="22938" xr:uid="{00000000-0005-0000-0000-0000885C0000}"/>
    <cellStyle name="Normal 42 5" xfId="22939" xr:uid="{00000000-0005-0000-0000-0000895C0000}"/>
    <cellStyle name="Normal 42 6" xfId="22940" xr:uid="{00000000-0005-0000-0000-00008A5C0000}"/>
    <cellStyle name="Normal 42 7" xfId="22941" xr:uid="{00000000-0005-0000-0000-00008B5C0000}"/>
    <cellStyle name="Normal 42 8" xfId="22942" xr:uid="{00000000-0005-0000-0000-00008C5C0000}"/>
    <cellStyle name="Normal 42 9" xfId="22943" xr:uid="{00000000-0005-0000-0000-00008D5C0000}"/>
    <cellStyle name="Normal 43" xfId="22944" xr:uid="{00000000-0005-0000-0000-00008E5C0000}"/>
    <cellStyle name="Normal 43 2" xfId="22945" xr:uid="{00000000-0005-0000-0000-00008F5C0000}"/>
    <cellStyle name="Normal 44" xfId="22946" xr:uid="{00000000-0005-0000-0000-0000905C0000}"/>
    <cellStyle name="Normal 44 2" xfId="22947" xr:uid="{00000000-0005-0000-0000-0000915C0000}"/>
    <cellStyle name="Normal 45" xfId="22948" xr:uid="{00000000-0005-0000-0000-0000925C0000}"/>
    <cellStyle name="Normal 45 2" xfId="22949" xr:uid="{00000000-0005-0000-0000-0000935C0000}"/>
    <cellStyle name="Normal 46" xfId="22950" xr:uid="{00000000-0005-0000-0000-0000945C0000}"/>
    <cellStyle name="Normal 46 2" xfId="22951" xr:uid="{00000000-0005-0000-0000-0000955C0000}"/>
    <cellStyle name="Normal 46 3" xfId="22952" xr:uid="{00000000-0005-0000-0000-0000965C0000}"/>
    <cellStyle name="Normal 46 4" xfId="22953" xr:uid="{00000000-0005-0000-0000-0000975C0000}"/>
    <cellStyle name="Normal 46 5" xfId="22954" xr:uid="{00000000-0005-0000-0000-0000985C0000}"/>
    <cellStyle name="Normal 47" xfId="22955" xr:uid="{00000000-0005-0000-0000-0000995C0000}"/>
    <cellStyle name="Normal 47 2" xfId="22956" xr:uid="{00000000-0005-0000-0000-00009A5C0000}"/>
    <cellStyle name="Normal 47 3" xfId="22957" xr:uid="{00000000-0005-0000-0000-00009B5C0000}"/>
    <cellStyle name="Normal 47 4" xfId="22958" xr:uid="{00000000-0005-0000-0000-00009C5C0000}"/>
    <cellStyle name="Normal 48" xfId="22959" xr:uid="{00000000-0005-0000-0000-00009D5C0000}"/>
    <cellStyle name="Normal 48 2" xfId="22960" xr:uid="{00000000-0005-0000-0000-00009E5C0000}"/>
    <cellStyle name="Normal 48 3" xfId="22961" xr:uid="{00000000-0005-0000-0000-00009F5C0000}"/>
    <cellStyle name="Normal 48 4" xfId="22962" xr:uid="{00000000-0005-0000-0000-0000A05C0000}"/>
    <cellStyle name="Normal 48 5" xfId="22963" xr:uid="{00000000-0005-0000-0000-0000A15C0000}"/>
    <cellStyle name="Normal 48 6" xfId="22964" xr:uid="{00000000-0005-0000-0000-0000A25C0000}"/>
    <cellStyle name="Normal 48 7" xfId="22965" xr:uid="{00000000-0005-0000-0000-0000A35C0000}"/>
    <cellStyle name="Normal 49" xfId="22966" xr:uid="{00000000-0005-0000-0000-0000A45C0000}"/>
    <cellStyle name="Normal 49 2" xfId="22967" xr:uid="{00000000-0005-0000-0000-0000A55C0000}"/>
    <cellStyle name="Normal 49 3" xfId="22968" xr:uid="{00000000-0005-0000-0000-0000A65C0000}"/>
    <cellStyle name="Normal 5" xfId="22969" xr:uid="{00000000-0005-0000-0000-0000A75C0000}"/>
    <cellStyle name="Normal 5 10" xfId="22970" xr:uid="{00000000-0005-0000-0000-0000A85C0000}"/>
    <cellStyle name="Normal 5 11" xfId="22971" xr:uid="{00000000-0005-0000-0000-0000A95C0000}"/>
    <cellStyle name="Normal 5 12" xfId="22972" xr:uid="{00000000-0005-0000-0000-0000AA5C0000}"/>
    <cellStyle name="Normal 5 13" xfId="22973" xr:uid="{00000000-0005-0000-0000-0000AB5C0000}"/>
    <cellStyle name="Normal 5 14" xfId="22974" xr:uid="{00000000-0005-0000-0000-0000AC5C0000}"/>
    <cellStyle name="Normal 5 15" xfId="22975" xr:uid="{00000000-0005-0000-0000-0000AD5C0000}"/>
    <cellStyle name="Normal 5 16" xfId="22976" xr:uid="{00000000-0005-0000-0000-0000AE5C0000}"/>
    <cellStyle name="Normal 5 17" xfId="22977" xr:uid="{00000000-0005-0000-0000-0000AF5C0000}"/>
    <cellStyle name="Normal 5 18" xfId="22978" xr:uid="{00000000-0005-0000-0000-0000B05C0000}"/>
    <cellStyle name="Normal 5 19" xfId="22979" xr:uid="{00000000-0005-0000-0000-0000B15C0000}"/>
    <cellStyle name="Normal 5 2" xfId="22980" xr:uid="{00000000-0005-0000-0000-0000B25C0000}"/>
    <cellStyle name="Normal 5 2 10" xfId="22981" xr:uid="{00000000-0005-0000-0000-0000B35C0000}"/>
    <cellStyle name="Normal 5 2 11" xfId="22982" xr:uid="{00000000-0005-0000-0000-0000B45C0000}"/>
    <cellStyle name="Normal 5 2 12" xfId="22983" xr:uid="{00000000-0005-0000-0000-0000B55C0000}"/>
    <cellStyle name="Normal 5 2 13" xfId="22984" xr:uid="{00000000-0005-0000-0000-0000B65C0000}"/>
    <cellStyle name="Normal 5 2 14" xfId="22985" xr:uid="{00000000-0005-0000-0000-0000B75C0000}"/>
    <cellStyle name="Normal 5 2 15" xfId="22986" xr:uid="{00000000-0005-0000-0000-0000B85C0000}"/>
    <cellStyle name="Normal 5 2 16" xfId="22987" xr:uid="{00000000-0005-0000-0000-0000B95C0000}"/>
    <cellStyle name="Normal 5 2 17" xfId="22988" xr:uid="{00000000-0005-0000-0000-0000BA5C0000}"/>
    <cellStyle name="Normal 5 2 18" xfId="22989" xr:uid="{00000000-0005-0000-0000-0000BB5C0000}"/>
    <cellStyle name="Normal 5 2 19" xfId="22990" xr:uid="{00000000-0005-0000-0000-0000BC5C0000}"/>
    <cellStyle name="Normal 5 2 2" xfId="22991" xr:uid="{00000000-0005-0000-0000-0000BD5C0000}"/>
    <cellStyle name="Normal 5 2 2 10" xfId="22992" xr:uid="{00000000-0005-0000-0000-0000BE5C0000}"/>
    <cellStyle name="Normal 5 2 2 11" xfId="22993" xr:uid="{00000000-0005-0000-0000-0000BF5C0000}"/>
    <cellStyle name="Normal 5 2 2 12" xfId="22994" xr:uid="{00000000-0005-0000-0000-0000C05C0000}"/>
    <cellStyle name="Normal 5 2 2 13" xfId="22995" xr:uid="{00000000-0005-0000-0000-0000C15C0000}"/>
    <cellStyle name="Normal 5 2 2 14" xfId="22996" xr:uid="{00000000-0005-0000-0000-0000C25C0000}"/>
    <cellStyle name="Normal 5 2 2 15" xfId="22997" xr:uid="{00000000-0005-0000-0000-0000C35C0000}"/>
    <cellStyle name="Normal 5 2 2 16" xfId="22998" xr:uid="{00000000-0005-0000-0000-0000C45C0000}"/>
    <cellStyle name="Normal 5 2 2 17" xfId="22999" xr:uid="{00000000-0005-0000-0000-0000C55C0000}"/>
    <cellStyle name="Normal 5 2 2 18" xfId="23000" xr:uid="{00000000-0005-0000-0000-0000C65C0000}"/>
    <cellStyle name="Normal 5 2 2 19" xfId="23001" xr:uid="{00000000-0005-0000-0000-0000C75C0000}"/>
    <cellStyle name="Normal 5 2 2 2" xfId="23002" xr:uid="{00000000-0005-0000-0000-0000C85C0000}"/>
    <cellStyle name="Normal 5 2 2 2 2" xfId="23003" xr:uid="{00000000-0005-0000-0000-0000C95C0000}"/>
    <cellStyle name="Normal 5 2 2 2 2 10" xfId="23004" xr:uid="{00000000-0005-0000-0000-0000CA5C0000}"/>
    <cellStyle name="Normal 5 2 2 2 2 11" xfId="23005" xr:uid="{00000000-0005-0000-0000-0000CB5C0000}"/>
    <cellStyle name="Normal 5 2 2 2 2 12" xfId="23006" xr:uid="{00000000-0005-0000-0000-0000CC5C0000}"/>
    <cellStyle name="Normal 5 2 2 2 2 13" xfId="23007" xr:uid="{00000000-0005-0000-0000-0000CD5C0000}"/>
    <cellStyle name="Normal 5 2 2 2 2 14" xfId="23008" xr:uid="{00000000-0005-0000-0000-0000CE5C0000}"/>
    <cellStyle name="Normal 5 2 2 2 2 15" xfId="23009" xr:uid="{00000000-0005-0000-0000-0000CF5C0000}"/>
    <cellStyle name="Normal 5 2 2 2 2 16" xfId="23010" xr:uid="{00000000-0005-0000-0000-0000D05C0000}"/>
    <cellStyle name="Normal 5 2 2 2 2 17" xfId="23011" xr:uid="{00000000-0005-0000-0000-0000D15C0000}"/>
    <cellStyle name="Normal 5 2 2 2 2 18" xfId="23012" xr:uid="{00000000-0005-0000-0000-0000D25C0000}"/>
    <cellStyle name="Normal 5 2 2 2 2 19" xfId="23013" xr:uid="{00000000-0005-0000-0000-0000D35C0000}"/>
    <cellStyle name="Normal 5 2 2 2 2 2" xfId="23014" xr:uid="{00000000-0005-0000-0000-0000D45C0000}"/>
    <cellStyle name="Normal 5 2 2 2 2 20" xfId="23015" xr:uid="{00000000-0005-0000-0000-0000D55C0000}"/>
    <cellStyle name="Normal 5 2 2 2 2 21" xfId="23016" xr:uid="{00000000-0005-0000-0000-0000D65C0000}"/>
    <cellStyle name="Normal 5 2 2 2 2 22" xfId="23017" xr:uid="{00000000-0005-0000-0000-0000D75C0000}"/>
    <cellStyle name="Normal 5 2 2 2 2 23" xfId="23018" xr:uid="{00000000-0005-0000-0000-0000D85C0000}"/>
    <cellStyle name="Normal 5 2 2 2 2 3" xfId="23019" xr:uid="{00000000-0005-0000-0000-0000D95C0000}"/>
    <cellStyle name="Normal 5 2 2 2 2 4" xfId="23020" xr:uid="{00000000-0005-0000-0000-0000DA5C0000}"/>
    <cellStyle name="Normal 5 2 2 2 2 5" xfId="23021" xr:uid="{00000000-0005-0000-0000-0000DB5C0000}"/>
    <cellStyle name="Normal 5 2 2 2 2 6" xfId="23022" xr:uid="{00000000-0005-0000-0000-0000DC5C0000}"/>
    <cellStyle name="Normal 5 2 2 2 2 7" xfId="23023" xr:uid="{00000000-0005-0000-0000-0000DD5C0000}"/>
    <cellStyle name="Normal 5 2 2 2 2 8" xfId="23024" xr:uid="{00000000-0005-0000-0000-0000DE5C0000}"/>
    <cellStyle name="Normal 5 2 2 2 2 9" xfId="23025" xr:uid="{00000000-0005-0000-0000-0000DF5C0000}"/>
    <cellStyle name="Normal 5 2 2 20" xfId="23026" xr:uid="{00000000-0005-0000-0000-0000E05C0000}"/>
    <cellStyle name="Normal 5 2 2 21" xfId="23027" xr:uid="{00000000-0005-0000-0000-0000E15C0000}"/>
    <cellStyle name="Normal 5 2 2 22" xfId="23028" xr:uid="{00000000-0005-0000-0000-0000E25C0000}"/>
    <cellStyle name="Normal 5 2 2 23" xfId="23029" xr:uid="{00000000-0005-0000-0000-0000E35C0000}"/>
    <cellStyle name="Normal 5 2 2 24" xfId="23030" xr:uid="{00000000-0005-0000-0000-0000E45C0000}"/>
    <cellStyle name="Normal 5 2 2 25" xfId="35608" xr:uid="{00000000-0005-0000-0000-0000E55C0000}"/>
    <cellStyle name="Normal 5 2 2 3" xfId="23031" xr:uid="{00000000-0005-0000-0000-0000E65C0000}"/>
    <cellStyle name="Normal 5 2 2 4" xfId="23032" xr:uid="{00000000-0005-0000-0000-0000E75C0000}"/>
    <cellStyle name="Normal 5 2 2 5" xfId="23033" xr:uid="{00000000-0005-0000-0000-0000E85C0000}"/>
    <cellStyle name="Normal 5 2 2 6" xfId="23034" xr:uid="{00000000-0005-0000-0000-0000E95C0000}"/>
    <cellStyle name="Normal 5 2 2 7" xfId="23035" xr:uid="{00000000-0005-0000-0000-0000EA5C0000}"/>
    <cellStyle name="Normal 5 2 2 8" xfId="23036" xr:uid="{00000000-0005-0000-0000-0000EB5C0000}"/>
    <cellStyle name="Normal 5 2 2 9" xfId="23037" xr:uid="{00000000-0005-0000-0000-0000EC5C0000}"/>
    <cellStyle name="Normal 5 2 20" xfId="23038" xr:uid="{00000000-0005-0000-0000-0000ED5C0000}"/>
    <cellStyle name="Normal 5 2 21" xfId="23039" xr:uid="{00000000-0005-0000-0000-0000EE5C0000}"/>
    <cellStyle name="Normal 5 2 22" xfId="23040" xr:uid="{00000000-0005-0000-0000-0000EF5C0000}"/>
    <cellStyle name="Normal 5 2 23" xfId="23041" xr:uid="{00000000-0005-0000-0000-0000F05C0000}"/>
    <cellStyle name="Normal 5 2 24" xfId="23042" xr:uid="{00000000-0005-0000-0000-0000F15C0000}"/>
    <cellStyle name="Normal 5 2 25" xfId="35216" xr:uid="{00000000-0005-0000-0000-0000F25C0000}"/>
    <cellStyle name="Normal 5 2 3" xfId="23043" xr:uid="{00000000-0005-0000-0000-0000F35C0000}"/>
    <cellStyle name="Normal 5 2 3 2" xfId="35454" xr:uid="{00000000-0005-0000-0000-0000F45C0000}"/>
    <cellStyle name="Normal 5 2 4" xfId="23044" xr:uid="{00000000-0005-0000-0000-0000F55C0000}"/>
    <cellStyle name="Normal 5 2 5" xfId="23045" xr:uid="{00000000-0005-0000-0000-0000F65C0000}"/>
    <cellStyle name="Normal 5 2 6" xfId="23046" xr:uid="{00000000-0005-0000-0000-0000F75C0000}"/>
    <cellStyle name="Normal 5 2 7" xfId="23047" xr:uid="{00000000-0005-0000-0000-0000F85C0000}"/>
    <cellStyle name="Normal 5 2 8" xfId="23048" xr:uid="{00000000-0005-0000-0000-0000F95C0000}"/>
    <cellStyle name="Normal 5 2 9" xfId="23049" xr:uid="{00000000-0005-0000-0000-0000FA5C0000}"/>
    <cellStyle name="Normal 5 20" xfId="23050" xr:uid="{00000000-0005-0000-0000-0000FB5C0000}"/>
    <cellStyle name="Normal 5 21" xfId="23051" xr:uid="{00000000-0005-0000-0000-0000FC5C0000}"/>
    <cellStyle name="Normal 5 22" xfId="23052" xr:uid="{00000000-0005-0000-0000-0000FD5C0000}"/>
    <cellStyle name="Normal 5 23" xfId="23053" xr:uid="{00000000-0005-0000-0000-0000FE5C0000}"/>
    <cellStyle name="Normal 5 24" xfId="23054" xr:uid="{00000000-0005-0000-0000-0000FF5C0000}"/>
    <cellStyle name="Normal 5 25" xfId="23055" xr:uid="{00000000-0005-0000-0000-0000005D0000}"/>
    <cellStyle name="Normal 5 26" xfId="23056" xr:uid="{00000000-0005-0000-0000-0000015D0000}"/>
    <cellStyle name="Normal 5 27" xfId="23057" xr:uid="{00000000-0005-0000-0000-0000025D0000}"/>
    <cellStyle name="Normal 5 28" xfId="23058" xr:uid="{00000000-0005-0000-0000-0000035D0000}"/>
    <cellStyle name="Normal 5 29" xfId="23059" xr:uid="{00000000-0005-0000-0000-0000045D0000}"/>
    <cellStyle name="Normal 5 3" xfId="23060" xr:uid="{00000000-0005-0000-0000-0000055D0000}"/>
    <cellStyle name="Normal 5 3 2" xfId="23061" xr:uid="{00000000-0005-0000-0000-0000065D0000}"/>
    <cellStyle name="Normal 5 3 2 10" xfId="23062" xr:uid="{00000000-0005-0000-0000-0000075D0000}"/>
    <cellStyle name="Normal 5 3 2 11" xfId="23063" xr:uid="{00000000-0005-0000-0000-0000085D0000}"/>
    <cellStyle name="Normal 5 3 2 12" xfId="23064" xr:uid="{00000000-0005-0000-0000-0000095D0000}"/>
    <cellStyle name="Normal 5 3 2 13" xfId="23065" xr:uid="{00000000-0005-0000-0000-00000A5D0000}"/>
    <cellStyle name="Normal 5 3 2 14" xfId="23066" xr:uid="{00000000-0005-0000-0000-00000B5D0000}"/>
    <cellStyle name="Normal 5 3 2 15" xfId="23067" xr:uid="{00000000-0005-0000-0000-00000C5D0000}"/>
    <cellStyle name="Normal 5 3 2 16" xfId="23068" xr:uid="{00000000-0005-0000-0000-00000D5D0000}"/>
    <cellStyle name="Normal 5 3 2 17" xfId="23069" xr:uid="{00000000-0005-0000-0000-00000E5D0000}"/>
    <cellStyle name="Normal 5 3 2 18" xfId="23070" xr:uid="{00000000-0005-0000-0000-00000F5D0000}"/>
    <cellStyle name="Normal 5 3 2 19" xfId="23071" xr:uid="{00000000-0005-0000-0000-0000105D0000}"/>
    <cellStyle name="Normal 5 3 2 2" xfId="23072" xr:uid="{00000000-0005-0000-0000-0000115D0000}"/>
    <cellStyle name="Normal 5 3 2 20" xfId="23073" xr:uid="{00000000-0005-0000-0000-0000125D0000}"/>
    <cellStyle name="Normal 5 3 2 21" xfId="23074" xr:uid="{00000000-0005-0000-0000-0000135D0000}"/>
    <cellStyle name="Normal 5 3 2 22" xfId="23075" xr:uid="{00000000-0005-0000-0000-0000145D0000}"/>
    <cellStyle name="Normal 5 3 2 23" xfId="23076" xr:uid="{00000000-0005-0000-0000-0000155D0000}"/>
    <cellStyle name="Normal 5 3 2 24" xfId="35557" xr:uid="{00000000-0005-0000-0000-0000165D0000}"/>
    <cellStyle name="Normal 5 3 2 3" xfId="23077" xr:uid="{00000000-0005-0000-0000-0000175D0000}"/>
    <cellStyle name="Normal 5 3 2 4" xfId="23078" xr:uid="{00000000-0005-0000-0000-0000185D0000}"/>
    <cellStyle name="Normal 5 3 2 5" xfId="23079" xr:uid="{00000000-0005-0000-0000-0000195D0000}"/>
    <cellStyle name="Normal 5 3 2 6" xfId="23080" xr:uid="{00000000-0005-0000-0000-00001A5D0000}"/>
    <cellStyle name="Normal 5 3 2 7" xfId="23081" xr:uid="{00000000-0005-0000-0000-00001B5D0000}"/>
    <cellStyle name="Normal 5 3 2 8" xfId="23082" xr:uid="{00000000-0005-0000-0000-00001C5D0000}"/>
    <cellStyle name="Normal 5 3 2 9" xfId="23083" xr:uid="{00000000-0005-0000-0000-00001D5D0000}"/>
    <cellStyle name="Normal 5 3 3" xfId="35471" xr:uid="{00000000-0005-0000-0000-00001E5D0000}"/>
    <cellStyle name="Normal 5 30" xfId="23084" xr:uid="{00000000-0005-0000-0000-00001F5D0000}"/>
    <cellStyle name="Normal 5 31" xfId="23085" xr:uid="{00000000-0005-0000-0000-0000205D0000}"/>
    <cellStyle name="Normal 5 32" xfId="23086" xr:uid="{00000000-0005-0000-0000-0000215D0000}"/>
    <cellStyle name="Normal 5 4" xfId="23087" xr:uid="{00000000-0005-0000-0000-0000225D0000}"/>
    <cellStyle name="Normal 5 4 2" xfId="23088" xr:uid="{00000000-0005-0000-0000-0000235D0000}"/>
    <cellStyle name="Normal 5 4 2 10" xfId="23089" xr:uid="{00000000-0005-0000-0000-0000245D0000}"/>
    <cellStyle name="Normal 5 4 2 11" xfId="23090" xr:uid="{00000000-0005-0000-0000-0000255D0000}"/>
    <cellStyle name="Normal 5 4 2 12" xfId="23091" xr:uid="{00000000-0005-0000-0000-0000265D0000}"/>
    <cellStyle name="Normal 5 4 2 13" xfId="23092" xr:uid="{00000000-0005-0000-0000-0000275D0000}"/>
    <cellStyle name="Normal 5 4 2 14" xfId="23093" xr:uid="{00000000-0005-0000-0000-0000285D0000}"/>
    <cellStyle name="Normal 5 4 2 15" xfId="23094" xr:uid="{00000000-0005-0000-0000-0000295D0000}"/>
    <cellStyle name="Normal 5 4 2 16" xfId="23095" xr:uid="{00000000-0005-0000-0000-00002A5D0000}"/>
    <cellStyle name="Normal 5 4 2 17" xfId="23096" xr:uid="{00000000-0005-0000-0000-00002B5D0000}"/>
    <cellStyle name="Normal 5 4 2 18" xfId="23097" xr:uid="{00000000-0005-0000-0000-00002C5D0000}"/>
    <cellStyle name="Normal 5 4 2 19" xfId="23098" xr:uid="{00000000-0005-0000-0000-00002D5D0000}"/>
    <cellStyle name="Normal 5 4 2 2" xfId="23099" xr:uid="{00000000-0005-0000-0000-00002E5D0000}"/>
    <cellStyle name="Normal 5 4 2 20" xfId="23100" xr:uid="{00000000-0005-0000-0000-00002F5D0000}"/>
    <cellStyle name="Normal 5 4 2 21" xfId="23101" xr:uid="{00000000-0005-0000-0000-0000305D0000}"/>
    <cellStyle name="Normal 5 4 2 22" xfId="23102" xr:uid="{00000000-0005-0000-0000-0000315D0000}"/>
    <cellStyle name="Normal 5 4 2 23" xfId="23103" xr:uid="{00000000-0005-0000-0000-0000325D0000}"/>
    <cellStyle name="Normal 5 4 2 3" xfId="23104" xr:uid="{00000000-0005-0000-0000-0000335D0000}"/>
    <cellStyle name="Normal 5 4 2 4" xfId="23105" xr:uid="{00000000-0005-0000-0000-0000345D0000}"/>
    <cellStyle name="Normal 5 4 2 5" xfId="23106" xr:uid="{00000000-0005-0000-0000-0000355D0000}"/>
    <cellStyle name="Normal 5 4 2 6" xfId="23107" xr:uid="{00000000-0005-0000-0000-0000365D0000}"/>
    <cellStyle name="Normal 5 4 2 7" xfId="23108" xr:uid="{00000000-0005-0000-0000-0000375D0000}"/>
    <cellStyle name="Normal 5 4 2 8" xfId="23109" xr:uid="{00000000-0005-0000-0000-0000385D0000}"/>
    <cellStyle name="Normal 5 4 2 9" xfId="23110" xr:uid="{00000000-0005-0000-0000-0000395D0000}"/>
    <cellStyle name="Normal 5 5" xfId="23111" xr:uid="{00000000-0005-0000-0000-00003A5D0000}"/>
    <cellStyle name="Normal 5 5 10" xfId="23112" xr:uid="{00000000-0005-0000-0000-00003B5D0000}"/>
    <cellStyle name="Normal 5 5 11" xfId="23113" xr:uid="{00000000-0005-0000-0000-00003C5D0000}"/>
    <cellStyle name="Normal 5 5 12" xfId="23114" xr:uid="{00000000-0005-0000-0000-00003D5D0000}"/>
    <cellStyle name="Normal 5 5 13" xfId="23115" xr:uid="{00000000-0005-0000-0000-00003E5D0000}"/>
    <cellStyle name="Normal 5 5 14" xfId="23116" xr:uid="{00000000-0005-0000-0000-00003F5D0000}"/>
    <cellStyle name="Normal 5 5 15" xfId="23117" xr:uid="{00000000-0005-0000-0000-0000405D0000}"/>
    <cellStyle name="Normal 5 5 16" xfId="23118" xr:uid="{00000000-0005-0000-0000-0000415D0000}"/>
    <cellStyle name="Normal 5 5 17" xfId="23119" xr:uid="{00000000-0005-0000-0000-0000425D0000}"/>
    <cellStyle name="Normal 5 5 18" xfId="23120" xr:uid="{00000000-0005-0000-0000-0000435D0000}"/>
    <cellStyle name="Normal 5 5 19" xfId="23121" xr:uid="{00000000-0005-0000-0000-0000445D0000}"/>
    <cellStyle name="Normal 5 5 2" xfId="23122" xr:uid="{00000000-0005-0000-0000-0000455D0000}"/>
    <cellStyle name="Normal 5 5 20" xfId="23123" xr:uid="{00000000-0005-0000-0000-0000465D0000}"/>
    <cellStyle name="Normal 5 5 21" xfId="23124" xr:uid="{00000000-0005-0000-0000-0000475D0000}"/>
    <cellStyle name="Normal 5 5 22" xfId="23125" xr:uid="{00000000-0005-0000-0000-0000485D0000}"/>
    <cellStyle name="Normal 5 5 23" xfId="23126" xr:uid="{00000000-0005-0000-0000-0000495D0000}"/>
    <cellStyle name="Normal 5 5 24" xfId="35340" xr:uid="{00000000-0005-0000-0000-00004A5D0000}"/>
    <cellStyle name="Normal 5 5 3" xfId="23127" xr:uid="{00000000-0005-0000-0000-00004B5D0000}"/>
    <cellStyle name="Normal 5 5 4" xfId="23128" xr:uid="{00000000-0005-0000-0000-00004C5D0000}"/>
    <cellStyle name="Normal 5 5 5" xfId="23129" xr:uid="{00000000-0005-0000-0000-00004D5D0000}"/>
    <cellStyle name="Normal 5 5 6" xfId="23130" xr:uid="{00000000-0005-0000-0000-00004E5D0000}"/>
    <cellStyle name="Normal 5 5 7" xfId="23131" xr:uid="{00000000-0005-0000-0000-00004F5D0000}"/>
    <cellStyle name="Normal 5 5 8" xfId="23132" xr:uid="{00000000-0005-0000-0000-0000505D0000}"/>
    <cellStyle name="Normal 5 5 9" xfId="23133" xr:uid="{00000000-0005-0000-0000-0000515D0000}"/>
    <cellStyle name="Normal 5 6" xfId="23134" xr:uid="{00000000-0005-0000-0000-0000525D0000}"/>
    <cellStyle name="Normal 5 6 10" xfId="23135" xr:uid="{00000000-0005-0000-0000-0000535D0000}"/>
    <cellStyle name="Normal 5 6 11" xfId="23136" xr:uid="{00000000-0005-0000-0000-0000545D0000}"/>
    <cellStyle name="Normal 5 6 12" xfId="23137" xr:uid="{00000000-0005-0000-0000-0000555D0000}"/>
    <cellStyle name="Normal 5 6 13" xfId="23138" xr:uid="{00000000-0005-0000-0000-0000565D0000}"/>
    <cellStyle name="Normal 5 6 14" xfId="23139" xr:uid="{00000000-0005-0000-0000-0000575D0000}"/>
    <cellStyle name="Normal 5 6 15" xfId="23140" xr:uid="{00000000-0005-0000-0000-0000585D0000}"/>
    <cellStyle name="Normal 5 6 16" xfId="23141" xr:uid="{00000000-0005-0000-0000-0000595D0000}"/>
    <cellStyle name="Normal 5 6 17" xfId="23142" xr:uid="{00000000-0005-0000-0000-00005A5D0000}"/>
    <cellStyle name="Normal 5 6 18" xfId="23143" xr:uid="{00000000-0005-0000-0000-00005B5D0000}"/>
    <cellStyle name="Normal 5 6 19" xfId="23144" xr:uid="{00000000-0005-0000-0000-00005C5D0000}"/>
    <cellStyle name="Normal 5 6 2" xfId="23145" xr:uid="{00000000-0005-0000-0000-00005D5D0000}"/>
    <cellStyle name="Normal 5 6 20" xfId="23146" xr:uid="{00000000-0005-0000-0000-00005E5D0000}"/>
    <cellStyle name="Normal 5 6 21" xfId="23147" xr:uid="{00000000-0005-0000-0000-00005F5D0000}"/>
    <cellStyle name="Normal 5 6 22" xfId="23148" xr:uid="{00000000-0005-0000-0000-0000605D0000}"/>
    <cellStyle name="Normal 5 6 23" xfId="23149" xr:uid="{00000000-0005-0000-0000-0000615D0000}"/>
    <cellStyle name="Normal 5 6 3" xfId="23150" xr:uid="{00000000-0005-0000-0000-0000625D0000}"/>
    <cellStyle name="Normal 5 6 4" xfId="23151" xr:uid="{00000000-0005-0000-0000-0000635D0000}"/>
    <cellStyle name="Normal 5 6 5" xfId="23152" xr:uid="{00000000-0005-0000-0000-0000645D0000}"/>
    <cellStyle name="Normal 5 6 6" xfId="23153" xr:uid="{00000000-0005-0000-0000-0000655D0000}"/>
    <cellStyle name="Normal 5 6 7" xfId="23154" xr:uid="{00000000-0005-0000-0000-0000665D0000}"/>
    <cellStyle name="Normal 5 6 8" xfId="23155" xr:uid="{00000000-0005-0000-0000-0000675D0000}"/>
    <cellStyle name="Normal 5 6 9" xfId="23156" xr:uid="{00000000-0005-0000-0000-0000685D0000}"/>
    <cellStyle name="Normal 5 7" xfId="23157" xr:uid="{00000000-0005-0000-0000-0000695D0000}"/>
    <cellStyle name="Normal 5 7 10" xfId="23158" xr:uid="{00000000-0005-0000-0000-00006A5D0000}"/>
    <cellStyle name="Normal 5 7 11" xfId="23159" xr:uid="{00000000-0005-0000-0000-00006B5D0000}"/>
    <cellStyle name="Normal 5 7 12" xfId="23160" xr:uid="{00000000-0005-0000-0000-00006C5D0000}"/>
    <cellStyle name="Normal 5 7 13" xfId="23161" xr:uid="{00000000-0005-0000-0000-00006D5D0000}"/>
    <cellStyle name="Normal 5 7 14" xfId="23162" xr:uid="{00000000-0005-0000-0000-00006E5D0000}"/>
    <cellStyle name="Normal 5 7 15" xfId="23163" xr:uid="{00000000-0005-0000-0000-00006F5D0000}"/>
    <cellStyle name="Normal 5 7 16" xfId="23164" xr:uid="{00000000-0005-0000-0000-0000705D0000}"/>
    <cellStyle name="Normal 5 7 17" xfId="23165" xr:uid="{00000000-0005-0000-0000-0000715D0000}"/>
    <cellStyle name="Normal 5 7 18" xfId="23166" xr:uid="{00000000-0005-0000-0000-0000725D0000}"/>
    <cellStyle name="Normal 5 7 19" xfId="23167" xr:uid="{00000000-0005-0000-0000-0000735D0000}"/>
    <cellStyle name="Normal 5 7 2" xfId="23168" xr:uid="{00000000-0005-0000-0000-0000745D0000}"/>
    <cellStyle name="Normal 5 7 20" xfId="23169" xr:uid="{00000000-0005-0000-0000-0000755D0000}"/>
    <cellStyle name="Normal 5 7 21" xfId="23170" xr:uid="{00000000-0005-0000-0000-0000765D0000}"/>
    <cellStyle name="Normal 5 7 22" xfId="23171" xr:uid="{00000000-0005-0000-0000-0000775D0000}"/>
    <cellStyle name="Normal 5 7 23" xfId="23172" xr:uid="{00000000-0005-0000-0000-0000785D0000}"/>
    <cellStyle name="Normal 5 7 3" xfId="23173" xr:uid="{00000000-0005-0000-0000-0000795D0000}"/>
    <cellStyle name="Normal 5 7 4" xfId="23174" xr:uid="{00000000-0005-0000-0000-00007A5D0000}"/>
    <cellStyle name="Normal 5 7 5" xfId="23175" xr:uid="{00000000-0005-0000-0000-00007B5D0000}"/>
    <cellStyle name="Normal 5 7 6" xfId="23176" xr:uid="{00000000-0005-0000-0000-00007C5D0000}"/>
    <cellStyle name="Normal 5 7 7" xfId="23177" xr:uid="{00000000-0005-0000-0000-00007D5D0000}"/>
    <cellStyle name="Normal 5 7 8" xfId="23178" xr:uid="{00000000-0005-0000-0000-00007E5D0000}"/>
    <cellStyle name="Normal 5 7 9" xfId="23179" xr:uid="{00000000-0005-0000-0000-00007F5D0000}"/>
    <cellStyle name="Normal 5 8" xfId="23180" xr:uid="{00000000-0005-0000-0000-0000805D0000}"/>
    <cellStyle name="Normal 5 8 10" xfId="23181" xr:uid="{00000000-0005-0000-0000-0000815D0000}"/>
    <cellStyle name="Normal 5 8 11" xfId="23182" xr:uid="{00000000-0005-0000-0000-0000825D0000}"/>
    <cellStyle name="Normal 5 8 12" xfId="23183" xr:uid="{00000000-0005-0000-0000-0000835D0000}"/>
    <cellStyle name="Normal 5 8 13" xfId="23184" xr:uid="{00000000-0005-0000-0000-0000845D0000}"/>
    <cellStyle name="Normal 5 8 14" xfId="23185" xr:uid="{00000000-0005-0000-0000-0000855D0000}"/>
    <cellStyle name="Normal 5 8 15" xfId="23186" xr:uid="{00000000-0005-0000-0000-0000865D0000}"/>
    <cellStyle name="Normal 5 8 16" xfId="23187" xr:uid="{00000000-0005-0000-0000-0000875D0000}"/>
    <cellStyle name="Normal 5 8 17" xfId="23188" xr:uid="{00000000-0005-0000-0000-0000885D0000}"/>
    <cellStyle name="Normal 5 8 18" xfId="23189" xr:uid="{00000000-0005-0000-0000-0000895D0000}"/>
    <cellStyle name="Normal 5 8 19" xfId="23190" xr:uid="{00000000-0005-0000-0000-00008A5D0000}"/>
    <cellStyle name="Normal 5 8 2" xfId="23191" xr:uid="{00000000-0005-0000-0000-00008B5D0000}"/>
    <cellStyle name="Normal 5 8 20" xfId="23192" xr:uid="{00000000-0005-0000-0000-00008C5D0000}"/>
    <cellStyle name="Normal 5 8 21" xfId="23193" xr:uid="{00000000-0005-0000-0000-00008D5D0000}"/>
    <cellStyle name="Normal 5 8 22" xfId="23194" xr:uid="{00000000-0005-0000-0000-00008E5D0000}"/>
    <cellStyle name="Normal 5 8 23" xfId="23195" xr:uid="{00000000-0005-0000-0000-00008F5D0000}"/>
    <cellStyle name="Normal 5 8 3" xfId="23196" xr:uid="{00000000-0005-0000-0000-0000905D0000}"/>
    <cellStyle name="Normal 5 8 4" xfId="23197" xr:uid="{00000000-0005-0000-0000-0000915D0000}"/>
    <cellStyle name="Normal 5 8 5" xfId="23198" xr:uid="{00000000-0005-0000-0000-0000925D0000}"/>
    <cellStyle name="Normal 5 8 6" xfId="23199" xr:uid="{00000000-0005-0000-0000-0000935D0000}"/>
    <cellStyle name="Normal 5 8 7" xfId="23200" xr:uid="{00000000-0005-0000-0000-0000945D0000}"/>
    <cellStyle name="Normal 5 8 8" xfId="23201" xr:uid="{00000000-0005-0000-0000-0000955D0000}"/>
    <cellStyle name="Normal 5 8 9" xfId="23202" xr:uid="{00000000-0005-0000-0000-0000965D0000}"/>
    <cellStyle name="Normal 5 9" xfId="23203" xr:uid="{00000000-0005-0000-0000-0000975D0000}"/>
    <cellStyle name="Normal 50" xfId="23204" xr:uid="{00000000-0005-0000-0000-0000985D0000}"/>
    <cellStyle name="Normal 50 2" xfId="23205" xr:uid="{00000000-0005-0000-0000-0000995D0000}"/>
    <cellStyle name="Normal 50 3" xfId="23206" xr:uid="{00000000-0005-0000-0000-00009A5D0000}"/>
    <cellStyle name="Normal 50 4" xfId="23207" xr:uid="{00000000-0005-0000-0000-00009B5D0000}"/>
    <cellStyle name="Normal 50_Cartas de Crdito" xfId="23208" xr:uid="{00000000-0005-0000-0000-00009C5D0000}"/>
    <cellStyle name="Normal 51" xfId="23209" xr:uid="{00000000-0005-0000-0000-00009D5D0000}"/>
    <cellStyle name="Normal 51 2" xfId="23210" xr:uid="{00000000-0005-0000-0000-00009E5D0000}"/>
    <cellStyle name="Normal 51 3" xfId="23211" xr:uid="{00000000-0005-0000-0000-00009F5D0000}"/>
    <cellStyle name="Normal 51 4" xfId="23212" xr:uid="{00000000-0005-0000-0000-0000A05D0000}"/>
    <cellStyle name="Normal 52" xfId="23213" xr:uid="{00000000-0005-0000-0000-0000A15D0000}"/>
    <cellStyle name="Normal 52 2" xfId="23214" xr:uid="{00000000-0005-0000-0000-0000A25D0000}"/>
    <cellStyle name="Normal 53" xfId="23215" xr:uid="{00000000-0005-0000-0000-0000A35D0000}"/>
    <cellStyle name="Normal 53 2" xfId="23216" xr:uid="{00000000-0005-0000-0000-0000A45D0000}"/>
    <cellStyle name="Normal 54" xfId="23217" xr:uid="{00000000-0005-0000-0000-0000A55D0000}"/>
    <cellStyle name="Normal 54 2" xfId="23218" xr:uid="{00000000-0005-0000-0000-0000A65D0000}"/>
    <cellStyle name="Normal 55" xfId="23219" xr:uid="{00000000-0005-0000-0000-0000A75D0000}"/>
    <cellStyle name="Normal 55 2" xfId="23220" xr:uid="{00000000-0005-0000-0000-0000A85D0000}"/>
    <cellStyle name="Normal 55 2 2" xfId="23221" xr:uid="{00000000-0005-0000-0000-0000A95D0000}"/>
    <cellStyle name="Normal 55 3" xfId="23222" xr:uid="{00000000-0005-0000-0000-0000AA5D0000}"/>
    <cellStyle name="Normal 56" xfId="23223" xr:uid="{00000000-0005-0000-0000-0000AB5D0000}"/>
    <cellStyle name="Normal 56 2" xfId="23224" xr:uid="{00000000-0005-0000-0000-0000AC5D0000}"/>
    <cellStyle name="Normal 57" xfId="23225" xr:uid="{00000000-0005-0000-0000-0000AD5D0000}"/>
    <cellStyle name="Normal 57 2" xfId="23226" xr:uid="{00000000-0005-0000-0000-0000AE5D0000}"/>
    <cellStyle name="Normal 58" xfId="23227" xr:uid="{00000000-0005-0000-0000-0000AF5D0000}"/>
    <cellStyle name="Normal 58 2" xfId="23228" xr:uid="{00000000-0005-0000-0000-0000B05D0000}"/>
    <cellStyle name="Normal 58 3" xfId="23229" xr:uid="{00000000-0005-0000-0000-0000B15D0000}"/>
    <cellStyle name="Normal 59" xfId="23230" xr:uid="{00000000-0005-0000-0000-0000B25D0000}"/>
    <cellStyle name="Normal 59 2" xfId="23231" xr:uid="{00000000-0005-0000-0000-0000B35D0000}"/>
    <cellStyle name="Normal 59 2 2" xfId="23232" xr:uid="{00000000-0005-0000-0000-0000B45D0000}"/>
    <cellStyle name="Normal 59 2 3" xfId="23233" xr:uid="{00000000-0005-0000-0000-0000B55D0000}"/>
    <cellStyle name="Normal 59 3" xfId="23234" xr:uid="{00000000-0005-0000-0000-0000B65D0000}"/>
    <cellStyle name="Normal 6" xfId="23235" xr:uid="{00000000-0005-0000-0000-0000B75D0000}"/>
    <cellStyle name="Normal 6 10" xfId="23236" xr:uid="{00000000-0005-0000-0000-0000B85D0000}"/>
    <cellStyle name="Normal 6 11" xfId="23237" xr:uid="{00000000-0005-0000-0000-0000B95D0000}"/>
    <cellStyle name="Normal 6 12" xfId="23238" xr:uid="{00000000-0005-0000-0000-0000BA5D0000}"/>
    <cellStyle name="Normal 6 13" xfId="23239" xr:uid="{00000000-0005-0000-0000-0000BB5D0000}"/>
    <cellStyle name="Normal 6 14" xfId="23240" xr:uid="{00000000-0005-0000-0000-0000BC5D0000}"/>
    <cellStyle name="Normal 6 15" xfId="23241" xr:uid="{00000000-0005-0000-0000-0000BD5D0000}"/>
    <cellStyle name="Normal 6 16" xfId="23242" xr:uid="{00000000-0005-0000-0000-0000BE5D0000}"/>
    <cellStyle name="Normal 6 17" xfId="23243" xr:uid="{00000000-0005-0000-0000-0000BF5D0000}"/>
    <cellStyle name="Normal 6 18" xfId="23244" xr:uid="{00000000-0005-0000-0000-0000C05D0000}"/>
    <cellStyle name="Normal 6 19" xfId="23245" xr:uid="{00000000-0005-0000-0000-0000C15D0000}"/>
    <cellStyle name="Normal 6 2" xfId="23246" xr:uid="{00000000-0005-0000-0000-0000C25D0000}"/>
    <cellStyle name="Normal 6 2 2" xfId="23247" xr:uid="{00000000-0005-0000-0000-0000C35D0000}"/>
    <cellStyle name="Normal 6 2 2 10" xfId="23248" xr:uid="{00000000-0005-0000-0000-0000C45D0000}"/>
    <cellStyle name="Normal 6 2 2 11" xfId="23249" xr:uid="{00000000-0005-0000-0000-0000C55D0000}"/>
    <cellStyle name="Normal 6 2 2 12" xfId="23250" xr:uid="{00000000-0005-0000-0000-0000C65D0000}"/>
    <cellStyle name="Normal 6 2 2 13" xfId="23251" xr:uid="{00000000-0005-0000-0000-0000C75D0000}"/>
    <cellStyle name="Normal 6 2 2 14" xfId="23252" xr:uid="{00000000-0005-0000-0000-0000C85D0000}"/>
    <cellStyle name="Normal 6 2 2 15" xfId="23253" xr:uid="{00000000-0005-0000-0000-0000C95D0000}"/>
    <cellStyle name="Normal 6 2 2 16" xfId="23254" xr:uid="{00000000-0005-0000-0000-0000CA5D0000}"/>
    <cellStyle name="Normal 6 2 2 17" xfId="23255" xr:uid="{00000000-0005-0000-0000-0000CB5D0000}"/>
    <cellStyle name="Normal 6 2 2 18" xfId="23256" xr:uid="{00000000-0005-0000-0000-0000CC5D0000}"/>
    <cellStyle name="Normal 6 2 2 19" xfId="23257" xr:uid="{00000000-0005-0000-0000-0000CD5D0000}"/>
    <cellStyle name="Normal 6 2 2 2" xfId="23258" xr:uid="{00000000-0005-0000-0000-0000CE5D0000}"/>
    <cellStyle name="Normal 6 2 2 20" xfId="23259" xr:uid="{00000000-0005-0000-0000-0000CF5D0000}"/>
    <cellStyle name="Normal 6 2 2 21" xfId="23260" xr:uid="{00000000-0005-0000-0000-0000D05D0000}"/>
    <cellStyle name="Normal 6 2 2 22" xfId="23261" xr:uid="{00000000-0005-0000-0000-0000D15D0000}"/>
    <cellStyle name="Normal 6 2 2 23" xfId="23262" xr:uid="{00000000-0005-0000-0000-0000D25D0000}"/>
    <cellStyle name="Normal 6 2 2 24" xfId="23263" xr:uid="{00000000-0005-0000-0000-0000D35D0000}"/>
    <cellStyle name="Normal 6 2 2 25" xfId="35604" xr:uid="{00000000-0005-0000-0000-0000D45D0000}"/>
    <cellStyle name="Normal 6 2 2 3" xfId="23264" xr:uid="{00000000-0005-0000-0000-0000D55D0000}"/>
    <cellStyle name="Normal 6 2 2 4" xfId="23265" xr:uid="{00000000-0005-0000-0000-0000D65D0000}"/>
    <cellStyle name="Normal 6 2 2 5" xfId="23266" xr:uid="{00000000-0005-0000-0000-0000D75D0000}"/>
    <cellStyle name="Normal 6 2 2 6" xfId="23267" xr:uid="{00000000-0005-0000-0000-0000D85D0000}"/>
    <cellStyle name="Normal 6 2 2 7" xfId="23268" xr:uid="{00000000-0005-0000-0000-0000D95D0000}"/>
    <cellStyle name="Normal 6 2 2 8" xfId="23269" xr:uid="{00000000-0005-0000-0000-0000DA5D0000}"/>
    <cellStyle name="Normal 6 2 2 9" xfId="23270" xr:uid="{00000000-0005-0000-0000-0000DB5D0000}"/>
    <cellStyle name="Normal 6 2 3" xfId="23271" xr:uid="{00000000-0005-0000-0000-0000DC5D0000}"/>
    <cellStyle name="Normal 6 20" xfId="23272" xr:uid="{00000000-0005-0000-0000-0000DD5D0000}"/>
    <cellStyle name="Normal 6 21" xfId="23273" xr:uid="{00000000-0005-0000-0000-0000DE5D0000}"/>
    <cellStyle name="Normal 6 22" xfId="23274" xr:uid="{00000000-0005-0000-0000-0000DF5D0000}"/>
    <cellStyle name="Normal 6 23" xfId="23275" xr:uid="{00000000-0005-0000-0000-0000E05D0000}"/>
    <cellStyle name="Normal 6 24" xfId="23276" xr:uid="{00000000-0005-0000-0000-0000E15D0000}"/>
    <cellStyle name="Normal 6 25" xfId="23277" xr:uid="{00000000-0005-0000-0000-0000E25D0000}"/>
    <cellStyle name="Normal 6 26" xfId="23278" xr:uid="{00000000-0005-0000-0000-0000E35D0000}"/>
    <cellStyle name="Normal 6 3" xfId="23279" xr:uid="{00000000-0005-0000-0000-0000E45D0000}"/>
    <cellStyle name="Normal 6 3 10" xfId="23280" xr:uid="{00000000-0005-0000-0000-0000E55D0000}"/>
    <cellStyle name="Normal 6 3 11" xfId="23281" xr:uid="{00000000-0005-0000-0000-0000E65D0000}"/>
    <cellStyle name="Normal 6 3 12" xfId="23282" xr:uid="{00000000-0005-0000-0000-0000E75D0000}"/>
    <cellStyle name="Normal 6 3 13" xfId="23283" xr:uid="{00000000-0005-0000-0000-0000E85D0000}"/>
    <cellStyle name="Normal 6 3 14" xfId="23284" xr:uid="{00000000-0005-0000-0000-0000E95D0000}"/>
    <cellStyle name="Normal 6 3 15" xfId="23285" xr:uid="{00000000-0005-0000-0000-0000EA5D0000}"/>
    <cellStyle name="Normal 6 3 16" xfId="23286" xr:uid="{00000000-0005-0000-0000-0000EB5D0000}"/>
    <cellStyle name="Normal 6 3 17" xfId="23287" xr:uid="{00000000-0005-0000-0000-0000EC5D0000}"/>
    <cellStyle name="Normal 6 3 18" xfId="23288" xr:uid="{00000000-0005-0000-0000-0000ED5D0000}"/>
    <cellStyle name="Normal 6 3 19" xfId="23289" xr:uid="{00000000-0005-0000-0000-0000EE5D0000}"/>
    <cellStyle name="Normal 6 3 2" xfId="23290" xr:uid="{00000000-0005-0000-0000-0000EF5D0000}"/>
    <cellStyle name="Normal 6 3 20" xfId="23291" xr:uid="{00000000-0005-0000-0000-0000F05D0000}"/>
    <cellStyle name="Normal 6 3 21" xfId="23292" xr:uid="{00000000-0005-0000-0000-0000F15D0000}"/>
    <cellStyle name="Normal 6 3 22" xfId="23293" xr:uid="{00000000-0005-0000-0000-0000F25D0000}"/>
    <cellStyle name="Normal 6 3 23" xfId="23294" xr:uid="{00000000-0005-0000-0000-0000F35D0000}"/>
    <cellStyle name="Normal 6 3 24" xfId="35470" xr:uid="{00000000-0005-0000-0000-0000F45D0000}"/>
    <cellStyle name="Normal 6 3 3" xfId="23295" xr:uid="{00000000-0005-0000-0000-0000F55D0000}"/>
    <cellStyle name="Normal 6 3 4" xfId="23296" xr:uid="{00000000-0005-0000-0000-0000F65D0000}"/>
    <cellStyle name="Normal 6 3 5" xfId="23297" xr:uid="{00000000-0005-0000-0000-0000F75D0000}"/>
    <cellStyle name="Normal 6 3 6" xfId="23298" xr:uid="{00000000-0005-0000-0000-0000F85D0000}"/>
    <cellStyle name="Normal 6 3 7" xfId="23299" xr:uid="{00000000-0005-0000-0000-0000F95D0000}"/>
    <cellStyle name="Normal 6 3 8" xfId="23300" xr:uid="{00000000-0005-0000-0000-0000FA5D0000}"/>
    <cellStyle name="Normal 6 3 9" xfId="23301" xr:uid="{00000000-0005-0000-0000-0000FB5D0000}"/>
    <cellStyle name="Normal 6 4" xfId="23302" xr:uid="{00000000-0005-0000-0000-0000FC5D0000}"/>
    <cellStyle name="Normal 6 4 2" xfId="35341" xr:uid="{00000000-0005-0000-0000-0000FD5D0000}"/>
    <cellStyle name="Normal 6 5" xfId="23303" xr:uid="{00000000-0005-0000-0000-0000FE5D0000}"/>
    <cellStyle name="Normal 6 6" xfId="23304" xr:uid="{00000000-0005-0000-0000-0000FF5D0000}"/>
    <cellStyle name="Normal 6 7" xfId="23305" xr:uid="{00000000-0005-0000-0000-0000005E0000}"/>
    <cellStyle name="Normal 6 8" xfId="23306" xr:uid="{00000000-0005-0000-0000-0000015E0000}"/>
    <cellStyle name="Normal 6 9" xfId="23307" xr:uid="{00000000-0005-0000-0000-0000025E0000}"/>
    <cellStyle name="Normal 60" xfId="23308" xr:uid="{00000000-0005-0000-0000-0000035E0000}"/>
    <cellStyle name="Normal 60 2" xfId="23309" xr:uid="{00000000-0005-0000-0000-0000045E0000}"/>
    <cellStyle name="Normal 60 3" xfId="23310" xr:uid="{00000000-0005-0000-0000-0000055E0000}"/>
    <cellStyle name="Normal 60 4" xfId="23311" xr:uid="{00000000-0005-0000-0000-0000065E0000}"/>
    <cellStyle name="Normal 61" xfId="23312" xr:uid="{00000000-0005-0000-0000-0000075E0000}"/>
    <cellStyle name="Normal 61 2" xfId="23313" xr:uid="{00000000-0005-0000-0000-0000085E0000}"/>
    <cellStyle name="Normal 62" xfId="23314" xr:uid="{00000000-0005-0000-0000-0000095E0000}"/>
    <cellStyle name="Normal 62 2" xfId="23315" xr:uid="{00000000-0005-0000-0000-00000A5E0000}"/>
    <cellStyle name="Normal 63" xfId="23316" xr:uid="{00000000-0005-0000-0000-00000B5E0000}"/>
    <cellStyle name="Normal 63 2" xfId="23317" xr:uid="{00000000-0005-0000-0000-00000C5E0000}"/>
    <cellStyle name="Normal 64" xfId="23318" xr:uid="{00000000-0005-0000-0000-00000D5E0000}"/>
    <cellStyle name="Normal 64 2" xfId="23319" xr:uid="{00000000-0005-0000-0000-00000E5E0000}"/>
    <cellStyle name="Normal 65" xfId="23320" xr:uid="{00000000-0005-0000-0000-00000F5E0000}"/>
    <cellStyle name="Normal 65 2" xfId="23321" xr:uid="{00000000-0005-0000-0000-0000105E0000}"/>
    <cellStyle name="Normal 65 2 2" xfId="23322" xr:uid="{00000000-0005-0000-0000-0000115E0000}"/>
    <cellStyle name="Normal 65 3" xfId="23323" xr:uid="{00000000-0005-0000-0000-0000125E0000}"/>
    <cellStyle name="Normal 66" xfId="23324" xr:uid="{00000000-0005-0000-0000-0000135E0000}"/>
    <cellStyle name="Normal 67" xfId="23325" xr:uid="{00000000-0005-0000-0000-0000145E0000}"/>
    <cellStyle name="Normal 68" xfId="23326" xr:uid="{00000000-0005-0000-0000-0000155E0000}"/>
    <cellStyle name="Normal 69" xfId="23327" xr:uid="{00000000-0005-0000-0000-0000165E0000}"/>
    <cellStyle name="Normal 7" xfId="23328" xr:uid="{00000000-0005-0000-0000-0000175E0000}"/>
    <cellStyle name="Normal 7 10" xfId="23329" xr:uid="{00000000-0005-0000-0000-0000185E0000}"/>
    <cellStyle name="Normal 7 11" xfId="23330" xr:uid="{00000000-0005-0000-0000-0000195E0000}"/>
    <cellStyle name="Normal 7 12" xfId="23331" xr:uid="{00000000-0005-0000-0000-00001A5E0000}"/>
    <cellStyle name="Normal 7 13" xfId="23332" xr:uid="{00000000-0005-0000-0000-00001B5E0000}"/>
    <cellStyle name="Normal 7 14" xfId="23333" xr:uid="{00000000-0005-0000-0000-00001C5E0000}"/>
    <cellStyle name="Normal 7 15" xfId="23334" xr:uid="{00000000-0005-0000-0000-00001D5E0000}"/>
    <cellStyle name="Normal 7 16" xfId="23335" xr:uid="{00000000-0005-0000-0000-00001E5E0000}"/>
    <cellStyle name="Normal 7 17" xfId="23336" xr:uid="{00000000-0005-0000-0000-00001F5E0000}"/>
    <cellStyle name="Normal 7 18" xfId="23337" xr:uid="{00000000-0005-0000-0000-0000205E0000}"/>
    <cellStyle name="Normal 7 19" xfId="23338" xr:uid="{00000000-0005-0000-0000-0000215E0000}"/>
    <cellStyle name="Normal 7 2" xfId="23339" xr:uid="{00000000-0005-0000-0000-0000225E0000}"/>
    <cellStyle name="Normal 7 2 10" xfId="23340" xr:uid="{00000000-0005-0000-0000-0000235E0000}"/>
    <cellStyle name="Normal 7 2 11" xfId="23341" xr:uid="{00000000-0005-0000-0000-0000245E0000}"/>
    <cellStyle name="Normal 7 2 12" xfId="23342" xr:uid="{00000000-0005-0000-0000-0000255E0000}"/>
    <cellStyle name="Normal 7 2 13" xfId="23343" xr:uid="{00000000-0005-0000-0000-0000265E0000}"/>
    <cellStyle name="Normal 7 2 14" xfId="23344" xr:uid="{00000000-0005-0000-0000-0000275E0000}"/>
    <cellStyle name="Normal 7 2 15" xfId="23345" xr:uid="{00000000-0005-0000-0000-0000285E0000}"/>
    <cellStyle name="Normal 7 2 16" xfId="23346" xr:uid="{00000000-0005-0000-0000-0000295E0000}"/>
    <cellStyle name="Normal 7 2 17" xfId="23347" xr:uid="{00000000-0005-0000-0000-00002A5E0000}"/>
    <cellStyle name="Normal 7 2 18" xfId="23348" xr:uid="{00000000-0005-0000-0000-00002B5E0000}"/>
    <cellStyle name="Normal 7 2 19" xfId="23349" xr:uid="{00000000-0005-0000-0000-00002C5E0000}"/>
    <cellStyle name="Normal 7 2 2" xfId="23350" xr:uid="{00000000-0005-0000-0000-00002D5E0000}"/>
    <cellStyle name="Normal 7 2 2 10" xfId="23351" xr:uid="{00000000-0005-0000-0000-00002E5E0000}"/>
    <cellStyle name="Normal 7 2 2 11" xfId="23352" xr:uid="{00000000-0005-0000-0000-00002F5E0000}"/>
    <cellStyle name="Normal 7 2 2 12" xfId="23353" xr:uid="{00000000-0005-0000-0000-0000305E0000}"/>
    <cellStyle name="Normal 7 2 2 13" xfId="23354" xr:uid="{00000000-0005-0000-0000-0000315E0000}"/>
    <cellStyle name="Normal 7 2 2 14" xfId="23355" xr:uid="{00000000-0005-0000-0000-0000325E0000}"/>
    <cellStyle name="Normal 7 2 2 15" xfId="23356" xr:uid="{00000000-0005-0000-0000-0000335E0000}"/>
    <cellStyle name="Normal 7 2 2 16" xfId="23357" xr:uid="{00000000-0005-0000-0000-0000345E0000}"/>
    <cellStyle name="Normal 7 2 2 17" xfId="23358" xr:uid="{00000000-0005-0000-0000-0000355E0000}"/>
    <cellStyle name="Normal 7 2 2 18" xfId="23359" xr:uid="{00000000-0005-0000-0000-0000365E0000}"/>
    <cellStyle name="Normal 7 2 2 19" xfId="23360" xr:uid="{00000000-0005-0000-0000-0000375E0000}"/>
    <cellStyle name="Normal 7 2 2 2" xfId="23361" xr:uid="{00000000-0005-0000-0000-0000385E0000}"/>
    <cellStyle name="Normal 7 2 2 20" xfId="23362" xr:uid="{00000000-0005-0000-0000-0000395E0000}"/>
    <cellStyle name="Normal 7 2 2 21" xfId="23363" xr:uid="{00000000-0005-0000-0000-00003A5E0000}"/>
    <cellStyle name="Normal 7 2 2 22" xfId="23364" xr:uid="{00000000-0005-0000-0000-00003B5E0000}"/>
    <cellStyle name="Normal 7 2 2 23" xfId="23365" xr:uid="{00000000-0005-0000-0000-00003C5E0000}"/>
    <cellStyle name="Normal 7 2 2 3" xfId="23366" xr:uid="{00000000-0005-0000-0000-00003D5E0000}"/>
    <cellStyle name="Normal 7 2 2 4" xfId="23367" xr:uid="{00000000-0005-0000-0000-00003E5E0000}"/>
    <cellStyle name="Normal 7 2 2 5" xfId="23368" xr:uid="{00000000-0005-0000-0000-00003F5E0000}"/>
    <cellStyle name="Normal 7 2 2 6" xfId="23369" xr:uid="{00000000-0005-0000-0000-0000405E0000}"/>
    <cellStyle name="Normal 7 2 2 7" xfId="23370" xr:uid="{00000000-0005-0000-0000-0000415E0000}"/>
    <cellStyle name="Normal 7 2 2 8" xfId="23371" xr:uid="{00000000-0005-0000-0000-0000425E0000}"/>
    <cellStyle name="Normal 7 2 2 9" xfId="23372" xr:uid="{00000000-0005-0000-0000-0000435E0000}"/>
    <cellStyle name="Normal 7 2 20" xfId="23373" xr:uid="{00000000-0005-0000-0000-0000445E0000}"/>
    <cellStyle name="Normal 7 2 21" xfId="23374" xr:uid="{00000000-0005-0000-0000-0000455E0000}"/>
    <cellStyle name="Normal 7 2 22" xfId="23375" xr:uid="{00000000-0005-0000-0000-0000465E0000}"/>
    <cellStyle name="Normal 7 2 23" xfId="23376" xr:uid="{00000000-0005-0000-0000-0000475E0000}"/>
    <cellStyle name="Normal 7 2 24" xfId="23377" xr:uid="{00000000-0005-0000-0000-0000485E0000}"/>
    <cellStyle name="Normal 7 2 3" xfId="23378" xr:uid="{00000000-0005-0000-0000-0000495E0000}"/>
    <cellStyle name="Normal 7 2 4" xfId="23379" xr:uid="{00000000-0005-0000-0000-00004A5E0000}"/>
    <cellStyle name="Normal 7 2 5" xfId="23380" xr:uid="{00000000-0005-0000-0000-00004B5E0000}"/>
    <cellStyle name="Normal 7 2 6" xfId="23381" xr:uid="{00000000-0005-0000-0000-00004C5E0000}"/>
    <cellStyle name="Normal 7 2 7" xfId="23382" xr:uid="{00000000-0005-0000-0000-00004D5E0000}"/>
    <cellStyle name="Normal 7 2 8" xfId="23383" xr:uid="{00000000-0005-0000-0000-00004E5E0000}"/>
    <cellStyle name="Normal 7 2 9" xfId="23384" xr:uid="{00000000-0005-0000-0000-00004F5E0000}"/>
    <cellStyle name="Normal 7 20" xfId="23385" xr:uid="{00000000-0005-0000-0000-0000505E0000}"/>
    <cellStyle name="Normal 7 21" xfId="23386" xr:uid="{00000000-0005-0000-0000-0000515E0000}"/>
    <cellStyle name="Normal 7 22" xfId="23387" xr:uid="{00000000-0005-0000-0000-0000525E0000}"/>
    <cellStyle name="Normal 7 23" xfId="23388" xr:uid="{00000000-0005-0000-0000-0000535E0000}"/>
    <cellStyle name="Normal 7 24" xfId="23389" xr:uid="{00000000-0005-0000-0000-0000545E0000}"/>
    <cellStyle name="Normal 7 25" xfId="23390" xr:uid="{00000000-0005-0000-0000-0000555E0000}"/>
    <cellStyle name="Normal 7 26" xfId="23391" xr:uid="{00000000-0005-0000-0000-0000565E0000}"/>
    <cellStyle name="Normal 7 3" xfId="23392" xr:uid="{00000000-0005-0000-0000-0000575E0000}"/>
    <cellStyle name="Normal 7 3 2" xfId="23393" xr:uid="{00000000-0005-0000-0000-0000585E0000}"/>
    <cellStyle name="Normal 7 3 2 10" xfId="23394" xr:uid="{00000000-0005-0000-0000-0000595E0000}"/>
    <cellStyle name="Normal 7 3 2 11" xfId="23395" xr:uid="{00000000-0005-0000-0000-00005A5E0000}"/>
    <cellStyle name="Normal 7 3 2 12" xfId="23396" xr:uid="{00000000-0005-0000-0000-00005B5E0000}"/>
    <cellStyle name="Normal 7 3 2 13" xfId="23397" xr:uid="{00000000-0005-0000-0000-00005C5E0000}"/>
    <cellStyle name="Normal 7 3 2 14" xfId="23398" xr:uid="{00000000-0005-0000-0000-00005D5E0000}"/>
    <cellStyle name="Normal 7 3 2 15" xfId="23399" xr:uid="{00000000-0005-0000-0000-00005E5E0000}"/>
    <cellStyle name="Normal 7 3 2 16" xfId="23400" xr:uid="{00000000-0005-0000-0000-00005F5E0000}"/>
    <cellStyle name="Normal 7 3 2 17" xfId="23401" xr:uid="{00000000-0005-0000-0000-0000605E0000}"/>
    <cellStyle name="Normal 7 3 2 18" xfId="23402" xr:uid="{00000000-0005-0000-0000-0000615E0000}"/>
    <cellStyle name="Normal 7 3 2 19" xfId="23403" xr:uid="{00000000-0005-0000-0000-0000625E0000}"/>
    <cellStyle name="Normal 7 3 2 2" xfId="23404" xr:uid="{00000000-0005-0000-0000-0000635E0000}"/>
    <cellStyle name="Normal 7 3 2 20" xfId="23405" xr:uid="{00000000-0005-0000-0000-0000645E0000}"/>
    <cellStyle name="Normal 7 3 2 21" xfId="23406" xr:uid="{00000000-0005-0000-0000-0000655E0000}"/>
    <cellStyle name="Normal 7 3 2 22" xfId="23407" xr:uid="{00000000-0005-0000-0000-0000665E0000}"/>
    <cellStyle name="Normal 7 3 2 23" xfId="23408" xr:uid="{00000000-0005-0000-0000-0000675E0000}"/>
    <cellStyle name="Normal 7 3 2 3" xfId="23409" xr:uid="{00000000-0005-0000-0000-0000685E0000}"/>
    <cellStyle name="Normal 7 3 2 4" xfId="23410" xr:uid="{00000000-0005-0000-0000-0000695E0000}"/>
    <cellStyle name="Normal 7 3 2 5" xfId="23411" xr:uid="{00000000-0005-0000-0000-00006A5E0000}"/>
    <cellStyle name="Normal 7 3 2 6" xfId="23412" xr:uid="{00000000-0005-0000-0000-00006B5E0000}"/>
    <cellStyle name="Normal 7 3 2 7" xfId="23413" xr:uid="{00000000-0005-0000-0000-00006C5E0000}"/>
    <cellStyle name="Normal 7 3 2 8" xfId="23414" xr:uid="{00000000-0005-0000-0000-00006D5E0000}"/>
    <cellStyle name="Normal 7 3 2 9" xfId="23415" xr:uid="{00000000-0005-0000-0000-00006E5E0000}"/>
    <cellStyle name="Normal 7 3 3" xfId="35250" xr:uid="{00000000-0005-0000-0000-00006F5E0000}"/>
    <cellStyle name="Normal 7 4" xfId="23416" xr:uid="{00000000-0005-0000-0000-0000705E0000}"/>
    <cellStyle name="Normal 7 5" xfId="23417" xr:uid="{00000000-0005-0000-0000-0000715E0000}"/>
    <cellStyle name="Normal 7 6" xfId="23418" xr:uid="{00000000-0005-0000-0000-0000725E0000}"/>
    <cellStyle name="Normal 7 7" xfId="23419" xr:uid="{00000000-0005-0000-0000-0000735E0000}"/>
    <cellStyle name="Normal 7 8" xfId="23420" xr:uid="{00000000-0005-0000-0000-0000745E0000}"/>
    <cellStyle name="Normal 7 9" xfId="23421" xr:uid="{00000000-0005-0000-0000-0000755E0000}"/>
    <cellStyle name="Normal 70" xfId="23422" xr:uid="{00000000-0005-0000-0000-0000765E0000}"/>
    <cellStyle name="Normal 71" xfId="23423" xr:uid="{00000000-0005-0000-0000-0000775E0000}"/>
    <cellStyle name="Normal 72" xfId="23424" xr:uid="{00000000-0005-0000-0000-0000785E0000}"/>
    <cellStyle name="Normal 72 2" xfId="23425" xr:uid="{00000000-0005-0000-0000-0000795E0000}"/>
    <cellStyle name="Normal 72 2 2" xfId="23426" xr:uid="{00000000-0005-0000-0000-00007A5E0000}"/>
    <cellStyle name="Normal 72 3" xfId="23427" xr:uid="{00000000-0005-0000-0000-00007B5E0000}"/>
    <cellStyle name="Normal 72 4" xfId="23428" xr:uid="{00000000-0005-0000-0000-00007C5E0000}"/>
    <cellStyle name="Normal 72 5" xfId="23429" xr:uid="{00000000-0005-0000-0000-00007D5E0000}"/>
    <cellStyle name="Normal 72 6" xfId="23430" xr:uid="{00000000-0005-0000-0000-00007E5E0000}"/>
    <cellStyle name="Normal 73" xfId="23431" xr:uid="{00000000-0005-0000-0000-00007F5E0000}"/>
    <cellStyle name="Normal 73 2" xfId="23432" xr:uid="{00000000-0005-0000-0000-0000805E0000}"/>
    <cellStyle name="Normal 74" xfId="23433" xr:uid="{00000000-0005-0000-0000-0000815E0000}"/>
    <cellStyle name="Normal 74 2" xfId="23434" xr:uid="{00000000-0005-0000-0000-0000825E0000}"/>
    <cellStyle name="Normal 74 2 2" xfId="23435" xr:uid="{00000000-0005-0000-0000-0000835E0000}"/>
    <cellStyle name="Normal 74 2 2 2" xfId="23436" xr:uid="{00000000-0005-0000-0000-0000845E0000}"/>
    <cellStyle name="Normal 74 2 3" xfId="23437" xr:uid="{00000000-0005-0000-0000-0000855E0000}"/>
    <cellStyle name="Normal 74 2 4" xfId="23438" xr:uid="{00000000-0005-0000-0000-0000865E0000}"/>
    <cellStyle name="Normal 74 2 5" xfId="23439" xr:uid="{00000000-0005-0000-0000-0000875E0000}"/>
    <cellStyle name="Normal 74 3" xfId="23440" xr:uid="{00000000-0005-0000-0000-0000885E0000}"/>
    <cellStyle name="Normal 75" xfId="23441" xr:uid="{00000000-0005-0000-0000-0000895E0000}"/>
    <cellStyle name="Normal 75 2" xfId="23442" xr:uid="{00000000-0005-0000-0000-00008A5E0000}"/>
    <cellStyle name="Normal 76" xfId="23443" xr:uid="{00000000-0005-0000-0000-00008B5E0000}"/>
    <cellStyle name="Normal 76 2" xfId="23444" xr:uid="{00000000-0005-0000-0000-00008C5E0000}"/>
    <cellStyle name="Normal 76 2 2" xfId="23445" xr:uid="{00000000-0005-0000-0000-00008D5E0000}"/>
    <cellStyle name="Normal 76 2 3" xfId="23446" xr:uid="{00000000-0005-0000-0000-00008E5E0000}"/>
    <cellStyle name="Normal 76 2 4" xfId="23447" xr:uid="{00000000-0005-0000-0000-00008F5E0000}"/>
    <cellStyle name="Normal 76 2 5" xfId="23448" xr:uid="{00000000-0005-0000-0000-0000905E0000}"/>
    <cellStyle name="Normal 76 3" xfId="23449" xr:uid="{00000000-0005-0000-0000-0000915E0000}"/>
    <cellStyle name="Normal 77" xfId="23450" xr:uid="{00000000-0005-0000-0000-0000925E0000}"/>
    <cellStyle name="Normal 77 2" xfId="23451" xr:uid="{00000000-0005-0000-0000-0000935E0000}"/>
    <cellStyle name="Normal 78" xfId="23452" xr:uid="{00000000-0005-0000-0000-0000945E0000}"/>
    <cellStyle name="Normal 78 2" xfId="23453" xr:uid="{00000000-0005-0000-0000-0000955E0000}"/>
    <cellStyle name="Normal 79" xfId="23454" xr:uid="{00000000-0005-0000-0000-0000965E0000}"/>
    <cellStyle name="Normal 79 2" xfId="23455" xr:uid="{00000000-0005-0000-0000-0000975E0000}"/>
    <cellStyle name="Normal 8" xfId="23456" xr:uid="{00000000-0005-0000-0000-0000985E0000}"/>
    <cellStyle name="Normal 8 10" xfId="23457" xr:uid="{00000000-0005-0000-0000-0000995E0000}"/>
    <cellStyle name="Normal 8 2" xfId="23458" xr:uid="{00000000-0005-0000-0000-00009A5E0000}"/>
    <cellStyle name="Normal 8 2 10" xfId="23459" xr:uid="{00000000-0005-0000-0000-00009B5E0000}"/>
    <cellStyle name="Normal 8 2 11" xfId="23460" xr:uid="{00000000-0005-0000-0000-00009C5E0000}"/>
    <cellStyle name="Normal 8 2 12" xfId="23461" xr:uid="{00000000-0005-0000-0000-00009D5E0000}"/>
    <cellStyle name="Normal 8 2 13" xfId="23462" xr:uid="{00000000-0005-0000-0000-00009E5E0000}"/>
    <cellStyle name="Normal 8 2 14" xfId="23463" xr:uid="{00000000-0005-0000-0000-00009F5E0000}"/>
    <cellStyle name="Normal 8 2 15" xfId="23464" xr:uid="{00000000-0005-0000-0000-0000A05E0000}"/>
    <cellStyle name="Normal 8 2 16" xfId="23465" xr:uid="{00000000-0005-0000-0000-0000A15E0000}"/>
    <cellStyle name="Normal 8 2 17" xfId="23466" xr:uid="{00000000-0005-0000-0000-0000A25E0000}"/>
    <cellStyle name="Normal 8 2 18" xfId="23467" xr:uid="{00000000-0005-0000-0000-0000A35E0000}"/>
    <cellStyle name="Normal 8 2 19" xfId="23468" xr:uid="{00000000-0005-0000-0000-0000A45E0000}"/>
    <cellStyle name="Normal 8 2 2" xfId="23469" xr:uid="{00000000-0005-0000-0000-0000A55E0000}"/>
    <cellStyle name="Normal 8 2 20" xfId="23470" xr:uid="{00000000-0005-0000-0000-0000A65E0000}"/>
    <cellStyle name="Normal 8 2 21" xfId="23471" xr:uid="{00000000-0005-0000-0000-0000A75E0000}"/>
    <cellStyle name="Normal 8 2 22" xfId="23472" xr:uid="{00000000-0005-0000-0000-0000A85E0000}"/>
    <cellStyle name="Normal 8 2 23" xfId="23473" xr:uid="{00000000-0005-0000-0000-0000A95E0000}"/>
    <cellStyle name="Normal 8 2 24" xfId="35212" xr:uid="{00000000-0005-0000-0000-0000AA5E0000}"/>
    <cellStyle name="Normal 8 2 3" xfId="23474" xr:uid="{00000000-0005-0000-0000-0000AB5E0000}"/>
    <cellStyle name="Normal 8 2 4" xfId="23475" xr:uid="{00000000-0005-0000-0000-0000AC5E0000}"/>
    <cellStyle name="Normal 8 2 5" xfId="23476" xr:uid="{00000000-0005-0000-0000-0000AD5E0000}"/>
    <cellStyle name="Normal 8 2 6" xfId="23477" xr:uid="{00000000-0005-0000-0000-0000AE5E0000}"/>
    <cellStyle name="Normal 8 2 7" xfId="23478" xr:uid="{00000000-0005-0000-0000-0000AF5E0000}"/>
    <cellStyle name="Normal 8 2 8" xfId="23479" xr:uid="{00000000-0005-0000-0000-0000B05E0000}"/>
    <cellStyle name="Normal 8 2 9" xfId="23480" xr:uid="{00000000-0005-0000-0000-0000B15E0000}"/>
    <cellStyle name="Normal 8 3" xfId="23481" xr:uid="{00000000-0005-0000-0000-0000B25E0000}"/>
    <cellStyle name="Normal 8 3 10" xfId="23482" xr:uid="{00000000-0005-0000-0000-0000B35E0000}"/>
    <cellStyle name="Normal 8 3 11" xfId="23483" xr:uid="{00000000-0005-0000-0000-0000B45E0000}"/>
    <cellStyle name="Normal 8 3 12" xfId="23484" xr:uid="{00000000-0005-0000-0000-0000B55E0000}"/>
    <cellStyle name="Normal 8 3 13" xfId="23485" xr:uid="{00000000-0005-0000-0000-0000B65E0000}"/>
    <cellStyle name="Normal 8 3 14" xfId="23486" xr:uid="{00000000-0005-0000-0000-0000B75E0000}"/>
    <cellStyle name="Normal 8 3 15" xfId="23487" xr:uid="{00000000-0005-0000-0000-0000B85E0000}"/>
    <cellStyle name="Normal 8 3 16" xfId="23488" xr:uid="{00000000-0005-0000-0000-0000B95E0000}"/>
    <cellStyle name="Normal 8 3 17" xfId="23489" xr:uid="{00000000-0005-0000-0000-0000BA5E0000}"/>
    <cellStyle name="Normal 8 3 18" xfId="23490" xr:uid="{00000000-0005-0000-0000-0000BB5E0000}"/>
    <cellStyle name="Normal 8 3 19" xfId="23491" xr:uid="{00000000-0005-0000-0000-0000BC5E0000}"/>
    <cellStyle name="Normal 8 3 2" xfId="23492" xr:uid="{00000000-0005-0000-0000-0000BD5E0000}"/>
    <cellStyle name="Normal 8 3 20" xfId="23493" xr:uid="{00000000-0005-0000-0000-0000BE5E0000}"/>
    <cellStyle name="Normal 8 3 21" xfId="23494" xr:uid="{00000000-0005-0000-0000-0000BF5E0000}"/>
    <cellStyle name="Normal 8 3 22" xfId="23495" xr:uid="{00000000-0005-0000-0000-0000C05E0000}"/>
    <cellStyle name="Normal 8 3 23" xfId="23496" xr:uid="{00000000-0005-0000-0000-0000C15E0000}"/>
    <cellStyle name="Normal 8 3 24" xfId="35342" xr:uid="{00000000-0005-0000-0000-0000C25E0000}"/>
    <cellStyle name="Normal 8 3 3" xfId="23497" xr:uid="{00000000-0005-0000-0000-0000C35E0000}"/>
    <cellStyle name="Normal 8 3 4" xfId="23498" xr:uid="{00000000-0005-0000-0000-0000C45E0000}"/>
    <cellStyle name="Normal 8 3 5" xfId="23499" xr:uid="{00000000-0005-0000-0000-0000C55E0000}"/>
    <cellStyle name="Normal 8 3 6" xfId="23500" xr:uid="{00000000-0005-0000-0000-0000C65E0000}"/>
    <cellStyle name="Normal 8 3 7" xfId="23501" xr:uid="{00000000-0005-0000-0000-0000C75E0000}"/>
    <cellStyle name="Normal 8 3 8" xfId="23502" xr:uid="{00000000-0005-0000-0000-0000C85E0000}"/>
    <cellStyle name="Normal 8 3 9" xfId="23503" xr:uid="{00000000-0005-0000-0000-0000C95E0000}"/>
    <cellStyle name="Normal 8 4" xfId="23504" xr:uid="{00000000-0005-0000-0000-0000CA5E0000}"/>
    <cellStyle name="Normal 8 5" xfId="23505" xr:uid="{00000000-0005-0000-0000-0000CB5E0000}"/>
    <cellStyle name="Normal 8 6" xfId="23506" xr:uid="{00000000-0005-0000-0000-0000CC5E0000}"/>
    <cellStyle name="Normal 8 7" xfId="23507" xr:uid="{00000000-0005-0000-0000-0000CD5E0000}"/>
    <cellStyle name="Normal 8 8" xfId="23508" xr:uid="{00000000-0005-0000-0000-0000CE5E0000}"/>
    <cellStyle name="Normal 8 9" xfId="23509" xr:uid="{00000000-0005-0000-0000-0000CF5E0000}"/>
    <cellStyle name="Normal 80" xfId="23510" xr:uid="{00000000-0005-0000-0000-0000D05E0000}"/>
    <cellStyle name="Normal 80 2" xfId="23511" xr:uid="{00000000-0005-0000-0000-0000D15E0000}"/>
    <cellStyle name="Normal 81" xfId="23512" xr:uid="{00000000-0005-0000-0000-0000D25E0000}"/>
    <cellStyle name="Normal 81 2" xfId="23513" xr:uid="{00000000-0005-0000-0000-0000D35E0000}"/>
    <cellStyle name="Normal 82" xfId="23514" xr:uid="{00000000-0005-0000-0000-0000D45E0000}"/>
    <cellStyle name="Normal 82 2" xfId="23515" xr:uid="{00000000-0005-0000-0000-0000D55E0000}"/>
    <cellStyle name="Normal 83" xfId="23516" xr:uid="{00000000-0005-0000-0000-0000D65E0000}"/>
    <cellStyle name="Normal 83 2" xfId="23517" xr:uid="{00000000-0005-0000-0000-0000D75E0000}"/>
    <cellStyle name="Normal 84" xfId="23518" xr:uid="{00000000-0005-0000-0000-0000D85E0000}"/>
    <cellStyle name="Normal 85" xfId="23519" xr:uid="{00000000-0005-0000-0000-0000D95E0000}"/>
    <cellStyle name="Normal 86" xfId="23520" xr:uid="{00000000-0005-0000-0000-0000DA5E0000}"/>
    <cellStyle name="Normal 86 2" xfId="23521" xr:uid="{00000000-0005-0000-0000-0000DB5E0000}"/>
    <cellStyle name="Normal 87" xfId="23522" xr:uid="{00000000-0005-0000-0000-0000DC5E0000}"/>
    <cellStyle name="Normal 88" xfId="23523" xr:uid="{00000000-0005-0000-0000-0000DD5E0000}"/>
    <cellStyle name="Normal 89" xfId="23524" xr:uid="{00000000-0005-0000-0000-0000DE5E0000}"/>
    <cellStyle name="Normal 9" xfId="23525" xr:uid="{00000000-0005-0000-0000-0000DF5E0000}"/>
    <cellStyle name="Normal 9 2" xfId="23526" xr:uid="{00000000-0005-0000-0000-0000E05E0000}"/>
    <cellStyle name="Normal 9 2 10" xfId="23527" xr:uid="{00000000-0005-0000-0000-0000E15E0000}"/>
    <cellStyle name="Normal 9 2 11" xfId="23528" xr:uid="{00000000-0005-0000-0000-0000E25E0000}"/>
    <cellStyle name="Normal 9 2 12" xfId="23529" xr:uid="{00000000-0005-0000-0000-0000E35E0000}"/>
    <cellStyle name="Normal 9 2 13" xfId="23530" xr:uid="{00000000-0005-0000-0000-0000E45E0000}"/>
    <cellStyle name="Normal 9 2 14" xfId="23531" xr:uid="{00000000-0005-0000-0000-0000E55E0000}"/>
    <cellStyle name="Normal 9 2 15" xfId="23532" xr:uid="{00000000-0005-0000-0000-0000E65E0000}"/>
    <cellStyle name="Normal 9 2 16" xfId="23533" xr:uid="{00000000-0005-0000-0000-0000E75E0000}"/>
    <cellStyle name="Normal 9 2 17" xfId="23534" xr:uid="{00000000-0005-0000-0000-0000E85E0000}"/>
    <cellStyle name="Normal 9 2 18" xfId="23535" xr:uid="{00000000-0005-0000-0000-0000E95E0000}"/>
    <cellStyle name="Normal 9 2 19" xfId="23536" xr:uid="{00000000-0005-0000-0000-0000EA5E0000}"/>
    <cellStyle name="Normal 9 2 2" xfId="23537" xr:uid="{00000000-0005-0000-0000-0000EB5E0000}"/>
    <cellStyle name="Normal 9 2 20" xfId="23538" xr:uid="{00000000-0005-0000-0000-0000EC5E0000}"/>
    <cellStyle name="Normal 9 2 21" xfId="23539" xr:uid="{00000000-0005-0000-0000-0000ED5E0000}"/>
    <cellStyle name="Normal 9 2 22" xfId="23540" xr:uid="{00000000-0005-0000-0000-0000EE5E0000}"/>
    <cellStyle name="Normal 9 2 23" xfId="23541" xr:uid="{00000000-0005-0000-0000-0000EF5E0000}"/>
    <cellStyle name="Normal 9 2 24" xfId="35213" xr:uid="{00000000-0005-0000-0000-0000F05E0000}"/>
    <cellStyle name="Normal 9 2 3" xfId="23542" xr:uid="{00000000-0005-0000-0000-0000F15E0000}"/>
    <cellStyle name="Normal 9 2 4" xfId="23543" xr:uid="{00000000-0005-0000-0000-0000F25E0000}"/>
    <cellStyle name="Normal 9 2 5" xfId="23544" xr:uid="{00000000-0005-0000-0000-0000F35E0000}"/>
    <cellStyle name="Normal 9 2 6" xfId="23545" xr:uid="{00000000-0005-0000-0000-0000F45E0000}"/>
    <cellStyle name="Normal 9 2 7" xfId="23546" xr:uid="{00000000-0005-0000-0000-0000F55E0000}"/>
    <cellStyle name="Normal 9 2 8" xfId="23547" xr:uid="{00000000-0005-0000-0000-0000F65E0000}"/>
    <cellStyle name="Normal 9 2 9" xfId="23548" xr:uid="{00000000-0005-0000-0000-0000F75E0000}"/>
    <cellStyle name="Normal 9 3" xfId="23549" xr:uid="{00000000-0005-0000-0000-0000F85E0000}"/>
    <cellStyle name="Normal 9 3 10" xfId="23550" xr:uid="{00000000-0005-0000-0000-0000F95E0000}"/>
    <cellStyle name="Normal 9 3 11" xfId="23551" xr:uid="{00000000-0005-0000-0000-0000FA5E0000}"/>
    <cellStyle name="Normal 9 3 12" xfId="23552" xr:uid="{00000000-0005-0000-0000-0000FB5E0000}"/>
    <cellStyle name="Normal 9 3 13" xfId="23553" xr:uid="{00000000-0005-0000-0000-0000FC5E0000}"/>
    <cellStyle name="Normal 9 3 14" xfId="23554" xr:uid="{00000000-0005-0000-0000-0000FD5E0000}"/>
    <cellStyle name="Normal 9 3 15" xfId="23555" xr:uid="{00000000-0005-0000-0000-0000FE5E0000}"/>
    <cellStyle name="Normal 9 3 16" xfId="23556" xr:uid="{00000000-0005-0000-0000-0000FF5E0000}"/>
    <cellStyle name="Normal 9 3 17" xfId="23557" xr:uid="{00000000-0005-0000-0000-0000005F0000}"/>
    <cellStyle name="Normal 9 3 18" xfId="23558" xr:uid="{00000000-0005-0000-0000-0000015F0000}"/>
    <cellStyle name="Normal 9 3 19" xfId="23559" xr:uid="{00000000-0005-0000-0000-0000025F0000}"/>
    <cellStyle name="Normal 9 3 2" xfId="23560" xr:uid="{00000000-0005-0000-0000-0000035F0000}"/>
    <cellStyle name="Normal 9 3 20" xfId="23561" xr:uid="{00000000-0005-0000-0000-0000045F0000}"/>
    <cellStyle name="Normal 9 3 21" xfId="23562" xr:uid="{00000000-0005-0000-0000-0000055F0000}"/>
    <cellStyle name="Normal 9 3 22" xfId="23563" xr:uid="{00000000-0005-0000-0000-0000065F0000}"/>
    <cellStyle name="Normal 9 3 23" xfId="23564" xr:uid="{00000000-0005-0000-0000-0000075F0000}"/>
    <cellStyle name="Normal 9 3 24" xfId="35343" xr:uid="{00000000-0005-0000-0000-0000085F0000}"/>
    <cellStyle name="Normal 9 3 3" xfId="23565" xr:uid="{00000000-0005-0000-0000-0000095F0000}"/>
    <cellStyle name="Normal 9 3 4" xfId="23566" xr:uid="{00000000-0005-0000-0000-00000A5F0000}"/>
    <cellStyle name="Normal 9 3 5" xfId="23567" xr:uid="{00000000-0005-0000-0000-00000B5F0000}"/>
    <cellStyle name="Normal 9 3 6" xfId="23568" xr:uid="{00000000-0005-0000-0000-00000C5F0000}"/>
    <cellStyle name="Normal 9 3 7" xfId="23569" xr:uid="{00000000-0005-0000-0000-00000D5F0000}"/>
    <cellStyle name="Normal 9 3 8" xfId="23570" xr:uid="{00000000-0005-0000-0000-00000E5F0000}"/>
    <cellStyle name="Normal 9 3 9" xfId="23571" xr:uid="{00000000-0005-0000-0000-00000F5F0000}"/>
    <cellStyle name="Normal 9 4" xfId="23572" xr:uid="{00000000-0005-0000-0000-0000105F0000}"/>
    <cellStyle name="Normal 90" xfId="23573" xr:uid="{00000000-0005-0000-0000-0000115F0000}"/>
    <cellStyle name="Normal 90 2" xfId="23574" xr:uid="{00000000-0005-0000-0000-0000125F0000}"/>
    <cellStyle name="Normal 90 3" xfId="23575" xr:uid="{00000000-0005-0000-0000-0000135F0000}"/>
    <cellStyle name="Normal 91" xfId="23576" xr:uid="{00000000-0005-0000-0000-0000145F0000}"/>
    <cellStyle name="Normal 91 2" xfId="23577" xr:uid="{00000000-0005-0000-0000-0000155F0000}"/>
    <cellStyle name="Normal 92" xfId="23578" xr:uid="{00000000-0005-0000-0000-0000165F0000}"/>
    <cellStyle name="Normal 92 2" xfId="23579" xr:uid="{00000000-0005-0000-0000-0000175F0000}"/>
    <cellStyle name="Normal 93" xfId="23580" xr:uid="{00000000-0005-0000-0000-0000185F0000}"/>
    <cellStyle name="Normal 93 2" xfId="23581" xr:uid="{00000000-0005-0000-0000-0000195F0000}"/>
    <cellStyle name="Normal 94" xfId="23582" xr:uid="{00000000-0005-0000-0000-00001A5F0000}"/>
    <cellStyle name="Normal 94 2" xfId="23583" xr:uid="{00000000-0005-0000-0000-00001B5F0000}"/>
    <cellStyle name="Normal 95" xfId="23584" xr:uid="{00000000-0005-0000-0000-00001C5F0000}"/>
    <cellStyle name="Normal 95 2" xfId="23585" xr:uid="{00000000-0005-0000-0000-00001D5F0000}"/>
    <cellStyle name="Normal 96" xfId="23586" xr:uid="{00000000-0005-0000-0000-00001E5F0000}"/>
    <cellStyle name="Normal 96 2" xfId="23587" xr:uid="{00000000-0005-0000-0000-00001F5F0000}"/>
    <cellStyle name="Normal 97" xfId="23588" xr:uid="{00000000-0005-0000-0000-0000205F0000}"/>
    <cellStyle name="Normal 97 2" xfId="23589" xr:uid="{00000000-0005-0000-0000-0000215F0000}"/>
    <cellStyle name="Normal 98" xfId="23590" xr:uid="{00000000-0005-0000-0000-0000225F0000}"/>
    <cellStyle name="Normal 98 2" xfId="23591" xr:uid="{00000000-0005-0000-0000-0000235F0000}"/>
    <cellStyle name="Normal 99" xfId="23592" xr:uid="{00000000-0005-0000-0000-0000245F0000}"/>
    <cellStyle name="Normal 99 2" xfId="23593" xr:uid="{00000000-0005-0000-0000-0000255F0000}"/>
    <cellStyle name="Normal Bold" xfId="23594" xr:uid="{00000000-0005-0000-0000-0000265F0000}"/>
    <cellStyle name="Normal I" xfId="23595" xr:uid="{00000000-0005-0000-0000-0000275F0000}"/>
    <cellStyle name="Normal II" xfId="23596" xr:uid="{00000000-0005-0000-0000-0000285F0000}"/>
    <cellStyle name="Normal II a" xfId="23597" xr:uid="{00000000-0005-0000-0000-0000295F0000}"/>
    <cellStyle name="Normal Pct" xfId="23598" xr:uid="{00000000-0005-0000-0000-00002A5F0000}"/>
    <cellStyle name="Normál_PLDT" xfId="23599" xr:uid="{00000000-0005-0000-0000-00002B5F0000}"/>
    <cellStyle name="Normal_Template Consolidado Mar.2009 Novo 2" xfId="4" xr:uid="{00000000-0005-0000-0000-00002C5F0000}"/>
    <cellStyle name="Normal_Template Consolidado Mar.2009 Novo 2 2 2" xfId="38557" xr:uid="{00000000-0005-0000-0000-00002D5F0000}"/>
    <cellStyle name="Normal0" xfId="23600" xr:uid="{00000000-0005-0000-0000-00002E5F0000}"/>
    <cellStyle name="Normal0 10" xfId="23601" xr:uid="{00000000-0005-0000-0000-00002F5F0000}"/>
    <cellStyle name="Normal0 11" xfId="23602" xr:uid="{00000000-0005-0000-0000-0000305F0000}"/>
    <cellStyle name="Normal0 12" xfId="23603" xr:uid="{00000000-0005-0000-0000-0000315F0000}"/>
    <cellStyle name="Normal0 13" xfId="23604" xr:uid="{00000000-0005-0000-0000-0000325F0000}"/>
    <cellStyle name="Normal0 14" xfId="23605" xr:uid="{00000000-0005-0000-0000-0000335F0000}"/>
    <cellStyle name="Normal0 15" xfId="23606" xr:uid="{00000000-0005-0000-0000-0000345F0000}"/>
    <cellStyle name="Normal0 16" xfId="23607" xr:uid="{00000000-0005-0000-0000-0000355F0000}"/>
    <cellStyle name="Normal0 17" xfId="23608" xr:uid="{00000000-0005-0000-0000-0000365F0000}"/>
    <cellStyle name="Normal0 18" xfId="23609" xr:uid="{00000000-0005-0000-0000-0000375F0000}"/>
    <cellStyle name="Normal0 19" xfId="23610" xr:uid="{00000000-0005-0000-0000-0000385F0000}"/>
    <cellStyle name="Normal0 2" xfId="23611" xr:uid="{00000000-0005-0000-0000-0000395F0000}"/>
    <cellStyle name="Normal0 20" xfId="23612" xr:uid="{00000000-0005-0000-0000-00003A5F0000}"/>
    <cellStyle name="Normal0 21" xfId="23613" xr:uid="{00000000-0005-0000-0000-00003B5F0000}"/>
    <cellStyle name="Normal0 22" xfId="23614" xr:uid="{00000000-0005-0000-0000-00003C5F0000}"/>
    <cellStyle name="Normal0 23" xfId="23615" xr:uid="{00000000-0005-0000-0000-00003D5F0000}"/>
    <cellStyle name="Normal0 24" xfId="23616" xr:uid="{00000000-0005-0000-0000-00003E5F0000}"/>
    <cellStyle name="Normal0 3" xfId="23617" xr:uid="{00000000-0005-0000-0000-00003F5F0000}"/>
    <cellStyle name="Normal0 4" xfId="23618" xr:uid="{00000000-0005-0000-0000-0000405F0000}"/>
    <cellStyle name="Normal0 5" xfId="23619" xr:uid="{00000000-0005-0000-0000-0000415F0000}"/>
    <cellStyle name="Normal0 6" xfId="23620" xr:uid="{00000000-0005-0000-0000-0000425F0000}"/>
    <cellStyle name="Normal0 7" xfId="23621" xr:uid="{00000000-0005-0000-0000-0000435F0000}"/>
    <cellStyle name="Normal0 8" xfId="23622" xr:uid="{00000000-0005-0000-0000-0000445F0000}"/>
    <cellStyle name="Normal0 9" xfId="23623" xr:uid="{00000000-0005-0000-0000-0000455F0000}"/>
    <cellStyle name="Normal0_Base Excel_Release 3T08_MASTER" xfId="23624" xr:uid="{00000000-0005-0000-0000-0000465F0000}"/>
    <cellStyle name="Normal1" xfId="23625" xr:uid="{00000000-0005-0000-0000-0000475F0000}"/>
    <cellStyle name="Normal1 10" xfId="23626" xr:uid="{00000000-0005-0000-0000-0000485F0000}"/>
    <cellStyle name="Normal1 11" xfId="23627" xr:uid="{00000000-0005-0000-0000-0000495F0000}"/>
    <cellStyle name="Normal1 12" xfId="23628" xr:uid="{00000000-0005-0000-0000-00004A5F0000}"/>
    <cellStyle name="Normal1 13" xfId="23629" xr:uid="{00000000-0005-0000-0000-00004B5F0000}"/>
    <cellStyle name="Normal1 14" xfId="23630" xr:uid="{00000000-0005-0000-0000-00004C5F0000}"/>
    <cellStyle name="Normal1 15" xfId="23631" xr:uid="{00000000-0005-0000-0000-00004D5F0000}"/>
    <cellStyle name="Normal1 16" xfId="23632" xr:uid="{00000000-0005-0000-0000-00004E5F0000}"/>
    <cellStyle name="Normal1 17" xfId="23633" xr:uid="{00000000-0005-0000-0000-00004F5F0000}"/>
    <cellStyle name="Normal1 18" xfId="23634" xr:uid="{00000000-0005-0000-0000-0000505F0000}"/>
    <cellStyle name="Normal1 19" xfId="23635" xr:uid="{00000000-0005-0000-0000-0000515F0000}"/>
    <cellStyle name="Normal1 2" xfId="23636" xr:uid="{00000000-0005-0000-0000-0000525F0000}"/>
    <cellStyle name="Normal1 20" xfId="23637" xr:uid="{00000000-0005-0000-0000-0000535F0000}"/>
    <cellStyle name="Normal1 21" xfId="23638" xr:uid="{00000000-0005-0000-0000-0000545F0000}"/>
    <cellStyle name="Normal1 22" xfId="23639" xr:uid="{00000000-0005-0000-0000-0000555F0000}"/>
    <cellStyle name="Normal1 23" xfId="23640" xr:uid="{00000000-0005-0000-0000-0000565F0000}"/>
    <cellStyle name="Normal1 24" xfId="23641" xr:uid="{00000000-0005-0000-0000-0000575F0000}"/>
    <cellStyle name="normal1 25" xfId="35185" xr:uid="{00000000-0005-0000-0000-0000585F0000}"/>
    <cellStyle name="normal1 26" xfId="35501" xr:uid="{00000000-0005-0000-0000-0000595F0000}"/>
    <cellStyle name="Normal1 3" xfId="23642" xr:uid="{00000000-0005-0000-0000-00005A5F0000}"/>
    <cellStyle name="Normal1 4" xfId="23643" xr:uid="{00000000-0005-0000-0000-00005B5F0000}"/>
    <cellStyle name="Normal1 5" xfId="23644" xr:uid="{00000000-0005-0000-0000-00005C5F0000}"/>
    <cellStyle name="Normal1 6" xfId="23645" xr:uid="{00000000-0005-0000-0000-00005D5F0000}"/>
    <cellStyle name="Normal1 7" xfId="23646" xr:uid="{00000000-0005-0000-0000-00005E5F0000}"/>
    <cellStyle name="Normal1 8" xfId="23647" xr:uid="{00000000-0005-0000-0000-00005F5F0000}"/>
    <cellStyle name="Normal1 9" xfId="23648" xr:uid="{00000000-0005-0000-0000-0000605F0000}"/>
    <cellStyle name="Normal1_Base Excel_Release 3T08_MASTER" xfId="23649" xr:uid="{00000000-0005-0000-0000-0000615F0000}"/>
    <cellStyle name="Normal2" xfId="23650" xr:uid="{00000000-0005-0000-0000-0000625F0000}"/>
    <cellStyle name="Normal2 10" xfId="23651" xr:uid="{00000000-0005-0000-0000-0000635F0000}"/>
    <cellStyle name="Normal2 11" xfId="23652" xr:uid="{00000000-0005-0000-0000-0000645F0000}"/>
    <cellStyle name="Normal2 12" xfId="23653" xr:uid="{00000000-0005-0000-0000-0000655F0000}"/>
    <cellStyle name="Normal2 13" xfId="23654" xr:uid="{00000000-0005-0000-0000-0000665F0000}"/>
    <cellStyle name="Normal2 14" xfId="23655" xr:uid="{00000000-0005-0000-0000-0000675F0000}"/>
    <cellStyle name="Normal2 15" xfId="23656" xr:uid="{00000000-0005-0000-0000-0000685F0000}"/>
    <cellStyle name="Normal2 16" xfId="23657" xr:uid="{00000000-0005-0000-0000-0000695F0000}"/>
    <cellStyle name="Normal2 17" xfId="23658" xr:uid="{00000000-0005-0000-0000-00006A5F0000}"/>
    <cellStyle name="Normal2 18" xfId="23659" xr:uid="{00000000-0005-0000-0000-00006B5F0000}"/>
    <cellStyle name="Normal2 19" xfId="23660" xr:uid="{00000000-0005-0000-0000-00006C5F0000}"/>
    <cellStyle name="Normal2 2" xfId="23661" xr:uid="{00000000-0005-0000-0000-00006D5F0000}"/>
    <cellStyle name="Normal2 20" xfId="23662" xr:uid="{00000000-0005-0000-0000-00006E5F0000}"/>
    <cellStyle name="Normal2 21" xfId="23663" xr:uid="{00000000-0005-0000-0000-00006F5F0000}"/>
    <cellStyle name="Normal2 22" xfId="23664" xr:uid="{00000000-0005-0000-0000-0000705F0000}"/>
    <cellStyle name="Normal2 23" xfId="23665" xr:uid="{00000000-0005-0000-0000-0000715F0000}"/>
    <cellStyle name="Normal2 24" xfId="23666" xr:uid="{00000000-0005-0000-0000-0000725F0000}"/>
    <cellStyle name="Normal2 3" xfId="23667" xr:uid="{00000000-0005-0000-0000-0000735F0000}"/>
    <cellStyle name="Normal2 4" xfId="23668" xr:uid="{00000000-0005-0000-0000-0000745F0000}"/>
    <cellStyle name="Normal2 5" xfId="23669" xr:uid="{00000000-0005-0000-0000-0000755F0000}"/>
    <cellStyle name="Normal2 6" xfId="23670" xr:uid="{00000000-0005-0000-0000-0000765F0000}"/>
    <cellStyle name="Normal2 7" xfId="23671" xr:uid="{00000000-0005-0000-0000-0000775F0000}"/>
    <cellStyle name="Normal2 8" xfId="23672" xr:uid="{00000000-0005-0000-0000-0000785F0000}"/>
    <cellStyle name="Normal2 9" xfId="23673" xr:uid="{00000000-0005-0000-0000-0000795F0000}"/>
    <cellStyle name="Normal2_Base Excel_Release 3T08_MASTER" xfId="23674" xr:uid="{00000000-0005-0000-0000-00007A5F0000}"/>
    <cellStyle name="NormalCurrency" xfId="23675" xr:uid="{00000000-0005-0000-0000-00007B5F0000}"/>
    <cellStyle name="NormalCurrency 10" xfId="23676" xr:uid="{00000000-0005-0000-0000-00007C5F0000}"/>
    <cellStyle name="NormalCurrency 11" xfId="23677" xr:uid="{00000000-0005-0000-0000-00007D5F0000}"/>
    <cellStyle name="NormalCurrency 12" xfId="23678" xr:uid="{00000000-0005-0000-0000-00007E5F0000}"/>
    <cellStyle name="NormalCurrency 13" xfId="23679" xr:uid="{00000000-0005-0000-0000-00007F5F0000}"/>
    <cellStyle name="NormalCurrency 14" xfId="23680" xr:uid="{00000000-0005-0000-0000-0000805F0000}"/>
    <cellStyle name="NormalCurrency 15" xfId="23681" xr:uid="{00000000-0005-0000-0000-0000815F0000}"/>
    <cellStyle name="NormalCurrency 16" xfId="23682" xr:uid="{00000000-0005-0000-0000-0000825F0000}"/>
    <cellStyle name="NormalCurrency 17" xfId="23683" xr:uid="{00000000-0005-0000-0000-0000835F0000}"/>
    <cellStyle name="NormalCurrency 18" xfId="23684" xr:uid="{00000000-0005-0000-0000-0000845F0000}"/>
    <cellStyle name="NormalCurrency 19" xfId="23685" xr:uid="{00000000-0005-0000-0000-0000855F0000}"/>
    <cellStyle name="NormalCurrency 2" xfId="23686" xr:uid="{00000000-0005-0000-0000-0000865F0000}"/>
    <cellStyle name="NormalCurrency 20" xfId="23687" xr:uid="{00000000-0005-0000-0000-0000875F0000}"/>
    <cellStyle name="NormalCurrency 21" xfId="23688" xr:uid="{00000000-0005-0000-0000-0000885F0000}"/>
    <cellStyle name="NormalCurrency 22" xfId="23689" xr:uid="{00000000-0005-0000-0000-0000895F0000}"/>
    <cellStyle name="NormalCurrency 23" xfId="23690" xr:uid="{00000000-0005-0000-0000-00008A5F0000}"/>
    <cellStyle name="NormalCurrency 24" xfId="23691" xr:uid="{00000000-0005-0000-0000-00008B5F0000}"/>
    <cellStyle name="NormalCurrency 3" xfId="23692" xr:uid="{00000000-0005-0000-0000-00008C5F0000}"/>
    <cellStyle name="NormalCurrency 4" xfId="23693" xr:uid="{00000000-0005-0000-0000-00008D5F0000}"/>
    <cellStyle name="NormalCurrency 5" xfId="23694" xr:uid="{00000000-0005-0000-0000-00008E5F0000}"/>
    <cellStyle name="NormalCurrency 6" xfId="23695" xr:uid="{00000000-0005-0000-0000-00008F5F0000}"/>
    <cellStyle name="NormalCurrency 7" xfId="23696" xr:uid="{00000000-0005-0000-0000-0000905F0000}"/>
    <cellStyle name="NormalCurrency 8" xfId="23697" xr:uid="{00000000-0005-0000-0000-0000915F0000}"/>
    <cellStyle name="NormalCurrency 9" xfId="23698" xr:uid="{00000000-0005-0000-0000-0000925F0000}"/>
    <cellStyle name="NormalCurrency_Base Excel_Release 3T08_MASTER" xfId="23699" xr:uid="{00000000-0005-0000-0000-0000935F0000}"/>
    <cellStyle name="Normale_Cartel3" xfId="23700" xr:uid="{00000000-0005-0000-0000-0000945F0000}"/>
    <cellStyle name="normálne_BLANKE7" xfId="23701" xr:uid="{00000000-0005-0000-0000-0000955F0000}"/>
    <cellStyle name="normální_laroux_1" xfId="23702" xr:uid="{00000000-0005-0000-0000-0000965F0000}"/>
    <cellStyle name="Normalny_14B-Cost Reduction OB'98 " xfId="23703" xr:uid="{00000000-0005-0000-0000-0000975F0000}"/>
    <cellStyle name="NormalPink" xfId="23704" xr:uid="{00000000-0005-0000-0000-0000985F0000}"/>
    <cellStyle name="Nota 10" xfId="23705" xr:uid="{00000000-0005-0000-0000-0000995F0000}"/>
    <cellStyle name="Nota 10 10" xfId="23706" xr:uid="{00000000-0005-0000-0000-00009A5F0000}"/>
    <cellStyle name="Nota 10 11" xfId="23707" xr:uid="{00000000-0005-0000-0000-00009B5F0000}"/>
    <cellStyle name="Nota 10 12" xfId="23708" xr:uid="{00000000-0005-0000-0000-00009C5F0000}"/>
    <cellStyle name="Nota 10 13" xfId="23709" xr:uid="{00000000-0005-0000-0000-00009D5F0000}"/>
    <cellStyle name="Nota 10 14" xfId="23710" xr:uid="{00000000-0005-0000-0000-00009E5F0000}"/>
    <cellStyle name="Nota 10 15" xfId="23711" xr:uid="{00000000-0005-0000-0000-00009F5F0000}"/>
    <cellStyle name="Nota 10 16" xfId="23712" xr:uid="{00000000-0005-0000-0000-0000A05F0000}"/>
    <cellStyle name="Nota 10 17" xfId="23713" xr:uid="{00000000-0005-0000-0000-0000A15F0000}"/>
    <cellStyle name="Nota 10 18" xfId="23714" xr:uid="{00000000-0005-0000-0000-0000A25F0000}"/>
    <cellStyle name="Nota 10 19" xfId="23715" xr:uid="{00000000-0005-0000-0000-0000A35F0000}"/>
    <cellStyle name="Nota 10 2" xfId="23716" xr:uid="{00000000-0005-0000-0000-0000A45F0000}"/>
    <cellStyle name="Nota 10 20" xfId="23717" xr:uid="{00000000-0005-0000-0000-0000A55F0000}"/>
    <cellStyle name="Nota 10 21" xfId="23718" xr:uid="{00000000-0005-0000-0000-0000A65F0000}"/>
    <cellStyle name="Nota 10 22" xfId="23719" xr:uid="{00000000-0005-0000-0000-0000A75F0000}"/>
    <cellStyle name="Nota 10 23" xfId="23720" xr:uid="{00000000-0005-0000-0000-0000A85F0000}"/>
    <cellStyle name="Nota 10 3" xfId="23721" xr:uid="{00000000-0005-0000-0000-0000A95F0000}"/>
    <cellStyle name="Nota 10 4" xfId="23722" xr:uid="{00000000-0005-0000-0000-0000AA5F0000}"/>
    <cellStyle name="Nota 10 5" xfId="23723" xr:uid="{00000000-0005-0000-0000-0000AB5F0000}"/>
    <cellStyle name="Nota 10 6" xfId="23724" xr:uid="{00000000-0005-0000-0000-0000AC5F0000}"/>
    <cellStyle name="Nota 10 7" xfId="23725" xr:uid="{00000000-0005-0000-0000-0000AD5F0000}"/>
    <cellStyle name="Nota 10 8" xfId="23726" xr:uid="{00000000-0005-0000-0000-0000AE5F0000}"/>
    <cellStyle name="Nota 10 9" xfId="23727" xr:uid="{00000000-0005-0000-0000-0000AF5F0000}"/>
    <cellStyle name="Nota 11" xfId="23728" xr:uid="{00000000-0005-0000-0000-0000B05F0000}"/>
    <cellStyle name="Nota 11 10" xfId="23729" xr:uid="{00000000-0005-0000-0000-0000B15F0000}"/>
    <cellStyle name="Nota 11 11" xfId="23730" xr:uid="{00000000-0005-0000-0000-0000B25F0000}"/>
    <cellStyle name="Nota 11 12" xfId="23731" xr:uid="{00000000-0005-0000-0000-0000B35F0000}"/>
    <cellStyle name="Nota 11 13" xfId="23732" xr:uid="{00000000-0005-0000-0000-0000B45F0000}"/>
    <cellStyle name="Nota 11 14" xfId="23733" xr:uid="{00000000-0005-0000-0000-0000B55F0000}"/>
    <cellStyle name="Nota 11 15" xfId="23734" xr:uid="{00000000-0005-0000-0000-0000B65F0000}"/>
    <cellStyle name="Nota 11 16" xfId="23735" xr:uid="{00000000-0005-0000-0000-0000B75F0000}"/>
    <cellStyle name="Nota 11 17" xfId="23736" xr:uid="{00000000-0005-0000-0000-0000B85F0000}"/>
    <cellStyle name="Nota 11 18" xfId="23737" xr:uid="{00000000-0005-0000-0000-0000B95F0000}"/>
    <cellStyle name="Nota 11 19" xfId="23738" xr:uid="{00000000-0005-0000-0000-0000BA5F0000}"/>
    <cellStyle name="Nota 11 2" xfId="23739" xr:uid="{00000000-0005-0000-0000-0000BB5F0000}"/>
    <cellStyle name="Nota 11 20" xfId="23740" xr:uid="{00000000-0005-0000-0000-0000BC5F0000}"/>
    <cellStyle name="Nota 11 21" xfId="23741" xr:uid="{00000000-0005-0000-0000-0000BD5F0000}"/>
    <cellStyle name="Nota 11 22" xfId="23742" xr:uid="{00000000-0005-0000-0000-0000BE5F0000}"/>
    <cellStyle name="Nota 11 23" xfId="23743" xr:uid="{00000000-0005-0000-0000-0000BF5F0000}"/>
    <cellStyle name="Nota 11 3" xfId="23744" xr:uid="{00000000-0005-0000-0000-0000C05F0000}"/>
    <cellStyle name="Nota 11 4" xfId="23745" xr:uid="{00000000-0005-0000-0000-0000C15F0000}"/>
    <cellStyle name="Nota 11 5" xfId="23746" xr:uid="{00000000-0005-0000-0000-0000C25F0000}"/>
    <cellStyle name="Nota 11 6" xfId="23747" xr:uid="{00000000-0005-0000-0000-0000C35F0000}"/>
    <cellStyle name="Nota 11 7" xfId="23748" xr:uid="{00000000-0005-0000-0000-0000C45F0000}"/>
    <cellStyle name="Nota 11 8" xfId="23749" xr:uid="{00000000-0005-0000-0000-0000C55F0000}"/>
    <cellStyle name="Nota 11 9" xfId="23750" xr:uid="{00000000-0005-0000-0000-0000C65F0000}"/>
    <cellStyle name="Nota 12" xfId="23751" xr:uid="{00000000-0005-0000-0000-0000C75F0000}"/>
    <cellStyle name="Nota 12 10" xfId="23752" xr:uid="{00000000-0005-0000-0000-0000C85F0000}"/>
    <cellStyle name="Nota 12 11" xfId="23753" xr:uid="{00000000-0005-0000-0000-0000C95F0000}"/>
    <cellStyle name="Nota 12 12" xfId="23754" xr:uid="{00000000-0005-0000-0000-0000CA5F0000}"/>
    <cellStyle name="Nota 12 13" xfId="23755" xr:uid="{00000000-0005-0000-0000-0000CB5F0000}"/>
    <cellStyle name="Nota 12 14" xfId="23756" xr:uid="{00000000-0005-0000-0000-0000CC5F0000}"/>
    <cellStyle name="Nota 12 15" xfId="23757" xr:uid="{00000000-0005-0000-0000-0000CD5F0000}"/>
    <cellStyle name="Nota 12 16" xfId="23758" xr:uid="{00000000-0005-0000-0000-0000CE5F0000}"/>
    <cellStyle name="Nota 12 17" xfId="23759" xr:uid="{00000000-0005-0000-0000-0000CF5F0000}"/>
    <cellStyle name="Nota 12 18" xfId="23760" xr:uid="{00000000-0005-0000-0000-0000D05F0000}"/>
    <cellStyle name="Nota 12 19" xfId="23761" xr:uid="{00000000-0005-0000-0000-0000D15F0000}"/>
    <cellStyle name="Nota 12 2" xfId="23762" xr:uid="{00000000-0005-0000-0000-0000D25F0000}"/>
    <cellStyle name="Nota 12 20" xfId="23763" xr:uid="{00000000-0005-0000-0000-0000D35F0000}"/>
    <cellStyle name="Nota 12 21" xfId="23764" xr:uid="{00000000-0005-0000-0000-0000D45F0000}"/>
    <cellStyle name="Nota 12 22" xfId="23765" xr:uid="{00000000-0005-0000-0000-0000D55F0000}"/>
    <cellStyle name="Nota 12 23" xfId="23766" xr:uid="{00000000-0005-0000-0000-0000D65F0000}"/>
    <cellStyle name="Nota 12 3" xfId="23767" xr:uid="{00000000-0005-0000-0000-0000D75F0000}"/>
    <cellStyle name="Nota 12 4" xfId="23768" xr:uid="{00000000-0005-0000-0000-0000D85F0000}"/>
    <cellStyle name="Nota 12 5" xfId="23769" xr:uid="{00000000-0005-0000-0000-0000D95F0000}"/>
    <cellStyle name="Nota 12 6" xfId="23770" xr:uid="{00000000-0005-0000-0000-0000DA5F0000}"/>
    <cellStyle name="Nota 12 7" xfId="23771" xr:uid="{00000000-0005-0000-0000-0000DB5F0000}"/>
    <cellStyle name="Nota 12 8" xfId="23772" xr:uid="{00000000-0005-0000-0000-0000DC5F0000}"/>
    <cellStyle name="Nota 12 9" xfId="23773" xr:uid="{00000000-0005-0000-0000-0000DD5F0000}"/>
    <cellStyle name="Nota 13" xfId="23774" xr:uid="{00000000-0005-0000-0000-0000DE5F0000}"/>
    <cellStyle name="Nota 13 10" xfId="23775" xr:uid="{00000000-0005-0000-0000-0000DF5F0000}"/>
    <cellStyle name="Nota 13 11" xfId="23776" xr:uid="{00000000-0005-0000-0000-0000E05F0000}"/>
    <cellStyle name="Nota 13 12" xfId="23777" xr:uid="{00000000-0005-0000-0000-0000E15F0000}"/>
    <cellStyle name="Nota 13 13" xfId="23778" xr:uid="{00000000-0005-0000-0000-0000E25F0000}"/>
    <cellStyle name="Nota 13 14" xfId="23779" xr:uid="{00000000-0005-0000-0000-0000E35F0000}"/>
    <cellStyle name="Nota 13 15" xfId="23780" xr:uid="{00000000-0005-0000-0000-0000E45F0000}"/>
    <cellStyle name="Nota 13 16" xfId="23781" xr:uid="{00000000-0005-0000-0000-0000E55F0000}"/>
    <cellStyle name="Nota 13 17" xfId="23782" xr:uid="{00000000-0005-0000-0000-0000E65F0000}"/>
    <cellStyle name="Nota 13 18" xfId="23783" xr:uid="{00000000-0005-0000-0000-0000E75F0000}"/>
    <cellStyle name="Nota 13 19" xfId="23784" xr:uid="{00000000-0005-0000-0000-0000E85F0000}"/>
    <cellStyle name="Nota 13 2" xfId="23785" xr:uid="{00000000-0005-0000-0000-0000E95F0000}"/>
    <cellStyle name="Nota 13 20" xfId="23786" xr:uid="{00000000-0005-0000-0000-0000EA5F0000}"/>
    <cellStyle name="Nota 13 21" xfId="23787" xr:uid="{00000000-0005-0000-0000-0000EB5F0000}"/>
    <cellStyle name="Nota 13 22" xfId="23788" xr:uid="{00000000-0005-0000-0000-0000EC5F0000}"/>
    <cellStyle name="Nota 13 23" xfId="23789" xr:uid="{00000000-0005-0000-0000-0000ED5F0000}"/>
    <cellStyle name="Nota 13 3" xfId="23790" xr:uid="{00000000-0005-0000-0000-0000EE5F0000}"/>
    <cellStyle name="Nota 13 4" xfId="23791" xr:uid="{00000000-0005-0000-0000-0000EF5F0000}"/>
    <cellStyle name="Nota 13 5" xfId="23792" xr:uid="{00000000-0005-0000-0000-0000F05F0000}"/>
    <cellStyle name="Nota 13 6" xfId="23793" xr:uid="{00000000-0005-0000-0000-0000F15F0000}"/>
    <cellStyle name="Nota 13 7" xfId="23794" xr:uid="{00000000-0005-0000-0000-0000F25F0000}"/>
    <cellStyle name="Nota 13 8" xfId="23795" xr:uid="{00000000-0005-0000-0000-0000F35F0000}"/>
    <cellStyle name="Nota 13 9" xfId="23796" xr:uid="{00000000-0005-0000-0000-0000F45F0000}"/>
    <cellStyle name="Nota 14" xfId="23797" xr:uid="{00000000-0005-0000-0000-0000F55F0000}"/>
    <cellStyle name="Nota 15" xfId="23798" xr:uid="{00000000-0005-0000-0000-0000F65F0000}"/>
    <cellStyle name="Nota 16" xfId="23799" xr:uid="{00000000-0005-0000-0000-0000F75F0000}"/>
    <cellStyle name="Nota 17" xfId="23800" xr:uid="{00000000-0005-0000-0000-0000F85F0000}"/>
    <cellStyle name="Nota 18" xfId="23801" xr:uid="{00000000-0005-0000-0000-0000F95F0000}"/>
    <cellStyle name="Nota 19" xfId="23802" xr:uid="{00000000-0005-0000-0000-0000FA5F0000}"/>
    <cellStyle name="Nota 19 10" xfId="23803" xr:uid="{00000000-0005-0000-0000-0000FB5F0000}"/>
    <cellStyle name="Nota 19 11" xfId="23804" xr:uid="{00000000-0005-0000-0000-0000FC5F0000}"/>
    <cellStyle name="Nota 19 12" xfId="23805" xr:uid="{00000000-0005-0000-0000-0000FD5F0000}"/>
    <cellStyle name="Nota 19 13" xfId="23806" xr:uid="{00000000-0005-0000-0000-0000FE5F0000}"/>
    <cellStyle name="Nota 19 14" xfId="23807" xr:uid="{00000000-0005-0000-0000-0000FF5F0000}"/>
    <cellStyle name="Nota 19 15" xfId="23808" xr:uid="{00000000-0005-0000-0000-000000600000}"/>
    <cellStyle name="Nota 19 16" xfId="23809" xr:uid="{00000000-0005-0000-0000-000001600000}"/>
    <cellStyle name="Nota 19 17" xfId="23810" xr:uid="{00000000-0005-0000-0000-000002600000}"/>
    <cellStyle name="Nota 19 18" xfId="23811" xr:uid="{00000000-0005-0000-0000-000003600000}"/>
    <cellStyle name="Nota 19 19" xfId="23812" xr:uid="{00000000-0005-0000-0000-000004600000}"/>
    <cellStyle name="Nota 19 2" xfId="23813" xr:uid="{00000000-0005-0000-0000-000005600000}"/>
    <cellStyle name="Nota 19 20" xfId="23814" xr:uid="{00000000-0005-0000-0000-000006600000}"/>
    <cellStyle name="Nota 19 21" xfId="23815" xr:uid="{00000000-0005-0000-0000-000007600000}"/>
    <cellStyle name="Nota 19 22" xfId="23816" xr:uid="{00000000-0005-0000-0000-000008600000}"/>
    <cellStyle name="Nota 19 23" xfId="23817" xr:uid="{00000000-0005-0000-0000-000009600000}"/>
    <cellStyle name="Nota 19 3" xfId="23818" xr:uid="{00000000-0005-0000-0000-00000A600000}"/>
    <cellStyle name="Nota 19 4" xfId="23819" xr:uid="{00000000-0005-0000-0000-00000B600000}"/>
    <cellStyle name="Nota 19 5" xfId="23820" xr:uid="{00000000-0005-0000-0000-00000C600000}"/>
    <cellStyle name="Nota 19 6" xfId="23821" xr:uid="{00000000-0005-0000-0000-00000D600000}"/>
    <cellStyle name="Nota 19 7" xfId="23822" xr:uid="{00000000-0005-0000-0000-00000E600000}"/>
    <cellStyle name="Nota 19 8" xfId="23823" xr:uid="{00000000-0005-0000-0000-00000F600000}"/>
    <cellStyle name="Nota 19 9" xfId="23824" xr:uid="{00000000-0005-0000-0000-000010600000}"/>
    <cellStyle name="Nota 2" xfId="23825" xr:uid="{00000000-0005-0000-0000-000011600000}"/>
    <cellStyle name="Nota 2 10" xfId="23826" xr:uid="{00000000-0005-0000-0000-000012600000}"/>
    <cellStyle name="Nota 2 10 2" xfId="37252" xr:uid="{00000000-0005-0000-0000-000013600000}"/>
    <cellStyle name="Nota 2 11" xfId="23827" xr:uid="{00000000-0005-0000-0000-000014600000}"/>
    <cellStyle name="Nota 2 11 2" xfId="37531" xr:uid="{00000000-0005-0000-0000-000015600000}"/>
    <cellStyle name="Nota 2 12" xfId="23828" xr:uid="{00000000-0005-0000-0000-000016600000}"/>
    <cellStyle name="Nota 2 12 2" xfId="37802" xr:uid="{00000000-0005-0000-0000-000017600000}"/>
    <cellStyle name="Nota 2 13" xfId="23829" xr:uid="{00000000-0005-0000-0000-000018600000}"/>
    <cellStyle name="Nota 2 13 2" xfId="38074" xr:uid="{00000000-0005-0000-0000-000019600000}"/>
    <cellStyle name="Nota 2 14" xfId="23830" xr:uid="{00000000-0005-0000-0000-00001A600000}"/>
    <cellStyle name="Nota 2 14 2" xfId="38372" xr:uid="{00000000-0005-0000-0000-00001B600000}"/>
    <cellStyle name="Nota 2 15" xfId="23831" xr:uid="{00000000-0005-0000-0000-00001C600000}"/>
    <cellStyle name="Nota 2 15 2" xfId="38450" xr:uid="{00000000-0005-0000-0000-00001D600000}"/>
    <cellStyle name="Nota 2 16" xfId="23832" xr:uid="{00000000-0005-0000-0000-00001E600000}"/>
    <cellStyle name="Nota 2 17" xfId="23833" xr:uid="{00000000-0005-0000-0000-00001F600000}"/>
    <cellStyle name="Nota 2 18" xfId="23834" xr:uid="{00000000-0005-0000-0000-000020600000}"/>
    <cellStyle name="Nota 2 19" xfId="23835" xr:uid="{00000000-0005-0000-0000-000021600000}"/>
    <cellStyle name="Nota 2 2" xfId="23836" xr:uid="{00000000-0005-0000-0000-000022600000}"/>
    <cellStyle name="Nota 2 2 10" xfId="38095" xr:uid="{00000000-0005-0000-0000-000023600000}"/>
    <cellStyle name="Nota 2 2 11" xfId="38443" xr:uid="{00000000-0005-0000-0000-000024600000}"/>
    <cellStyle name="Nota 2 2 12" xfId="35491" xr:uid="{00000000-0005-0000-0000-000025600000}"/>
    <cellStyle name="Nota 2 2 2" xfId="23837" xr:uid="{00000000-0005-0000-0000-000026600000}"/>
    <cellStyle name="Nota 2 2 2 10" xfId="23838" xr:uid="{00000000-0005-0000-0000-000027600000}"/>
    <cellStyle name="Nota 2 2 2 11" xfId="23839" xr:uid="{00000000-0005-0000-0000-000028600000}"/>
    <cellStyle name="Nota 2 2 2 12" xfId="23840" xr:uid="{00000000-0005-0000-0000-000029600000}"/>
    <cellStyle name="Nota 2 2 2 13" xfId="23841" xr:uid="{00000000-0005-0000-0000-00002A600000}"/>
    <cellStyle name="Nota 2 2 2 14" xfId="23842" xr:uid="{00000000-0005-0000-0000-00002B600000}"/>
    <cellStyle name="Nota 2 2 2 15" xfId="23843" xr:uid="{00000000-0005-0000-0000-00002C600000}"/>
    <cellStyle name="Nota 2 2 2 16" xfId="23844" xr:uid="{00000000-0005-0000-0000-00002D600000}"/>
    <cellStyle name="Nota 2 2 2 17" xfId="23845" xr:uid="{00000000-0005-0000-0000-00002E600000}"/>
    <cellStyle name="Nota 2 2 2 18" xfId="23846" xr:uid="{00000000-0005-0000-0000-00002F600000}"/>
    <cellStyle name="Nota 2 2 2 19" xfId="23847" xr:uid="{00000000-0005-0000-0000-000030600000}"/>
    <cellStyle name="Nota 2 2 2 2" xfId="23848" xr:uid="{00000000-0005-0000-0000-000031600000}"/>
    <cellStyle name="Nota 2 2 2 20" xfId="23849" xr:uid="{00000000-0005-0000-0000-000032600000}"/>
    <cellStyle name="Nota 2 2 2 21" xfId="23850" xr:uid="{00000000-0005-0000-0000-000033600000}"/>
    <cellStyle name="Nota 2 2 2 22" xfId="23851" xr:uid="{00000000-0005-0000-0000-000034600000}"/>
    <cellStyle name="Nota 2 2 2 23" xfId="23852" xr:uid="{00000000-0005-0000-0000-000035600000}"/>
    <cellStyle name="Nota 2 2 2 24" xfId="35873" xr:uid="{00000000-0005-0000-0000-000036600000}"/>
    <cellStyle name="Nota 2 2 2 3" xfId="23853" xr:uid="{00000000-0005-0000-0000-000037600000}"/>
    <cellStyle name="Nota 2 2 2 4" xfId="23854" xr:uid="{00000000-0005-0000-0000-000038600000}"/>
    <cellStyle name="Nota 2 2 2 5" xfId="23855" xr:uid="{00000000-0005-0000-0000-000039600000}"/>
    <cellStyle name="Nota 2 2 2 6" xfId="23856" xr:uid="{00000000-0005-0000-0000-00003A600000}"/>
    <cellStyle name="Nota 2 2 2 7" xfId="23857" xr:uid="{00000000-0005-0000-0000-00003B600000}"/>
    <cellStyle name="Nota 2 2 2 8" xfId="23858" xr:uid="{00000000-0005-0000-0000-00003C600000}"/>
    <cellStyle name="Nota 2 2 2 9" xfId="23859" xr:uid="{00000000-0005-0000-0000-00003D600000}"/>
    <cellStyle name="Nota 2 2 3" xfId="36155" xr:uid="{00000000-0005-0000-0000-00003E600000}"/>
    <cellStyle name="Nota 2 2 4" xfId="36435" xr:uid="{00000000-0005-0000-0000-00003F600000}"/>
    <cellStyle name="Nota 2 2 5" xfId="36716" xr:uid="{00000000-0005-0000-0000-000040600000}"/>
    <cellStyle name="Nota 2 2 6" xfId="36994" xr:uid="{00000000-0005-0000-0000-000041600000}"/>
    <cellStyle name="Nota 2 2 7" xfId="37273" xr:uid="{00000000-0005-0000-0000-000042600000}"/>
    <cellStyle name="Nota 2 2 8" xfId="37548" xr:uid="{00000000-0005-0000-0000-000043600000}"/>
    <cellStyle name="Nota 2 2 9" xfId="37822" xr:uid="{00000000-0005-0000-0000-000044600000}"/>
    <cellStyle name="Nota 2 20" xfId="23860" xr:uid="{00000000-0005-0000-0000-000045600000}"/>
    <cellStyle name="Nota 2 21" xfId="23861" xr:uid="{00000000-0005-0000-0000-000046600000}"/>
    <cellStyle name="Nota 2 22" xfId="23862" xr:uid="{00000000-0005-0000-0000-000047600000}"/>
    <cellStyle name="Nota 2 23" xfId="23863" xr:uid="{00000000-0005-0000-0000-000048600000}"/>
    <cellStyle name="Nota 2 24" xfId="23864" xr:uid="{00000000-0005-0000-0000-000049600000}"/>
    <cellStyle name="Nota 2 25" xfId="23865" xr:uid="{00000000-0005-0000-0000-00004A600000}"/>
    <cellStyle name="Nota 2 26" xfId="23866" xr:uid="{00000000-0005-0000-0000-00004B600000}"/>
    <cellStyle name="Nota 2 27" xfId="23867" xr:uid="{00000000-0005-0000-0000-00004C600000}"/>
    <cellStyle name="Nota 2 28" xfId="23868" xr:uid="{00000000-0005-0000-0000-00004D600000}"/>
    <cellStyle name="Nota 2 29" xfId="35159" xr:uid="{00000000-0005-0000-0000-00004E600000}"/>
    <cellStyle name="Nota 2 3" xfId="23869" xr:uid="{00000000-0005-0000-0000-00004F600000}"/>
    <cellStyle name="Nota 2 3 10" xfId="23870" xr:uid="{00000000-0005-0000-0000-000050600000}"/>
    <cellStyle name="Nota 2 3 11" xfId="23871" xr:uid="{00000000-0005-0000-0000-000051600000}"/>
    <cellStyle name="Nota 2 3 12" xfId="23872" xr:uid="{00000000-0005-0000-0000-000052600000}"/>
    <cellStyle name="Nota 2 3 13" xfId="23873" xr:uid="{00000000-0005-0000-0000-000053600000}"/>
    <cellStyle name="Nota 2 3 14" xfId="23874" xr:uid="{00000000-0005-0000-0000-000054600000}"/>
    <cellStyle name="Nota 2 3 15" xfId="23875" xr:uid="{00000000-0005-0000-0000-000055600000}"/>
    <cellStyle name="Nota 2 3 16" xfId="23876" xr:uid="{00000000-0005-0000-0000-000056600000}"/>
    <cellStyle name="Nota 2 3 17" xfId="23877" xr:uid="{00000000-0005-0000-0000-000057600000}"/>
    <cellStyle name="Nota 2 3 18" xfId="23878" xr:uid="{00000000-0005-0000-0000-000058600000}"/>
    <cellStyle name="Nota 2 3 19" xfId="23879" xr:uid="{00000000-0005-0000-0000-000059600000}"/>
    <cellStyle name="Nota 2 3 2" xfId="23880" xr:uid="{00000000-0005-0000-0000-00005A600000}"/>
    <cellStyle name="Nota 2 3 2 10" xfId="23881" xr:uid="{00000000-0005-0000-0000-00005B600000}"/>
    <cellStyle name="Nota 2 3 2 11" xfId="23882" xr:uid="{00000000-0005-0000-0000-00005C600000}"/>
    <cellStyle name="Nota 2 3 2 12" xfId="23883" xr:uid="{00000000-0005-0000-0000-00005D600000}"/>
    <cellStyle name="Nota 2 3 2 13" xfId="23884" xr:uid="{00000000-0005-0000-0000-00005E600000}"/>
    <cellStyle name="Nota 2 3 2 14" xfId="23885" xr:uid="{00000000-0005-0000-0000-00005F600000}"/>
    <cellStyle name="Nota 2 3 2 15" xfId="23886" xr:uid="{00000000-0005-0000-0000-000060600000}"/>
    <cellStyle name="Nota 2 3 2 16" xfId="23887" xr:uid="{00000000-0005-0000-0000-000061600000}"/>
    <cellStyle name="Nota 2 3 2 17" xfId="23888" xr:uid="{00000000-0005-0000-0000-000062600000}"/>
    <cellStyle name="Nota 2 3 2 18" xfId="23889" xr:uid="{00000000-0005-0000-0000-000063600000}"/>
    <cellStyle name="Nota 2 3 2 19" xfId="23890" xr:uid="{00000000-0005-0000-0000-000064600000}"/>
    <cellStyle name="Nota 2 3 2 2" xfId="23891" xr:uid="{00000000-0005-0000-0000-000065600000}"/>
    <cellStyle name="Nota 2 3 2 20" xfId="23892" xr:uid="{00000000-0005-0000-0000-000066600000}"/>
    <cellStyle name="Nota 2 3 2 21" xfId="23893" xr:uid="{00000000-0005-0000-0000-000067600000}"/>
    <cellStyle name="Nota 2 3 2 22" xfId="23894" xr:uid="{00000000-0005-0000-0000-000068600000}"/>
    <cellStyle name="Nota 2 3 2 23" xfId="23895" xr:uid="{00000000-0005-0000-0000-000069600000}"/>
    <cellStyle name="Nota 2 3 2 3" xfId="23896" xr:uid="{00000000-0005-0000-0000-00006A600000}"/>
    <cellStyle name="Nota 2 3 2 4" xfId="23897" xr:uid="{00000000-0005-0000-0000-00006B600000}"/>
    <cellStyle name="Nota 2 3 2 5" xfId="23898" xr:uid="{00000000-0005-0000-0000-00006C600000}"/>
    <cellStyle name="Nota 2 3 2 6" xfId="23899" xr:uid="{00000000-0005-0000-0000-00006D600000}"/>
    <cellStyle name="Nota 2 3 2 7" xfId="23900" xr:uid="{00000000-0005-0000-0000-00006E600000}"/>
    <cellStyle name="Nota 2 3 2 8" xfId="23901" xr:uid="{00000000-0005-0000-0000-00006F600000}"/>
    <cellStyle name="Nota 2 3 2 9" xfId="23902" xr:uid="{00000000-0005-0000-0000-000070600000}"/>
    <cellStyle name="Nota 2 3 20" xfId="23903" xr:uid="{00000000-0005-0000-0000-000071600000}"/>
    <cellStyle name="Nota 2 3 21" xfId="23904" xr:uid="{00000000-0005-0000-0000-000072600000}"/>
    <cellStyle name="Nota 2 3 22" xfId="23905" xr:uid="{00000000-0005-0000-0000-000073600000}"/>
    <cellStyle name="Nota 2 3 23" xfId="23906" xr:uid="{00000000-0005-0000-0000-000074600000}"/>
    <cellStyle name="Nota 2 3 24" xfId="23907" xr:uid="{00000000-0005-0000-0000-000075600000}"/>
    <cellStyle name="Nota 2 3 25" xfId="35401" xr:uid="{00000000-0005-0000-0000-000076600000}"/>
    <cellStyle name="Nota 2 3 3" xfId="23908" xr:uid="{00000000-0005-0000-0000-000077600000}"/>
    <cellStyle name="Nota 2 3 4" xfId="23909" xr:uid="{00000000-0005-0000-0000-000078600000}"/>
    <cellStyle name="Nota 2 3 5" xfId="23910" xr:uid="{00000000-0005-0000-0000-000079600000}"/>
    <cellStyle name="Nota 2 3 6" xfId="23911" xr:uid="{00000000-0005-0000-0000-00007A600000}"/>
    <cellStyle name="Nota 2 3 7" xfId="23912" xr:uid="{00000000-0005-0000-0000-00007B600000}"/>
    <cellStyle name="Nota 2 3 8" xfId="23913" xr:uid="{00000000-0005-0000-0000-00007C600000}"/>
    <cellStyle name="Nota 2 3 9" xfId="23914" xr:uid="{00000000-0005-0000-0000-00007D600000}"/>
    <cellStyle name="Nota 2 4" xfId="23915" xr:uid="{00000000-0005-0000-0000-00007E600000}"/>
    <cellStyle name="Nota 2 4 10" xfId="23916" xr:uid="{00000000-0005-0000-0000-00007F600000}"/>
    <cellStyle name="Nota 2 4 11" xfId="23917" xr:uid="{00000000-0005-0000-0000-000080600000}"/>
    <cellStyle name="Nota 2 4 12" xfId="23918" xr:uid="{00000000-0005-0000-0000-000081600000}"/>
    <cellStyle name="Nota 2 4 13" xfId="23919" xr:uid="{00000000-0005-0000-0000-000082600000}"/>
    <cellStyle name="Nota 2 4 14" xfId="23920" xr:uid="{00000000-0005-0000-0000-000083600000}"/>
    <cellStyle name="Nota 2 4 15" xfId="23921" xr:uid="{00000000-0005-0000-0000-000084600000}"/>
    <cellStyle name="Nota 2 4 16" xfId="23922" xr:uid="{00000000-0005-0000-0000-000085600000}"/>
    <cellStyle name="Nota 2 4 17" xfId="23923" xr:uid="{00000000-0005-0000-0000-000086600000}"/>
    <cellStyle name="Nota 2 4 18" xfId="23924" xr:uid="{00000000-0005-0000-0000-000087600000}"/>
    <cellStyle name="Nota 2 4 19" xfId="23925" xr:uid="{00000000-0005-0000-0000-000088600000}"/>
    <cellStyle name="Nota 2 4 2" xfId="23926" xr:uid="{00000000-0005-0000-0000-000089600000}"/>
    <cellStyle name="Nota 2 4 20" xfId="23927" xr:uid="{00000000-0005-0000-0000-00008A600000}"/>
    <cellStyle name="Nota 2 4 21" xfId="23928" xr:uid="{00000000-0005-0000-0000-00008B600000}"/>
    <cellStyle name="Nota 2 4 22" xfId="23929" xr:uid="{00000000-0005-0000-0000-00008C600000}"/>
    <cellStyle name="Nota 2 4 23" xfId="23930" xr:uid="{00000000-0005-0000-0000-00008D600000}"/>
    <cellStyle name="Nota 2 4 24" xfId="35681" xr:uid="{00000000-0005-0000-0000-00008E600000}"/>
    <cellStyle name="Nota 2 4 3" xfId="23931" xr:uid="{00000000-0005-0000-0000-00008F600000}"/>
    <cellStyle name="Nota 2 4 4" xfId="23932" xr:uid="{00000000-0005-0000-0000-000090600000}"/>
    <cellStyle name="Nota 2 4 5" xfId="23933" xr:uid="{00000000-0005-0000-0000-000091600000}"/>
    <cellStyle name="Nota 2 4 6" xfId="23934" xr:uid="{00000000-0005-0000-0000-000092600000}"/>
    <cellStyle name="Nota 2 4 7" xfId="23935" xr:uid="{00000000-0005-0000-0000-000093600000}"/>
    <cellStyle name="Nota 2 4 8" xfId="23936" xr:uid="{00000000-0005-0000-0000-000094600000}"/>
    <cellStyle name="Nota 2 4 9" xfId="23937" xr:uid="{00000000-0005-0000-0000-000095600000}"/>
    <cellStyle name="Nota 2 5" xfId="23938" xr:uid="{00000000-0005-0000-0000-000096600000}"/>
    <cellStyle name="Nota 2 5 10" xfId="23939" xr:uid="{00000000-0005-0000-0000-000097600000}"/>
    <cellStyle name="Nota 2 5 11" xfId="23940" xr:uid="{00000000-0005-0000-0000-000098600000}"/>
    <cellStyle name="Nota 2 5 12" xfId="23941" xr:uid="{00000000-0005-0000-0000-000099600000}"/>
    <cellStyle name="Nota 2 5 13" xfId="23942" xr:uid="{00000000-0005-0000-0000-00009A600000}"/>
    <cellStyle name="Nota 2 5 14" xfId="23943" xr:uid="{00000000-0005-0000-0000-00009B600000}"/>
    <cellStyle name="Nota 2 5 15" xfId="23944" xr:uid="{00000000-0005-0000-0000-00009C600000}"/>
    <cellStyle name="Nota 2 5 16" xfId="23945" xr:uid="{00000000-0005-0000-0000-00009D600000}"/>
    <cellStyle name="Nota 2 5 17" xfId="23946" xr:uid="{00000000-0005-0000-0000-00009E600000}"/>
    <cellStyle name="Nota 2 5 18" xfId="23947" xr:uid="{00000000-0005-0000-0000-00009F600000}"/>
    <cellStyle name="Nota 2 5 19" xfId="23948" xr:uid="{00000000-0005-0000-0000-0000A0600000}"/>
    <cellStyle name="Nota 2 5 2" xfId="23949" xr:uid="{00000000-0005-0000-0000-0000A1600000}"/>
    <cellStyle name="Nota 2 5 20" xfId="23950" xr:uid="{00000000-0005-0000-0000-0000A2600000}"/>
    <cellStyle name="Nota 2 5 21" xfId="23951" xr:uid="{00000000-0005-0000-0000-0000A3600000}"/>
    <cellStyle name="Nota 2 5 22" xfId="23952" xr:uid="{00000000-0005-0000-0000-0000A4600000}"/>
    <cellStyle name="Nota 2 5 23" xfId="23953" xr:uid="{00000000-0005-0000-0000-0000A5600000}"/>
    <cellStyle name="Nota 2 5 24" xfId="35852" xr:uid="{00000000-0005-0000-0000-0000A6600000}"/>
    <cellStyle name="Nota 2 5 3" xfId="23954" xr:uid="{00000000-0005-0000-0000-0000A7600000}"/>
    <cellStyle name="Nota 2 5 4" xfId="23955" xr:uid="{00000000-0005-0000-0000-0000A8600000}"/>
    <cellStyle name="Nota 2 5 5" xfId="23956" xr:uid="{00000000-0005-0000-0000-0000A9600000}"/>
    <cellStyle name="Nota 2 5 6" xfId="23957" xr:uid="{00000000-0005-0000-0000-0000AA600000}"/>
    <cellStyle name="Nota 2 5 7" xfId="23958" xr:uid="{00000000-0005-0000-0000-0000AB600000}"/>
    <cellStyle name="Nota 2 5 8" xfId="23959" xr:uid="{00000000-0005-0000-0000-0000AC600000}"/>
    <cellStyle name="Nota 2 5 9" xfId="23960" xr:uid="{00000000-0005-0000-0000-0000AD600000}"/>
    <cellStyle name="Nota 2 6" xfId="23961" xr:uid="{00000000-0005-0000-0000-0000AE600000}"/>
    <cellStyle name="Nota 2 6 10" xfId="23962" xr:uid="{00000000-0005-0000-0000-0000AF600000}"/>
    <cellStyle name="Nota 2 6 11" xfId="23963" xr:uid="{00000000-0005-0000-0000-0000B0600000}"/>
    <cellStyle name="Nota 2 6 12" xfId="23964" xr:uid="{00000000-0005-0000-0000-0000B1600000}"/>
    <cellStyle name="Nota 2 6 13" xfId="23965" xr:uid="{00000000-0005-0000-0000-0000B2600000}"/>
    <cellStyle name="Nota 2 6 14" xfId="23966" xr:uid="{00000000-0005-0000-0000-0000B3600000}"/>
    <cellStyle name="Nota 2 6 15" xfId="23967" xr:uid="{00000000-0005-0000-0000-0000B4600000}"/>
    <cellStyle name="Nota 2 6 16" xfId="23968" xr:uid="{00000000-0005-0000-0000-0000B5600000}"/>
    <cellStyle name="Nota 2 6 17" xfId="23969" xr:uid="{00000000-0005-0000-0000-0000B6600000}"/>
    <cellStyle name="Nota 2 6 18" xfId="23970" xr:uid="{00000000-0005-0000-0000-0000B7600000}"/>
    <cellStyle name="Nota 2 6 19" xfId="23971" xr:uid="{00000000-0005-0000-0000-0000B8600000}"/>
    <cellStyle name="Nota 2 6 2" xfId="23972" xr:uid="{00000000-0005-0000-0000-0000B9600000}"/>
    <cellStyle name="Nota 2 6 20" xfId="23973" xr:uid="{00000000-0005-0000-0000-0000BA600000}"/>
    <cellStyle name="Nota 2 6 21" xfId="23974" xr:uid="{00000000-0005-0000-0000-0000BB600000}"/>
    <cellStyle name="Nota 2 6 22" xfId="23975" xr:uid="{00000000-0005-0000-0000-0000BC600000}"/>
    <cellStyle name="Nota 2 6 23" xfId="23976" xr:uid="{00000000-0005-0000-0000-0000BD600000}"/>
    <cellStyle name="Nota 2 6 24" xfId="36134" xr:uid="{00000000-0005-0000-0000-0000BE600000}"/>
    <cellStyle name="Nota 2 6 3" xfId="23977" xr:uid="{00000000-0005-0000-0000-0000BF600000}"/>
    <cellStyle name="Nota 2 6 4" xfId="23978" xr:uid="{00000000-0005-0000-0000-0000C0600000}"/>
    <cellStyle name="Nota 2 6 5" xfId="23979" xr:uid="{00000000-0005-0000-0000-0000C1600000}"/>
    <cellStyle name="Nota 2 6 6" xfId="23980" xr:uid="{00000000-0005-0000-0000-0000C2600000}"/>
    <cellStyle name="Nota 2 6 7" xfId="23981" xr:uid="{00000000-0005-0000-0000-0000C3600000}"/>
    <cellStyle name="Nota 2 6 8" xfId="23982" xr:uid="{00000000-0005-0000-0000-0000C4600000}"/>
    <cellStyle name="Nota 2 6 9" xfId="23983" xr:uid="{00000000-0005-0000-0000-0000C5600000}"/>
    <cellStyle name="Nota 2 7" xfId="23984" xr:uid="{00000000-0005-0000-0000-0000C6600000}"/>
    <cellStyle name="Nota 2 7 2" xfId="36414" xr:uid="{00000000-0005-0000-0000-0000C7600000}"/>
    <cellStyle name="Nota 2 8" xfId="23985" xr:uid="{00000000-0005-0000-0000-0000C8600000}"/>
    <cellStyle name="Nota 2 8 2" xfId="36695" xr:uid="{00000000-0005-0000-0000-0000C9600000}"/>
    <cellStyle name="Nota 2 9" xfId="23986" xr:uid="{00000000-0005-0000-0000-0000CA600000}"/>
    <cellStyle name="Nota 2 9 2" xfId="36975" xr:uid="{00000000-0005-0000-0000-0000CB600000}"/>
    <cellStyle name="Nota 20" xfId="23987" xr:uid="{00000000-0005-0000-0000-0000CC600000}"/>
    <cellStyle name="Nota 20 10" xfId="23988" xr:uid="{00000000-0005-0000-0000-0000CD600000}"/>
    <cellStyle name="Nota 20 11" xfId="23989" xr:uid="{00000000-0005-0000-0000-0000CE600000}"/>
    <cellStyle name="Nota 20 12" xfId="23990" xr:uid="{00000000-0005-0000-0000-0000CF600000}"/>
    <cellStyle name="Nota 20 13" xfId="23991" xr:uid="{00000000-0005-0000-0000-0000D0600000}"/>
    <cellStyle name="Nota 20 14" xfId="23992" xr:uid="{00000000-0005-0000-0000-0000D1600000}"/>
    <cellStyle name="Nota 20 15" xfId="23993" xr:uid="{00000000-0005-0000-0000-0000D2600000}"/>
    <cellStyle name="Nota 20 16" xfId="23994" xr:uid="{00000000-0005-0000-0000-0000D3600000}"/>
    <cellStyle name="Nota 20 17" xfId="23995" xr:uid="{00000000-0005-0000-0000-0000D4600000}"/>
    <cellStyle name="Nota 20 18" xfId="23996" xr:uid="{00000000-0005-0000-0000-0000D5600000}"/>
    <cellStyle name="Nota 20 19" xfId="23997" xr:uid="{00000000-0005-0000-0000-0000D6600000}"/>
    <cellStyle name="Nota 20 2" xfId="23998" xr:uid="{00000000-0005-0000-0000-0000D7600000}"/>
    <cellStyle name="Nota 20 20" xfId="23999" xr:uid="{00000000-0005-0000-0000-0000D8600000}"/>
    <cellStyle name="Nota 20 21" xfId="24000" xr:uid="{00000000-0005-0000-0000-0000D9600000}"/>
    <cellStyle name="Nota 20 22" xfId="24001" xr:uid="{00000000-0005-0000-0000-0000DA600000}"/>
    <cellStyle name="Nota 20 23" xfId="24002" xr:uid="{00000000-0005-0000-0000-0000DB600000}"/>
    <cellStyle name="Nota 20 3" xfId="24003" xr:uid="{00000000-0005-0000-0000-0000DC600000}"/>
    <cellStyle name="Nota 20 4" xfId="24004" xr:uid="{00000000-0005-0000-0000-0000DD600000}"/>
    <cellStyle name="Nota 20 5" xfId="24005" xr:uid="{00000000-0005-0000-0000-0000DE600000}"/>
    <cellStyle name="Nota 20 6" xfId="24006" xr:uid="{00000000-0005-0000-0000-0000DF600000}"/>
    <cellStyle name="Nota 20 7" xfId="24007" xr:uid="{00000000-0005-0000-0000-0000E0600000}"/>
    <cellStyle name="Nota 20 8" xfId="24008" xr:uid="{00000000-0005-0000-0000-0000E1600000}"/>
    <cellStyle name="Nota 20 9" xfId="24009" xr:uid="{00000000-0005-0000-0000-0000E2600000}"/>
    <cellStyle name="Nota 21" xfId="24010" xr:uid="{00000000-0005-0000-0000-0000E3600000}"/>
    <cellStyle name="Nota 21 10" xfId="24011" xr:uid="{00000000-0005-0000-0000-0000E4600000}"/>
    <cellStyle name="Nota 21 11" xfId="24012" xr:uid="{00000000-0005-0000-0000-0000E5600000}"/>
    <cellStyle name="Nota 21 12" xfId="24013" xr:uid="{00000000-0005-0000-0000-0000E6600000}"/>
    <cellStyle name="Nota 21 13" xfId="24014" xr:uid="{00000000-0005-0000-0000-0000E7600000}"/>
    <cellStyle name="Nota 21 14" xfId="24015" xr:uid="{00000000-0005-0000-0000-0000E8600000}"/>
    <cellStyle name="Nota 21 15" xfId="24016" xr:uid="{00000000-0005-0000-0000-0000E9600000}"/>
    <cellStyle name="Nota 21 16" xfId="24017" xr:uid="{00000000-0005-0000-0000-0000EA600000}"/>
    <cellStyle name="Nota 21 17" xfId="24018" xr:uid="{00000000-0005-0000-0000-0000EB600000}"/>
    <cellStyle name="Nota 21 18" xfId="24019" xr:uid="{00000000-0005-0000-0000-0000EC600000}"/>
    <cellStyle name="Nota 21 19" xfId="24020" xr:uid="{00000000-0005-0000-0000-0000ED600000}"/>
    <cellStyle name="Nota 21 2" xfId="24021" xr:uid="{00000000-0005-0000-0000-0000EE600000}"/>
    <cellStyle name="Nota 21 20" xfId="24022" xr:uid="{00000000-0005-0000-0000-0000EF600000}"/>
    <cellStyle name="Nota 21 21" xfId="24023" xr:uid="{00000000-0005-0000-0000-0000F0600000}"/>
    <cellStyle name="Nota 21 22" xfId="24024" xr:uid="{00000000-0005-0000-0000-0000F1600000}"/>
    <cellStyle name="Nota 21 23" xfId="24025" xr:uid="{00000000-0005-0000-0000-0000F2600000}"/>
    <cellStyle name="Nota 21 3" xfId="24026" xr:uid="{00000000-0005-0000-0000-0000F3600000}"/>
    <cellStyle name="Nota 21 4" xfId="24027" xr:uid="{00000000-0005-0000-0000-0000F4600000}"/>
    <cellStyle name="Nota 21 5" xfId="24028" xr:uid="{00000000-0005-0000-0000-0000F5600000}"/>
    <cellStyle name="Nota 21 6" xfId="24029" xr:uid="{00000000-0005-0000-0000-0000F6600000}"/>
    <cellStyle name="Nota 21 7" xfId="24030" xr:uid="{00000000-0005-0000-0000-0000F7600000}"/>
    <cellStyle name="Nota 21 8" xfId="24031" xr:uid="{00000000-0005-0000-0000-0000F8600000}"/>
    <cellStyle name="Nota 21 9" xfId="24032" xr:uid="{00000000-0005-0000-0000-0000F9600000}"/>
    <cellStyle name="Nota 22" xfId="24033" xr:uid="{00000000-0005-0000-0000-0000FA600000}"/>
    <cellStyle name="Nota 22 10" xfId="24034" xr:uid="{00000000-0005-0000-0000-0000FB600000}"/>
    <cellStyle name="Nota 22 11" xfId="24035" xr:uid="{00000000-0005-0000-0000-0000FC600000}"/>
    <cellStyle name="Nota 22 12" xfId="24036" xr:uid="{00000000-0005-0000-0000-0000FD600000}"/>
    <cellStyle name="Nota 22 13" xfId="24037" xr:uid="{00000000-0005-0000-0000-0000FE600000}"/>
    <cellStyle name="Nota 22 14" xfId="24038" xr:uid="{00000000-0005-0000-0000-0000FF600000}"/>
    <cellStyle name="Nota 22 15" xfId="24039" xr:uid="{00000000-0005-0000-0000-000000610000}"/>
    <cellStyle name="Nota 22 16" xfId="24040" xr:uid="{00000000-0005-0000-0000-000001610000}"/>
    <cellStyle name="Nota 22 17" xfId="24041" xr:uid="{00000000-0005-0000-0000-000002610000}"/>
    <cellStyle name="Nota 22 18" xfId="24042" xr:uid="{00000000-0005-0000-0000-000003610000}"/>
    <cellStyle name="Nota 22 19" xfId="24043" xr:uid="{00000000-0005-0000-0000-000004610000}"/>
    <cellStyle name="Nota 22 2" xfId="24044" xr:uid="{00000000-0005-0000-0000-000005610000}"/>
    <cellStyle name="Nota 22 20" xfId="24045" xr:uid="{00000000-0005-0000-0000-000006610000}"/>
    <cellStyle name="Nota 22 21" xfId="24046" xr:uid="{00000000-0005-0000-0000-000007610000}"/>
    <cellStyle name="Nota 22 22" xfId="24047" xr:uid="{00000000-0005-0000-0000-000008610000}"/>
    <cellStyle name="Nota 22 23" xfId="24048" xr:uid="{00000000-0005-0000-0000-000009610000}"/>
    <cellStyle name="Nota 22 3" xfId="24049" xr:uid="{00000000-0005-0000-0000-00000A610000}"/>
    <cellStyle name="Nota 22 4" xfId="24050" xr:uid="{00000000-0005-0000-0000-00000B610000}"/>
    <cellStyle name="Nota 22 5" xfId="24051" xr:uid="{00000000-0005-0000-0000-00000C610000}"/>
    <cellStyle name="Nota 22 6" xfId="24052" xr:uid="{00000000-0005-0000-0000-00000D610000}"/>
    <cellStyle name="Nota 22 7" xfId="24053" xr:uid="{00000000-0005-0000-0000-00000E610000}"/>
    <cellStyle name="Nota 22 8" xfId="24054" xr:uid="{00000000-0005-0000-0000-00000F610000}"/>
    <cellStyle name="Nota 22 9" xfId="24055" xr:uid="{00000000-0005-0000-0000-000010610000}"/>
    <cellStyle name="Nota 23" xfId="24056" xr:uid="{00000000-0005-0000-0000-000011610000}"/>
    <cellStyle name="Nota 23 10" xfId="24057" xr:uid="{00000000-0005-0000-0000-000012610000}"/>
    <cellStyle name="Nota 23 11" xfId="24058" xr:uid="{00000000-0005-0000-0000-000013610000}"/>
    <cellStyle name="Nota 23 12" xfId="24059" xr:uid="{00000000-0005-0000-0000-000014610000}"/>
    <cellStyle name="Nota 23 13" xfId="24060" xr:uid="{00000000-0005-0000-0000-000015610000}"/>
    <cellStyle name="Nota 23 14" xfId="24061" xr:uid="{00000000-0005-0000-0000-000016610000}"/>
    <cellStyle name="Nota 23 15" xfId="24062" xr:uid="{00000000-0005-0000-0000-000017610000}"/>
    <cellStyle name="Nota 23 16" xfId="24063" xr:uid="{00000000-0005-0000-0000-000018610000}"/>
    <cellStyle name="Nota 23 17" xfId="24064" xr:uid="{00000000-0005-0000-0000-000019610000}"/>
    <cellStyle name="Nota 23 18" xfId="24065" xr:uid="{00000000-0005-0000-0000-00001A610000}"/>
    <cellStyle name="Nota 23 19" xfId="24066" xr:uid="{00000000-0005-0000-0000-00001B610000}"/>
    <cellStyle name="Nota 23 2" xfId="24067" xr:uid="{00000000-0005-0000-0000-00001C610000}"/>
    <cellStyle name="Nota 23 20" xfId="24068" xr:uid="{00000000-0005-0000-0000-00001D610000}"/>
    <cellStyle name="Nota 23 21" xfId="24069" xr:uid="{00000000-0005-0000-0000-00001E610000}"/>
    <cellStyle name="Nota 23 22" xfId="24070" xr:uid="{00000000-0005-0000-0000-00001F610000}"/>
    <cellStyle name="Nota 23 23" xfId="24071" xr:uid="{00000000-0005-0000-0000-000020610000}"/>
    <cellStyle name="Nota 23 3" xfId="24072" xr:uid="{00000000-0005-0000-0000-000021610000}"/>
    <cellStyle name="Nota 23 4" xfId="24073" xr:uid="{00000000-0005-0000-0000-000022610000}"/>
    <cellStyle name="Nota 23 5" xfId="24074" xr:uid="{00000000-0005-0000-0000-000023610000}"/>
    <cellStyle name="Nota 23 6" xfId="24075" xr:uid="{00000000-0005-0000-0000-000024610000}"/>
    <cellStyle name="Nota 23 7" xfId="24076" xr:uid="{00000000-0005-0000-0000-000025610000}"/>
    <cellStyle name="Nota 23 8" xfId="24077" xr:uid="{00000000-0005-0000-0000-000026610000}"/>
    <cellStyle name="Nota 23 9" xfId="24078" xr:uid="{00000000-0005-0000-0000-000027610000}"/>
    <cellStyle name="Nota 24" xfId="24079" xr:uid="{00000000-0005-0000-0000-000028610000}"/>
    <cellStyle name="Nota 24 10" xfId="24080" xr:uid="{00000000-0005-0000-0000-000029610000}"/>
    <cellStyle name="Nota 24 11" xfId="24081" xr:uid="{00000000-0005-0000-0000-00002A610000}"/>
    <cellStyle name="Nota 24 12" xfId="24082" xr:uid="{00000000-0005-0000-0000-00002B610000}"/>
    <cellStyle name="Nota 24 13" xfId="24083" xr:uid="{00000000-0005-0000-0000-00002C610000}"/>
    <cellStyle name="Nota 24 14" xfId="24084" xr:uid="{00000000-0005-0000-0000-00002D610000}"/>
    <cellStyle name="Nota 24 15" xfId="24085" xr:uid="{00000000-0005-0000-0000-00002E610000}"/>
    <cellStyle name="Nota 24 16" xfId="24086" xr:uid="{00000000-0005-0000-0000-00002F610000}"/>
    <cellStyle name="Nota 24 17" xfId="24087" xr:uid="{00000000-0005-0000-0000-000030610000}"/>
    <cellStyle name="Nota 24 18" xfId="24088" xr:uid="{00000000-0005-0000-0000-000031610000}"/>
    <cellStyle name="Nota 24 19" xfId="24089" xr:uid="{00000000-0005-0000-0000-000032610000}"/>
    <cellStyle name="Nota 24 2" xfId="24090" xr:uid="{00000000-0005-0000-0000-000033610000}"/>
    <cellStyle name="Nota 24 20" xfId="24091" xr:uid="{00000000-0005-0000-0000-000034610000}"/>
    <cellStyle name="Nota 24 21" xfId="24092" xr:uid="{00000000-0005-0000-0000-000035610000}"/>
    <cellStyle name="Nota 24 22" xfId="24093" xr:uid="{00000000-0005-0000-0000-000036610000}"/>
    <cellStyle name="Nota 24 23" xfId="24094" xr:uid="{00000000-0005-0000-0000-000037610000}"/>
    <cellStyle name="Nota 24 3" xfId="24095" xr:uid="{00000000-0005-0000-0000-000038610000}"/>
    <cellStyle name="Nota 24 4" xfId="24096" xr:uid="{00000000-0005-0000-0000-000039610000}"/>
    <cellStyle name="Nota 24 5" xfId="24097" xr:uid="{00000000-0005-0000-0000-00003A610000}"/>
    <cellStyle name="Nota 24 6" xfId="24098" xr:uid="{00000000-0005-0000-0000-00003B610000}"/>
    <cellStyle name="Nota 24 7" xfId="24099" xr:uid="{00000000-0005-0000-0000-00003C610000}"/>
    <cellStyle name="Nota 24 8" xfId="24100" xr:uid="{00000000-0005-0000-0000-00003D610000}"/>
    <cellStyle name="Nota 24 9" xfId="24101" xr:uid="{00000000-0005-0000-0000-00003E610000}"/>
    <cellStyle name="Nota 25" xfId="24102" xr:uid="{00000000-0005-0000-0000-00003F610000}"/>
    <cellStyle name="Nota 25 10" xfId="24103" xr:uid="{00000000-0005-0000-0000-000040610000}"/>
    <cellStyle name="Nota 25 11" xfId="24104" xr:uid="{00000000-0005-0000-0000-000041610000}"/>
    <cellStyle name="Nota 25 12" xfId="24105" xr:uid="{00000000-0005-0000-0000-000042610000}"/>
    <cellStyle name="Nota 25 13" xfId="24106" xr:uid="{00000000-0005-0000-0000-000043610000}"/>
    <cellStyle name="Nota 25 14" xfId="24107" xr:uid="{00000000-0005-0000-0000-000044610000}"/>
    <cellStyle name="Nota 25 15" xfId="24108" xr:uid="{00000000-0005-0000-0000-000045610000}"/>
    <cellStyle name="Nota 25 2" xfId="24109" xr:uid="{00000000-0005-0000-0000-000046610000}"/>
    <cellStyle name="Nota 25 3" xfId="24110" xr:uid="{00000000-0005-0000-0000-000047610000}"/>
    <cellStyle name="Nota 25 4" xfId="24111" xr:uid="{00000000-0005-0000-0000-000048610000}"/>
    <cellStyle name="Nota 25 5" xfId="24112" xr:uid="{00000000-0005-0000-0000-000049610000}"/>
    <cellStyle name="Nota 25 6" xfId="24113" xr:uid="{00000000-0005-0000-0000-00004A610000}"/>
    <cellStyle name="Nota 25 7" xfId="24114" xr:uid="{00000000-0005-0000-0000-00004B610000}"/>
    <cellStyle name="Nota 25 8" xfId="24115" xr:uid="{00000000-0005-0000-0000-00004C610000}"/>
    <cellStyle name="Nota 25 9" xfId="24116" xr:uid="{00000000-0005-0000-0000-00004D610000}"/>
    <cellStyle name="Nota 26" xfId="24117" xr:uid="{00000000-0005-0000-0000-00004E610000}"/>
    <cellStyle name="Nota 26 10" xfId="24118" xr:uid="{00000000-0005-0000-0000-00004F610000}"/>
    <cellStyle name="Nota 26 11" xfId="24119" xr:uid="{00000000-0005-0000-0000-000050610000}"/>
    <cellStyle name="Nota 26 12" xfId="24120" xr:uid="{00000000-0005-0000-0000-000051610000}"/>
    <cellStyle name="Nota 26 13" xfId="24121" xr:uid="{00000000-0005-0000-0000-000052610000}"/>
    <cellStyle name="Nota 26 14" xfId="24122" xr:uid="{00000000-0005-0000-0000-000053610000}"/>
    <cellStyle name="Nota 26 15" xfId="24123" xr:uid="{00000000-0005-0000-0000-000054610000}"/>
    <cellStyle name="Nota 26 2" xfId="24124" xr:uid="{00000000-0005-0000-0000-000055610000}"/>
    <cellStyle name="Nota 26 3" xfId="24125" xr:uid="{00000000-0005-0000-0000-000056610000}"/>
    <cellStyle name="Nota 26 4" xfId="24126" xr:uid="{00000000-0005-0000-0000-000057610000}"/>
    <cellStyle name="Nota 26 5" xfId="24127" xr:uid="{00000000-0005-0000-0000-000058610000}"/>
    <cellStyle name="Nota 26 6" xfId="24128" xr:uid="{00000000-0005-0000-0000-000059610000}"/>
    <cellStyle name="Nota 26 7" xfId="24129" xr:uid="{00000000-0005-0000-0000-00005A610000}"/>
    <cellStyle name="Nota 26 8" xfId="24130" xr:uid="{00000000-0005-0000-0000-00005B610000}"/>
    <cellStyle name="Nota 26 9" xfId="24131" xr:uid="{00000000-0005-0000-0000-00005C610000}"/>
    <cellStyle name="Nota 27" xfId="24132" xr:uid="{00000000-0005-0000-0000-00005D610000}"/>
    <cellStyle name="Nota 27 10" xfId="24133" xr:uid="{00000000-0005-0000-0000-00005E610000}"/>
    <cellStyle name="Nota 27 11" xfId="24134" xr:uid="{00000000-0005-0000-0000-00005F610000}"/>
    <cellStyle name="Nota 27 12" xfId="24135" xr:uid="{00000000-0005-0000-0000-000060610000}"/>
    <cellStyle name="Nota 27 13" xfId="24136" xr:uid="{00000000-0005-0000-0000-000061610000}"/>
    <cellStyle name="Nota 27 14" xfId="24137" xr:uid="{00000000-0005-0000-0000-000062610000}"/>
    <cellStyle name="Nota 27 15" xfId="24138" xr:uid="{00000000-0005-0000-0000-000063610000}"/>
    <cellStyle name="Nota 27 2" xfId="24139" xr:uid="{00000000-0005-0000-0000-000064610000}"/>
    <cellStyle name="Nota 27 3" xfId="24140" xr:uid="{00000000-0005-0000-0000-000065610000}"/>
    <cellStyle name="Nota 27 4" xfId="24141" xr:uid="{00000000-0005-0000-0000-000066610000}"/>
    <cellStyle name="Nota 27 5" xfId="24142" xr:uid="{00000000-0005-0000-0000-000067610000}"/>
    <cellStyle name="Nota 27 6" xfId="24143" xr:uid="{00000000-0005-0000-0000-000068610000}"/>
    <cellStyle name="Nota 27 7" xfId="24144" xr:uid="{00000000-0005-0000-0000-000069610000}"/>
    <cellStyle name="Nota 27 8" xfId="24145" xr:uid="{00000000-0005-0000-0000-00006A610000}"/>
    <cellStyle name="Nota 27 9" xfId="24146" xr:uid="{00000000-0005-0000-0000-00006B610000}"/>
    <cellStyle name="Nota 28" xfId="24147" xr:uid="{00000000-0005-0000-0000-00006C610000}"/>
    <cellStyle name="Nota 28 10" xfId="24148" xr:uid="{00000000-0005-0000-0000-00006D610000}"/>
    <cellStyle name="Nota 28 11" xfId="24149" xr:uid="{00000000-0005-0000-0000-00006E610000}"/>
    <cellStyle name="Nota 28 12" xfId="24150" xr:uid="{00000000-0005-0000-0000-00006F610000}"/>
    <cellStyle name="Nota 28 13" xfId="24151" xr:uid="{00000000-0005-0000-0000-000070610000}"/>
    <cellStyle name="Nota 28 14" xfId="24152" xr:uid="{00000000-0005-0000-0000-000071610000}"/>
    <cellStyle name="Nota 28 15" xfId="24153" xr:uid="{00000000-0005-0000-0000-000072610000}"/>
    <cellStyle name="Nota 28 2" xfId="24154" xr:uid="{00000000-0005-0000-0000-000073610000}"/>
    <cellStyle name="Nota 28 3" xfId="24155" xr:uid="{00000000-0005-0000-0000-000074610000}"/>
    <cellStyle name="Nota 28 4" xfId="24156" xr:uid="{00000000-0005-0000-0000-000075610000}"/>
    <cellStyle name="Nota 28 5" xfId="24157" xr:uid="{00000000-0005-0000-0000-000076610000}"/>
    <cellStyle name="Nota 28 6" xfId="24158" xr:uid="{00000000-0005-0000-0000-000077610000}"/>
    <cellStyle name="Nota 28 7" xfId="24159" xr:uid="{00000000-0005-0000-0000-000078610000}"/>
    <cellStyle name="Nota 28 8" xfId="24160" xr:uid="{00000000-0005-0000-0000-000079610000}"/>
    <cellStyle name="Nota 28 9" xfId="24161" xr:uid="{00000000-0005-0000-0000-00007A610000}"/>
    <cellStyle name="Nota 29" xfId="24162" xr:uid="{00000000-0005-0000-0000-00007B610000}"/>
    <cellStyle name="Nota 29 10" xfId="24163" xr:uid="{00000000-0005-0000-0000-00007C610000}"/>
    <cellStyle name="Nota 29 11" xfId="24164" xr:uid="{00000000-0005-0000-0000-00007D610000}"/>
    <cellStyle name="Nota 29 12" xfId="24165" xr:uid="{00000000-0005-0000-0000-00007E610000}"/>
    <cellStyle name="Nota 29 13" xfId="24166" xr:uid="{00000000-0005-0000-0000-00007F610000}"/>
    <cellStyle name="Nota 29 14" xfId="24167" xr:uid="{00000000-0005-0000-0000-000080610000}"/>
    <cellStyle name="Nota 29 15" xfId="24168" xr:uid="{00000000-0005-0000-0000-000081610000}"/>
    <cellStyle name="Nota 29 2" xfId="24169" xr:uid="{00000000-0005-0000-0000-000082610000}"/>
    <cellStyle name="Nota 29 3" xfId="24170" xr:uid="{00000000-0005-0000-0000-000083610000}"/>
    <cellStyle name="Nota 29 4" xfId="24171" xr:uid="{00000000-0005-0000-0000-000084610000}"/>
    <cellStyle name="Nota 29 5" xfId="24172" xr:uid="{00000000-0005-0000-0000-000085610000}"/>
    <cellStyle name="Nota 29 6" xfId="24173" xr:uid="{00000000-0005-0000-0000-000086610000}"/>
    <cellStyle name="Nota 29 7" xfId="24174" xr:uid="{00000000-0005-0000-0000-000087610000}"/>
    <cellStyle name="Nota 29 8" xfId="24175" xr:uid="{00000000-0005-0000-0000-000088610000}"/>
    <cellStyle name="Nota 29 9" xfId="24176" xr:uid="{00000000-0005-0000-0000-000089610000}"/>
    <cellStyle name="Nota 3" xfId="24177" xr:uid="{00000000-0005-0000-0000-00008A610000}"/>
    <cellStyle name="Nota 3 10" xfId="24178" xr:uid="{00000000-0005-0000-0000-00008B610000}"/>
    <cellStyle name="Nota 3 10 2" xfId="38237" xr:uid="{00000000-0005-0000-0000-00008C610000}"/>
    <cellStyle name="Nota 3 11" xfId="24179" xr:uid="{00000000-0005-0000-0000-00008D610000}"/>
    <cellStyle name="Nota 3 11 2" xfId="38501" xr:uid="{00000000-0005-0000-0000-00008E610000}"/>
    <cellStyle name="Nota 3 12" xfId="24180" xr:uid="{00000000-0005-0000-0000-00008F610000}"/>
    <cellStyle name="Nota 3 13" xfId="24181" xr:uid="{00000000-0005-0000-0000-000090610000}"/>
    <cellStyle name="Nota 3 14" xfId="24182" xr:uid="{00000000-0005-0000-0000-000091610000}"/>
    <cellStyle name="Nota 3 15" xfId="24183" xr:uid="{00000000-0005-0000-0000-000092610000}"/>
    <cellStyle name="Nota 3 16" xfId="24184" xr:uid="{00000000-0005-0000-0000-000093610000}"/>
    <cellStyle name="Nota 3 17" xfId="24185" xr:uid="{00000000-0005-0000-0000-000094610000}"/>
    <cellStyle name="Nota 3 18" xfId="24186" xr:uid="{00000000-0005-0000-0000-000095610000}"/>
    <cellStyle name="Nota 3 19" xfId="24187" xr:uid="{00000000-0005-0000-0000-000096610000}"/>
    <cellStyle name="Nota 3 2" xfId="24188" xr:uid="{00000000-0005-0000-0000-000097610000}"/>
    <cellStyle name="Nota 3 2 2" xfId="36019" xr:uid="{00000000-0005-0000-0000-000098610000}"/>
    <cellStyle name="Nota 3 20" xfId="24189" xr:uid="{00000000-0005-0000-0000-000099610000}"/>
    <cellStyle name="Nota 3 21" xfId="24190" xr:uid="{00000000-0005-0000-0000-00009A610000}"/>
    <cellStyle name="Nota 3 22" xfId="24191" xr:uid="{00000000-0005-0000-0000-00009B610000}"/>
    <cellStyle name="Nota 3 23" xfId="24192" xr:uid="{00000000-0005-0000-0000-00009C610000}"/>
    <cellStyle name="Nota 3 24" xfId="35589" xr:uid="{00000000-0005-0000-0000-00009D610000}"/>
    <cellStyle name="Nota 3 3" xfId="24193" xr:uid="{00000000-0005-0000-0000-00009E610000}"/>
    <cellStyle name="Nota 3 3 2" xfId="36300" xr:uid="{00000000-0005-0000-0000-00009F610000}"/>
    <cellStyle name="Nota 3 4" xfId="24194" xr:uid="{00000000-0005-0000-0000-0000A0610000}"/>
    <cellStyle name="Nota 3 4 2" xfId="36581" xr:uid="{00000000-0005-0000-0000-0000A1610000}"/>
    <cellStyle name="Nota 3 5" xfId="24195" xr:uid="{00000000-0005-0000-0000-0000A2610000}"/>
    <cellStyle name="Nota 3 5 2" xfId="36862" xr:uid="{00000000-0005-0000-0000-0000A3610000}"/>
    <cellStyle name="Nota 3 6" xfId="24196" xr:uid="{00000000-0005-0000-0000-0000A4610000}"/>
    <cellStyle name="Nota 3 6 2" xfId="37138" xr:uid="{00000000-0005-0000-0000-0000A5610000}"/>
    <cellStyle name="Nota 3 7" xfId="24197" xr:uid="{00000000-0005-0000-0000-0000A6610000}"/>
    <cellStyle name="Nota 3 7 2" xfId="37418" xr:uid="{00000000-0005-0000-0000-0000A7610000}"/>
    <cellStyle name="Nota 3 8" xfId="24198" xr:uid="{00000000-0005-0000-0000-0000A8610000}"/>
    <cellStyle name="Nota 3 8 2" xfId="37691" xr:uid="{00000000-0005-0000-0000-0000A9610000}"/>
    <cellStyle name="Nota 3 9" xfId="24199" xr:uid="{00000000-0005-0000-0000-0000AA610000}"/>
    <cellStyle name="Nota 3 9 2" xfId="37965" xr:uid="{00000000-0005-0000-0000-0000AB610000}"/>
    <cellStyle name="Nota 30" xfId="24200" xr:uid="{00000000-0005-0000-0000-0000AC610000}"/>
    <cellStyle name="Nota 30 10" xfId="24201" xr:uid="{00000000-0005-0000-0000-0000AD610000}"/>
    <cellStyle name="Nota 30 11" xfId="24202" xr:uid="{00000000-0005-0000-0000-0000AE610000}"/>
    <cellStyle name="Nota 30 12" xfId="24203" xr:uid="{00000000-0005-0000-0000-0000AF610000}"/>
    <cellStyle name="Nota 30 13" xfId="24204" xr:uid="{00000000-0005-0000-0000-0000B0610000}"/>
    <cellStyle name="Nota 30 14" xfId="24205" xr:uid="{00000000-0005-0000-0000-0000B1610000}"/>
    <cellStyle name="Nota 30 15" xfId="24206" xr:uid="{00000000-0005-0000-0000-0000B2610000}"/>
    <cellStyle name="Nota 30 2" xfId="24207" xr:uid="{00000000-0005-0000-0000-0000B3610000}"/>
    <cellStyle name="Nota 30 3" xfId="24208" xr:uid="{00000000-0005-0000-0000-0000B4610000}"/>
    <cellStyle name="Nota 30 4" xfId="24209" xr:uid="{00000000-0005-0000-0000-0000B5610000}"/>
    <cellStyle name="Nota 30 5" xfId="24210" xr:uid="{00000000-0005-0000-0000-0000B6610000}"/>
    <cellStyle name="Nota 30 6" xfId="24211" xr:uid="{00000000-0005-0000-0000-0000B7610000}"/>
    <cellStyle name="Nota 30 7" xfId="24212" xr:uid="{00000000-0005-0000-0000-0000B8610000}"/>
    <cellStyle name="Nota 30 8" xfId="24213" xr:uid="{00000000-0005-0000-0000-0000B9610000}"/>
    <cellStyle name="Nota 30 9" xfId="24214" xr:uid="{00000000-0005-0000-0000-0000BA610000}"/>
    <cellStyle name="Nota 31" xfId="24215" xr:uid="{00000000-0005-0000-0000-0000BB610000}"/>
    <cellStyle name="Nota 31 10" xfId="24216" xr:uid="{00000000-0005-0000-0000-0000BC610000}"/>
    <cellStyle name="Nota 31 11" xfId="24217" xr:uid="{00000000-0005-0000-0000-0000BD610000}"/>
    <cellStyle name="Nota 31 12" xfId="24218" xr:uid="{00000000-0005-0000-0000-0000BE610000}"/>
    <cellStyle name="Nota 31 13" xfId="24219" xr:uid="{00000000-0005-0000-0000-0000BF610000}"/>
    <cellStyle name="Nota 31 14" xfId="24220" xr:uid="{00000000-0005-0000-0000-0000C0610000}"/>
    <cellStyle name="Nota 31 15" xfId="24221" xr:uid="{00000000-0005-0000-0000-0000C1610000}"/>
    <cellStyle name="Nota 31 2" xfId="24222" xr:uid="{00000000-0005-0000-0000-0000C2610000}"/>
    <cellStyle name="Nota 31 3" xfId="24223" xr:uid="{00000000-0005-0000-0000-0000C3610000}"/>
    <cellStyle name="Nota 31 4" xfId="24224" xr:uid="{00000000-0005-0000-0000-0000C4610000}"/>
    <cellStyle name="Nota 31 5" xfId="24225" xr:uid="{00000000-0005-0000-0000-0000C5610000}"/>
    <cellStyle name="Nota 31 6" xfId="24226" xr:uid="{00000000-0005-0000-0000-0000C6610000}"/>
    <cellStyle name="Nota 31 7" xfId="24227" xr:uid="{00000000-0005-0000-0000-0000C7610000}"/>
    <cellStyle name="Nota 31 8" xfId="24228" xr:uid="{00000000-0005-0000-0000-0000C8610000}"/>
    <cellStyle name="Nota 31 9" xfId="24229" xr:uid="{00000000-0005-0000-0000-0000C9610000}"/>
    <cellStyle name="Nota 32" xfId="24230" xr:uid="{00000000-0005-0000-0000-0000CA610000}"/>
    <cellStyle name="Nota 32 10" xfId="24231" xr:uid="{00000000-0005-0000-0000-0000CB610000}"/>
    <cellStyle name="Nota 32 11" xfId="24232" xr:uid="{00000000-0005-0000-0000-0000CC610000}"/>
    <cellStyle name="Nota 32 12" xfId="24233" xr:uid="{00000000-0005-0000-0000-0000CD610000}"/>
    <cellStyle name="Nota 32 13" xfId="24234" xr:uid="{00000000-0005-0000-0000-0000CE610000}"/>
    <cellStyle name="Nota 32 14" xfId="24235" xr:uid="{00000000-0005-0000-0000-0000CF610000}"/>
    <cellStyle name="Nota 32 15" xfId="24236" xr:uid="{00000000-0005-0000-0000-0000D0610000}"/>
    <cellStyle name="Nota 32 2" xfId="24237" xr:uid="{00000000-0005-0000-0000-0000D1610000}"/>
    <cellStyle name="Nota 32 3" xfId="24238" xr:uid="{00000000-0005-0000-0000-0000D2610000}"/>
    <cellStyle name="Nota 32 4" xfId="24239" xr:uid="{00000000-0005-0000-0000-0000D3610000}"/>
    <cellStyle name="Nota 32 5" xfId="24240" xr:uid="{00000000-0005-0000-0000-0000D4610000}"/>
    <cellStyle name="Nota 32 6" xfId="24241" xr:uid="{00000000-0005-0000-0000-0000D5610000}"/>
    <cellStyle name="Nota 32 7" xfId="24242" xr:uid="{00000000-0005-0000-0000-0000D6610000}"/>
    <cellStyle name="Nota 32 8" xfId="24243" xr:uid="{00000000-0005-0000-0000-0000D7610000}"/>
    <cellStyle name="Nota 32 9" xfId="24244" xr:uid="{00000000-0005-0000-0000-0000D8610000}"/>
    <cellStyle name="Nota 33" xfId="24245" xr:uid="{00000000-0005-0000-0000-0000D9610000}"/>
    <cellStyle name="Nota 34" xfId="24246" xr:uid="{00000000-0005-0000-0000-0000DA610000}"/>
    <cellStyle name="Nota 35" xfId="24247" xr:uid="{00000000-0005-0000-0000-0000DB610000}"/>
    <cellStyle name="Nota 36" xfId="24248" xr:uid="{00000000-0005-0000-0000-0000DC610000}"/>
    <cellStyle name="Nota 37" xfId="24249" xr:uid="{00000000-0005-0000-0000-0000DD610000}"/>
    <cellStyle name="Nota 38" xfId="24250" xr:uid="{00000000-0005-0000-0000-0000DE610000}"/>
    <cellStyle name="Nota 39" xfId="24251" xr:uid="{00000000-0005-0000-0000-0000DF610000}"/>
    <cellStyle name="Nota 4" xfId="24252" xr:uid="{00000000-0005-0000-0000-0000E0610000}"/>
    <cellStyle name="Nota 4 10" xfId="24253" xr:uid="{00000000-0005-0000-0000-0000E1610000}"/>
    <cellStyle name="Nota 4 11" xfId="24254" xr:uid="{00000000-0005-0000-0000-0000E2610000}"/>
    <cellStyle name="Nota 4 12" xfId="24255" xr:uid="{00000000-0005-0000-0000-0000E3610000}"/>
    <cellStyle name="Nota 4 13" xfId="24256" xr:uid="{00000000-0005-0000-0000-0000E4610000}"/>
    <cellStyle name="Nota 4 14" xfId="24257" xr:uid="{00000000-0005-0000-0000-0000E5610000}"/>
    <cellStyle name="Nota 4 15" xfId="24258" xr:uid="{00000000-0005-0000-0000-0000E6610000}"/>
    <cellStyle name="Nota 4 16" xfId="24259" xr:uid="{00000000-0005-0000-0000-0000E7610000}"/>
    <cellStyle name="Nota 4 17" xfId="24260" xr:uid="{00000000-0005-0000-0000-0000E8610000}"/>
    <cellStyle name="Nota 4 18" xfId="24261" xr:uid="{00000000-0005-0000-0000-0000E9610000}"/>
    <cellStyle name="Nota 4 19" xfId="24262" xr:uid="{00000000-0005-0000-0000-0000EA610000}"/>
    <cellStyle name="Nota 4 2" xfId="24263" xr:uid="{00000000-0005-0000-0000-0000EB610000}"/>
    <cellStyle name="Nota 4 20" xfId="24264" xr:uid="{00000000-0005-0000-0000-0000EC610000}"/>
    <cellStyle name="Nota 4 21" xfId="24265" xr:uid="{00000000-0005-0000-0000-0000ED610000}"/>
    <cellStyle name="Nota 4 22" xfId="24266" xr:uid="{00000000-0005-0000-0000-0000EE610000}"/>
    <cellStyle name="Nota 4 23" xfId="24267" xr:uid="{00000000-0005-0000-0000-0000EF610000}"/>
    <cellStyle name="Nota 4 3" xfId="24268" xr:uid="{00000000-0005-0000-0000-0000F0610000}"/>
    <cellStyle name="Nota 4 4" xfId="24269" xr:uid="{00000000-0005-0000-0000-0000F1610000}"/>
    <cellStyle name="Nota 4 5" xfId="24270" xr:uid="{00000000-0005-0000-0000-0000F2610000}"/>
    <cellStyle name="Nota 4 6" xfId="24271" xr:uid="{00000000-0005-0000-0000-0000F3610000}"/>
    <cellStyle name="Nota 4 7" xfId="24272" xr:uid="{00000000-0005-0000-0000-0000F4610000}"/>
    <cellStyle name="Nota 4 8" xfId="24273" xr:uid="{00000000-0005-0000-0000-0000F5610000}"/>
    <cellStyle name="Nota 4 9" xfId="24274" xr:uid="{00000000-0005-0000-0000-0000F6610000}"/>
    <cellStyle name="Nota 40" xfId="24275" xr:uid="{00000000-0005-0000-0000-0000F7610000}"/>
    <cellStyle name="Nota 41" xfId="24276" xr:uid="{00000000-0005-0000-0000-0000F8610000}"/>
    <cellStyle name="Nota 42" xfId="24277" xr:uid="{00000000-0005-0000-0000-0000F9610000}"/>
    <cellStyle name="Nota 43" xfId="24278" xr:uid="{00000000-0005-0000-0000-0000FA610000}"/>
    <cellStyle name="Nota 44" xfId="24279" xr:uid="{00000000-0005-0000-0000-0000FB610000}"/>
    <cellStyle name="Nota 45" xfId="24280" xr:uid="{00000000-0005-0000-0000-0000FC610000}"/>
    <cellStyle name="Nota 46" xfId="24281" xr:uid="{00000000-0005-0000-0000-0000FD610000}"/>
    <cellStyle name="Nota 47" xfId="24282" xr:uid="{00000000-0005-0000-0000-0000FE610000}"/>
    <cellStyle name="Nota 48" xfId="24283" xr:uid="{00000000-0005-0000-0000-0000FF610000}"/>
    <cellStyle name="Nota 49" xfId="24284" xr:uid="{00000000-0005-0000-0000-000000620000}"/>
    <cellStyle name="Nota 5" xfId="24285" xr:uid="{00000000-0005-0000-0000-000001620000}"/>
    <cellStyle name="Nota 5 10" xfId="24286" xr:uid="{00000000-0005-0000-0000-000002620000}"/>
    <cellStyle name="Nota 5 11" xfId="24287" xr:uid="{00000000-0005-0000-0000-000003620000}"/>
    <cellStyle name="Nota 5 12" xfId="24288" xr:uid="{00000000-0005-0000-0000-000004620000}"/>
    <cellStyle name="Nota 5 13" xfId="24289" xr:uid="{00000000-0005-0000-0000-000005620000}"/>
    <cellStyle name="Nota 5 14" xfId="24290" xr:uid="{00000000-0005-0000-0000-000006620000}"/>
    <cellStyle name="Nota 5 15" xfId="24291" xr:uid="{00000000-0005-0000-0000-000007620000}"/>
    <cellStyle name="Nota 5 16" xfId="24292" xr:uid="{00000000-0005-0000-0000-000008620000}"/>
    <cellStyle name="Nota 5 17" xfId="24293" xr:uid="{00000000-0005-0000-0000-000009620000}"/>
    <cellStyle name="Nota 5 18" xfId="24294" xr:uid="{00000000-0005-0000-0000-00000A620000}"/>
    <cellStyle name="Nota 5 19" xfId="24295" xr:uid="{00000000-0005-0000-0000-00000B620000}"/>
    <cellStyle name="Nota 5 2" xfId="24296" xr:uid="{00000000-0005-0000-0000-00000C620000}"/>
    <cellStyle name="Nota 5 20" xfId="24297" xr:uid="{00000000-0005-0000-0000-00000D620000}"/>
    <cellStyle name="Nota 5 21" xfId="24298" xr:uid="{00000000-0005-0000-0000-00000E620000}"/>
    <cellStyle name="Nota 5 22" xfId="24299" xr:uid="{00000000-0005-0000-0000-00000F620000}"/>
    <cellStyle name="Nota 5 23" xfId="24300" xr:uid="{00000000-0005-0000-0000-000010620000}"/>
    <cellStyle name="Nota 5 3" xfId="24301" xr:uid="{00000000-0005-0000-0000-000011620000}"/>
    <cellStyle name="Nota 5 4" xfId="24302" xr:uid="{00000000-0005-0000-0000-000012620000}"/>
    <cellStyle name="Nota 5 5" xfId="24303" xr:uid="{00000000-0005-0000-0000-000013620000}"/>
    <cellStyle name="Nota 5 6" xfId="24304" xr:uid="{00000000-0005-0000-0000-000014620000}"/>
    <cellStyle name="Nota 5 7" xfId="24305" xr:uid="{00000000-0005-0000-0000-000015620000}"/>
    <cellStyle name="Nota 5 8" xfId="24306" xr:uid="{00000000-0005-0000-0000-000016620000}"/>
    <cellStyle name="Nota 5 9" xfId="24307" xr:uid="{00000000-0005-0000-0000-000017620000}"/>
    <cellStyle name="Nota 50" xfId="24308" xr:uid="{00000000-0005-0000-0000-000018620000}"/>
    <cellStyle name="Nota 51" xfId="24309" xr:uid="{00000000-0005-0000-0000-000019620000}"/>
    <cellStyle name="Nota 52" xfId="24310" xr:uid="{00000000-0005-0000-0000-00001A620000}"/>
    <cellStyle name="Nota 6" xfId="24311" xr:uid="{00000000-0005-0000-0000-00001B620000}"/>
    <cellStyle name="Nota 6 10" xfId="24312" xr:uid="{00000000-0005-0000-0000-00001C620000}"/>
    <cellStyle name="Nota 6 11" xfId="24313" xr:uid="{00000000-0005-0000-0000-00001D620000}"/>
    <cellStyle name="Nota 6 12" xfId="24314" xr:uid="{00000000-0005-0000-0000-00001E620000}"/>
    <cellStyle name="Nota 6 13" xfId="24315" xr:uid="{00000000-0005-0000-0000-00001F620000}"/>
    <cellStyle name="Nota 6 14" xfId="24316" xr:uid="{00000000-0005-0000-0000-000020620000}"/>
    <cellStyle name="Nota 6 15" xfId="24317" xr:uid="{00000000-0005-0000-0000-000021620000}"/>
    <cellStyle name="Nota 6 16" xfId="24318" xr:uid="{00000000-0005-0000-0000-000022620000}"/>
    <cellStyle name="Nota 6 17" xfId="24319" xr:uid="{00000000-0005-0000-0000-000023620000}"/>
    <cellStyle name="Nota 6 18" xfId="24320" xr:uid="{00000000-0005-0000-0000-000024620000}"/>
    <cellStyle name="Nota 6 19" xfId="24321" xr:uid="{00000000-0005-0000-0000-000025620000}"/>
    <cellStyle name="Nota 6 2" xfId="24322" xr:uid="{00000000-0005-0000-0000-000026620000}"/>
    <cellStyle name="Nota 6 20" xfId="24323" xr:uid="{00000000-0005-0000-0000-000027620000}"/>
    <cellStyle name="Nota 6 21" xfId="24324" xr:uid="{00000000-0005-0000-0000-000028620000}"/>
    <cellStyle name="Nota 6 22" xfId="24325" xr:uid="{00000000-0005-0000-0000-000029620000}"/>
    <cellStyle name="Nota 6 23" xfId="24326" xr:uid="{00000000-0005-0000-0000-00002A620000}"/>
    <cellStyle name="Nota 6 3" xfId="24327" xr:uid="{00000000-0005-0000-0000-00002B620000}"/>
    <cellStyle name="Nota 6 4" xfId="24328" xr:uid="{00000000-0005-0000-0000-00002C620000}"/>
    <cellStyle name="Nota 6 5" xfId="24329" xr:uid="{00000000-0005-0000-0000-00002D620000}"/>
    <cellStyle name="Nota 6 6" xfId="24330" xr:uid="{00000000-0005-0000-0000-00002E620000}"/>
    <cellStyle name="Nota 6 7" xfId="24331" xr:uid="{00000000-0005-0000-0000-00002F620000}"/>
    <cellStyle name="Nota 6 8" xfId="24332" xr:uid="{00000000-0005-0000-0000-000030620000}"/>
    <cellStyle name="Nota 6 9" xfId="24333" xr:uid="{00000000-0005-0000-0000-000031620000}"/>
    <cellStyle name="Nota 7" xfId="24334" xr:uid="{00000000-0005-0000-0000-000032620000}"/>
    <cellStyle name="Nota 7 10" xfId="24335" xr:uid="{00000000-0005-0000-0000-000033620000}"/>
    <cellStyle name="Nota 7 11" xfId="24336" xr:uid="{00000000-0005-0000-0000-000034620000}"/>
    <cellStyle name="Nota 7 12" xfId="24337" xr:uid="{00000000-0005-0000-0000-000035620000}"/>
    <cellStyle name="Nota 7 13" xfId="24338" xr:uid="{00000000-0005-0000-0000-000036620000}"/>
    <cellStyle name="Nota 7 14" xfId="24339" xr:uid="{00000000-0005-0000-0000-000037620000}"/>
    <cellStyle name="Nota 7 15" xfId="24340" xr:uid="{00000000-0005-0000-0000-000038620000}"/>
    <cellStyle name="Nota 7 16" xfId="24341" xr:uid="{00000000-0005-0000-0000-000039620000}"/>
    <cellStyle name="Nota 7 17" xfId="24342" xr:uid="{00000000-0005-0000-0000-00003A620000}"/>
    <cellStyle name="Nota 7 18" xfId="24343" xr:uid="{00000000-0005-0000-0000-00003B620000}"/>
    <cellStyle name="Nota 7 19" xfId="24344" xr:uid="{00000000-0005-0000-0000-00003C620000}"/>
    <cellStyle name="Nota 7 2" xfId="24345" xr:uid="{00000000-0005-0000-0000-00003D620000}"/>
    <cellStyle name="Nota 7 20" xfId="24346" xr:uid="{00000000-0005-0000-0000-00003E620000}"/>
    <cellStyle name="Nota 7 21" xfId="24347" xr:uid="{00000000-0005-0000-0000-00003F620000}"/>
    <cellStyle name="Nota 7 22" xfId="24348" xr:uid="{00000000-0005-0000-0000-000040620000}"/>
    <cellStyle name="Nota 7 23" xfId="24349" xr:uid="{00000000-0005-0000-0000-000041620000}"/>
    <cellStyle name="Nota 7 3" xfId="24350" xr:uid="{00000000-0005-0000-0000-000042620000}"/>
    <cellStyle name="Nota 7 4" xfId="24351" xr:uid="{00000000-0005-0000-0000-000043620000}"/>
    <cellStyle name="Nota 7 5" xfId="24352" xr:uid="{00000000-0005-0000-0000-000044620000}"/>
    <cellStyle name="Nota 7 6" xfId="24353" xr:uid="{00000000-0005-0000-0000-000045620000}"/>
    <cellStyle name="Nota 7 7" xfId="24354" xr:uid="{00000000-0005-0000-0000-000046620000}"/>
    <cellStyle name="Nota 7 8" xfId="24355" xr:uid="{00000000-0005-0000-0000-000047620000}"/>
    <cellStyle name="Nota 7 9" xfId="24356" xr:uid="{00000000-0005-0000-0000-000048620000}"/>
    <cellStyle name="Nota 8" xfId="24357" xr:uid="{00000000-0005-0000-0000-000049620000}"/>
    <cellStyle name="Nota 8 10" xfId="24358" xr:uid="{00000000-0005-0000-0000-00004A620000}"/>
    <cellStyle name="Nota 8 11" xfId="24359" xr:uid="{00000000-0005-0000-0000-00004B620000}"/>
    <cellStyle name="Nota 8 12" xfId="24360" xr:uid="{00000000-0005-0000-0000-00004C620000}"/>
    <cellStyle name="Nota 8 13" xfId="24361" xr:uid="{00000000-0005-0000-0000-00004D620000}"/>
    <cellStyle name="Nota 8 14" xfId="24362" xr:uid="{00000000-0005-0000-0000-00004E620000}"/>
    <cellStyle name="Nota 8 15" xfId="24363" xr:uid="{00000000-0005-0000-0000-00004F620000}"/>
    <cellStyle name="Nota 8 16" xfId="24364" xr:uid="{00000000-0005-0000-0000-000050620000}"/>
    <cellStyle name="Nota 8 17" xfId="24365" xr:uid="{00000000-0005-0000-0000-000051620000}"/>
    <cellStyle name="Nota 8 18" xfId="24366" xr:uid="{00000000-0005-0000-0000-000052620000}"/>
    <cellStyle name="Nota 8 19" xfId="24367" xr:uid="{00000000-0005-0000-0000-000053620000}"/>
    <cellStyle name="Nota 8 2" xfId="24368" xr:uid="{00000000-0005-0000-0000-000054620000}"/>
    <cellStyle name="Nota 8 20" xfId="24369" xr:uid="{00000000-0005-0000-0000-000055620000}"/>
    <cellStyle name="Nota 8 21" xfId="24370" xr:uid="{00000000-0005-0000-0000-000056620000}"/>
    <cellStyle name="Nota 8 22" xfId="24371" xr:uid="{00000000-0005-0000-0000-000057620000}"/>
    <cellStyle name="Nota 8 23" xfId="24372" xr:uid="{00000000-0005-0000-0000-000058620000}"/>
    <cellStyle name="Nota 8 3" xfId="24373" xr:uid="{00000000-0005-0000-0000-000059620000}"/>
    <cellStyle name="Nota 8 4" xfId="24374" xr:uid="{00000000-0005-0000-0000-00005A620000}"/>
    <cellStyle name="Nota 8 5" xfId="24375" xr:uid="{00000000-0005-0000-0000-00005B620000}"/>
    <cellStyle name="Nota 8 6" xfId="24376" xr:uid="{00000000-0005-0000-0000-00005C620000}"/>
    <cellStyle name="Nota 8 7" xfId="24377" xr:uid="{00000000-0005-0000-0000-00005D620000}"/>
    <cellStyle name="Nota 8 8" xfId="24378" xr:uid="{00000000-0005-0000-0000-00005E620000}"/>
    <cellStyle name="Nota 8 9" xfId="24379" xr:uid="{00000000-0005-0000-0000-00005F620000}"/>
    <cellStyle name="Nota 9" xfId="24380" xr:uid="{00000000-0005-0000-0000-000060620000}"/>
    <cellStyle name="Nota 9 10" xfId="24381" xr:uid="{00000000-0005-0000-0000-000061620000}"/>
    <cellStyle name="Nota 9 11" xfId="24382" xr:uid="{00000000-0005-0000-0000-000062620000}"/>
    <cellStyle name="Nota 9 12" xfId="24383" xr:uid="{00000000-0005-0000-0000-000063620000}"/>
    <cellStyle name="Nota 9 13" xfId="24384" xr:uid="{00000000-0005-0000-0000-000064620000}"/>
    <cellStyle name="Nota 9 14" xfId="24385" xr:uid="{00000000-0005-0000-0000-000065620000}"/>
    <cellStyle name="Nota 9 15" xfId="24386" xr:uid="{00000000-0005-0000-0000-000066620000}"/>
    <cellStyle name="Nota 9 16" xfId="24387" xr:uid="{00000000-0005-0000-0000-000067620000}"/>
    <cellStyle name="Nota 9 17" xfId="24388" xr:uid="{00000000-0005-0000-0000-000068620000}"/>
    <cellStyle name="Nota 9 18" xfId="24389" xr:uid="{00000000-0005-0000-0000-000069620000}"/>
    <cellStyle name="Nota 9 19" xfId="24390" xr:uid="{00000000-0005-0000-0000-00006A620000}"/>
    <cellStyle name="Nota 9 2" xfId="24391" xr:uid="{00000000-0005-0000-0000-00006B620000}"/>
    <cellStyle name="Nota 9 20" xfId="24392" xr:uid="{00000000-0005-0000-0000-00006C620000}"/>
    <cellStyle name="Nota 9 21" xfId="24393" xr:uid="{00000000-0005-0000-0000-00006D620000}"/>
    <cellStyle name="Nota 9 22" xfId="24394" xr:uid="{00000000-0005-0000-0000-00006E620000}"/>
    <cellStyle name="Nota 9 23" xfId="24395" xr:uid="{00000000-0005-0000-0000-00006F620000}"/>
    <cellStyle name="Nota 9 3" xfId="24396" xr:uid="{00000000-0005-0000-0000-000070620000}"/>
    <cellStyle name="Nota 9 4" xfId="24397" xr:uid="{00000000-0005-0000-0000-000071620000}"/>
    <cellStyle name="Nota 9 5" xfId="24398" xr:uid="{00000000-0005-0000-0000-000072620000}"/>
    <cellStyle name="Nota 9 6" xfId="24399" xr:uid="{00000000-0005-0000-0000-000073620000}"/>
    <cellStyle name="Nota 9 7" xfId="24400" xr:uid="{00000000-0005-0000-0000-000074620000}"/>
    <cellStyle name="Nota 9 8" xfId="24401" xr:uid="{00000000-0005-0000-0000-000075620000}"/>
    <cellStyle name="Nota 9 9" xfId="24402" xr:uid="{00000000-0005-0000-0000-000076620000}"/>
    <cellStyle name="Note" xfId="24403" xr:uid="{00000000-0005-0000-0000-000077620000}"/>
    <cellStyle name="Note 10" xfId="24404" xr:uid="{00000000-0005-0000-0000-000078620000}"/>
    <cellStyle name="Note 11" xfId="24405" xr:uid="{00000000-0005-0000-0000-000079620000}"/>
    <cellStyle name="Note 12" xfId="24406" xr:uid="{00000000-0005-0000-0000-00007A620000}"/>
    <cellStyle name="Note 13" xfId="24407" xr:uid="{00000000-0005-0000-0000-00007B620000}"/>
    <cellStyle name="Note 14" xfId="24408" xr:uid="{00000000-0005-0000-0000-00007C620000}"/>
    <cellStyle name="Note 15" xfId="24409" xr:uid="{00000000-0005-0000-0000-00007D620000}"/>
    <cellStyle name="Note 16" xfId="24410" xr:uid="{00000000-0005-0000-0000-00007E620000}"/>
    <cellStyle name="Note 17" xfId="24411" xr:uid="{00000000-0005-0000-0000-00007F620000}"/>
    <cellStyle name="Note 18" xfId="24412" xr:uid="{00000000-0005-0000-0000-000080620000}"/>
    <cellStyle name="Note 19" xfId="24413" xr:uid="{00000000-0005-0000-0000-000081620000}"/>
    <cellStyle name="Note 2" xfId="24414" xr:uid="{00000000-0005-0000-0000-000082620000}"/>
    <cellStyle name="Note 20" xfId="24415" xr:uid="{00000000-0005-0000-0000-000083620000}"/>
    <cellStyle name="Note 21" xfId="24416" xr:uid="{00000000-0005-0000-0000-000084620000}"/>
    <cellStyle name="Note 22" xfId="24417" xr:uid="{00000000-0005-0000-0000-000085620000}"/>
    <cellStyle name="Note 23" xfId="24418" xr:uid="{00000000-0005-0000-0000-000086620000}"/>
    <cellStyle name="Note 24" xfId="24419" xr:uid="{00000000-0005-0000-0000-000087620000}"/>
    <cellStyle name="Note 25" xfId="24420" xr:uid="{00000000-0005-0000-0000-000088620000}"/>
    <cellStyle name="Note 3" xfId="24421" xr:uid="{00000000-0005-0000-0000-000089620000}"/>
    <cellStyle name="Note 4" xfId="24422" xr:uid="{00000000-0005-0000-0000-00008A620000}"/>
    <cellStyle name="Note 5" xfId="24423" xr:uid="{00000000-0005-0000-0000-00008B620000}"/>
    <cellStyle name="Note 6" xfId="24424" xr:uid="{00000000-0005-0000-0000-00008C620000}"/>
    <cellStyle name="Note 7" xfId="24425" xr:uid="{00000000-0005-0000-0000-00008D620000}"/>
    <cellStyle name="Note 8" xfId="24426" xr:uid="{00000000-0005-0000-0000-00008E620000}"/>
    <cellStyle name="Note 9" xfId="24427" xr:uid="{00000000-0005-0000-0000-00008F620000}"/>
    <cellStyle name="Note_Base Excel_Release 3T08_MASTER" xfId="24428" xr:uid="{00000000-0005-0000-0000-000090620000}"/>
    <cellStyle name="NPPESalesPct" xfId="24429" xr:uid="{00000000-0005-0000-0000-000091620000}"/>
    <cellStyle name="Nr 0 dec" xfId="24430" xr:uid="{00000000-0005-0000-0000-000092620000}"/>
    <cellStyle name="Nr 0 dec - Input" xfId="24431" xr:uid="{00000000-0005-0000-0000-000093620000}"/>
    <cellStyle name="Nr 0 dec - Subtotal" xfId="24432" xr:uid="{00000000-0005-0000-0000-000094620000}"/>
    <cellStyle name="Nr 0 dec_Data" xfId="24433" xr:uid="{00000000-0005-0000-0000-000095620000}"/>
    <cellStyle name="Nr 1 dec" xfId="24434" xr:uid="{00000000-0005-0000-0000-000096620000}"/>
    <cellStyle name="Nr 1 dec - Input" xfId="24435" xr:uid="{00000000-0005-0000-0000-000097620000}"/>
    <cellStyle name="Nr, 0 dec" xfId="24436" xr:uid="{00000000-0005-0000-0000-000098620000}"/>
    <cellStyle name="Number" xfId="24437" xr:uid="{00000000-0005-0000-0000-000099620000}"/>
    <cellStyle name="Number, 0 dec" xfId="24438" xr:uid="{00000000-0005-0000-0000-00009A620000}"/>
    <cellStyle name="Number, 1 dec" xfId="24439" xr:uid="{00000000-0005-0000-0000-00009B620000}"/>
    <cellStyle name="Number, 2 dec" xfId="24440" xr:uid="{00000000-0005-0000-0000-00009C620000}"/>
    <cellStyle name="NumberX" xfId="24441" xr:uid="{00000000-0005-0000-0000-00009D620000}"/>
    <cellStyle name="NWI%S" xfId="24442" xr:uid="{00000000-0005-0000-0000-00009E620000}"/>
    <cellStyle name="NWI%S 10" xfId="24443" xr:uid="{00000000-0005-0000-0000-00009F620000}"/>
    <cellStyle name="NWI%S 11" xfId="24444" xr:uid="{00000000-0005-0000-0000-0000A0620000}"/>
    <cellStyle name="NWI%S 12" xfId="24445" xr:uid="{00000000-0005-0000-0000-0000A1620000}"/>
    <cellStyle name="NWI%S 13" xfId="24446" xr:uid="{00000000-0005-0000-0000-0000A2620000}"/>
    <cellStyle name="NWI%S 14" xfId="24447" xr:uid="{00000000-0005-0000-0000-0000A3620000}"/>
    <cellStyle name="NWI%S 15" xfId="24448" xr:uid="{00000000-0005-0000-0000-0000A4620000}"/>
    <cellStyle name="NWI%S 16" xfId="24449" xr:uid="{00000000-0005-0000-0000-0000A5620000}"/>
    <cellStyle name="NWI%S 17" xfId="24450" xr:uid="{00000000-0005-0000-0000-0000A6620000}"/>
    <cellStyle name="NWI%S 18" xfId="24451" xr:uid="{00000000-0005-0000-0000-0000A7620000}"/>
    <cellStyle name="NWI%S 19" xfId="24452" xr:uid="{00000000-0005-0000-0000-0000A8620000}"/>
    <cellStyle name="NWI%S 2" xfId="24453" xr:uid="{00000000-0005-0000-0000-0000A9620000}"/>
    <cellStyle name="NWI%S 20" xfId="24454" xr:uid="{00000000-0005-0000-0000-0000AA620000}"/>
    <cellStyle name="NWI%S 21" xfId="24455" xr:uid="{00000000-0005-0000-0000-0000AB620000}"/>
    <cellStyle name="NWI%S 22" xfId="24456" xr:uid="{00000000-0005-0000-0000-0000AC620000}"/>
    <cellStyle name="NWI%S 23" xfId="24457" xr:uid="{00000000-0005-0000-0000-0000AD620000}"/>
    <cellStyle name="NWI%S 24" xfId="24458" xr:uid="{00000000-0005-0000-0000-0000AE620000}"/>
    <cellStyle name="NWI%S 3" xfId="24459" xr:uid="{00000000-0005-0000-0000-0000AF620000}"/>
    <cellStyle name="NWI%S 4" xfId="24460" xr:uid="{00000000-0005-0000-0000-0000B0620000}"/>
    <cellStyle name="NWI%S 5" xfId="24461" xr:uid="{00000000-0005-0000-0000-0000B1620000}"/>
    <cellStyle name="NWI%S 6" xfId="24462" xr:uid="{00000000-0005-0000-0000-0000B2620000}"/>
    <cellStyle name="NWI%S 7" xfId="24463" xr:uid="{00000000-0005-0000-0000-0000B3620000}"/>
    <cellStyle name="NWI%S 8" xfId="24464" xr:uid="{00000000-0005-0000-0000-0000B4620000}"/>
    <cellStyle name="NWI%S 9" xfId="24465" xr:uid="{00000000-0005-0000-0000-0000B5620000}"/>
    <cellStyle name="Odefinierad" xfId="24466" xr:uid="{00000000-0005-0000-0000-0000B6620000}"/>
    <cellStyle name="Odefinierad 2" xfId="34853" xr:uid="{00000000-0005-0000-0000-0000B7620000}"/>
    <cellStyle name="Odefinierad 3" xfId="35251" xr:uid="{00000000-0005-0000-0000-0000B8620000}"/>
    <cellStyle name="Output" xfId="24467" xr:uid="{00000000-0005-0000-0000-0000B9620000}"/>
    <cellStyle name="Output (1dp#)" xfId="24468" xr:uid="{00000000-0005-0000-0000-0000BA620000}"/>
    <cellStyle name="Output (1dpx)_ Pies " xfId="24469" xr:uid="{00000000-0005-0000-0000-0000BB620000}"/>
    <cellStyle name="Output Amounts" xfId="24470" xr:uid="{00000000-0005-0000-0000-0000BC620000}"/>
    <cellStyle name="Output_Acquis_CapitalCost " xfId="24471" xr:uid="{00000000-0005-0000-0000-0000BD620000}"/>
    <cellStyle name="p" xfId="24472" xr:uid="{00000000-0005-0000-0000-0000BE620000}"/>
    <cellStyle name="p_Consumer Magazine v3" xfId="24473" xr:uid="{00000000-0005-0000-0000-0000BF620000}"/>
    <cellStyle name="p_DCF" xfId="24474" xr:uid="{00000000-0005-0000-0000-0000C0620000}"/>
    <cellStyle name="p_DCF_Consumer Magazine v3" xfId="24475" xr:uid="{00000000-0005-0000-0000-0000C1620000}"/>
    <cellStyle name="p_DCF_diversified media comps v7" xfId="24476" xr:uid="{00000000-0005-0000-0000-0000C2620000}"/>
    <cellStyle name="p_DCF_diversified media comps v7 10" xfId="24477" xr:uid="{00000000-0005-0000-0000-0000C3620000}"/>
    <cellStyle name="p_DCF_diversified media comps v7 11" xfId="24478" xr:uid="{00000000-0005-0000-0000-0000C4620000}"/>
    <cellStyle name="p_DCF_diversified media comps v7 12" xfId="24479" xr:uid="{00000000-0005-0000-0000-0000C5620000}"/>
    <cellStyle name="p_DCF_diversified media comps v7 13" xfId="24480" xr:uid="{00000000-0005-0000-0000-0000C6620000}"/>
    <cellStyle name="p_DCF_diversified media comps v7 14" xfId="24481" xr:uid="{00000000-0005-0000-0000-0000C7620000}"/>
    <cellStyle name="p_DCF_diversified media comps v7 15" xfId="24482" xr:uid="{00000000-0005-0000-0000-0000C8620000}"/>
    <cellStyle name="p_DCF_diversified media comps v7 16" xfId="24483" xr:uid="{00000000-0005-0000-0000-0000C9620000}"/>
    <cellStyle name="p_DCF_diversified media comps v7 17" xfId="24484" xr:uid="{00000000-0005-0000-0000-0000CA620000}"/>
    <cellStyle name="p_DCF_diversified media comps v7 18" xfId="24485" xr:uid="{00000000-0005-0000-0000-0000CB620000}"/>
    <cellStyle name="p_DCF_diversified media comps v7 19" xfId="24486" xr:uid="{00000000-0005-0000-0000-0000CC620000}"/>
    <cellStyle name="p_DCF_diversified media comps v7 2" xfId="24487" xr:uid="{00000000-0005-0000-0000-0000CD620000}"/>
    <cellStyle name="p_DCF_diversified media comps v7 20" xfId="24488" xr:uid="{00000000-0005-0000-0000-0000CE620000}"/>
    <cellStyle name="p_DCF_diversified media comps v7 21" xfId="24489" xr:uid="{00000000-0005-0000-0000-0000CF620000}"/>
    <cellStyle name="p_DCF_diversified media comps v7 22" xfId="24490" xr:uid="{00000000-0005-0000-0000-0000D0620000}"/>
    <cellStyle name="p_DCF_diversified media comps v7 23" xfId="24491" xr:uid="{00000000-0005-0000-0000-0000D1620000}"/>
    <cellStyle name="p_DCF_diversified media comps v7 24" xfId="24492" xr:uid="{00000000-0005-0000-0000-0000D2620000}"/>
    <cellStyle name="p_DCF_diversified media comps v7 3" xfId="24493" xr:uid="{00000000-0005-0000-0000-0000D3620000}"/>
    <cellStyle name="p_DCF_diversified media comps v7 4" xfId="24494" xr:uid="{00000000-0005-0000-0000-0000D4620000}"/>
    <cellStyle name="p_DCF_diversified media comps v7 5" xfId="24495" xr:uid="{00000000-0005-0000-0000-0000D5620000}"/>
    <cellStyle name="p_DCF_diversified media comps v7 6" xfId="24496" xr:uid="{00000000-0005-0000-0000-0000D6620000}"/>
    <cellStyle name="p_DCF_diversified media comps v7 7" xfId="24497" xr:uid="{00000000-0005-0000-0000-0000D7620000}"/>
    <cellStyle name="p_DCF_diversified media comps v7 8" xfId="24498" xr:uid="{00000000-0005-0000-0000-0000D8620000}"/>
    <cellStyle name="p_DCF_diversified media comps v7 9" xfId="24499" xr:uid="{00000000-0005-0000-0000-0000D9620000}"/>
    <cellStyle name="p_DCF_diversified media comps v7_Abertura ADM" xfId="24500" xr:uid="{00000000-0005-0000-0000-0000DA620000}"/>
    <cellStyle name="p_DCF_diversified media comps v7_Base Excel_Release 2T08_MASTER" xfId="24501" xr:uid="{00000000-0005-0000-0000-0000DB620000}"/>
    <cellStyle name="p_DCF_diversified media comps v7_Base Excel_Release 2T08_planilha Contabilidade" xfId="24502" xr:uid="{00000000-0005-0000-0000-0000DC620000}"/>
    <cellStyle name="p_DCF_diversified media comps v7_Base Excel_Release 2T08_planilha Contabilidade_28072008" xfId="24503" xr:uid="{00000000-0005-0000-0000-0000DD620000}"/>
    <cellStyle name="p_DCF_diversified media comps v7_Base Excel_Release 3T08_MASTER" xfId="24504" xr:uid="{00000000-0005-0000-0000-0000DE620000}"/>
    <cellStyle name="p_DCF_diversified media comps v7_C_Consolidado - Volume e Receitas_2T08_ok" xfId="24505" xr:uid="{00000000-0005-0000-0000-0000DF620000}"/>
    <cellStyle name="p_DCF_diversified media comps v7_Pasta4" xfId="24506" xr:uid="{00000000-0005-0000-0000-0000E0620000}"/>
    <cellStyle name="p_DCF_diversified media comps v7_Receita Bruta hardware canal" xfId="24507" xr:uid="{00000000-0005-0000-0000-0000E1620000}"/>
    <cellStyle name="p_DCF_diversified media comps v7_Receita Bruta hardware Pcs" xfId="24508" xr:uid="{00000000-0005-0000-0000-0000E2620000}"/>
    <cellStyle name="p_DCF_diversified media comps v7_Receita Bruta segmento" xfId="24509" xr:uid="{00000000-0005-0000-0000-0000E3620000}"/>
    <cellStyle name="p_DCF_diversified media comps v7_Renda Fixa_06022009" xfId="24510" xr:uid="{00000000-0005-0000-0000-0000E4620000}"/>
    <cellStyle name="p_DCF_diversified media comps v7_Volume Canal" xfId="24511" xr:uid="{00000000-0005-0000-0000-0000E5620000}"/>
    <cellStyle name="p_DCF_Education Comps Q2-new" xfId="24512" xr:uid="{00000000-0005-0000-0000-0000E6620000}"/>
    <cellStyle name="p_DCF_Education Comps Q2-new 10" xfId="24513" xr:uid="{00000000-0005-0000-0000-0000E7620000}"/>
    <cellStyle name="p_DCF_Education Comps Q2-new 11" xfId="24514" xr:uid="{00000000-0005-0000-0000-0000E8620000}"/>
    <cellStyle name="p_DCF_Education Comps Q2-new 12" xfId="24515" xr:uid="{00000000-0005-0000-0000-0000E9620000}"/>
    <cellStyle name="p_DCF_Education Comps Q2-new 13" xfId="24516" xr:uid="{00000000-0005-0000-0000-0000EA620000}"/>
    <cellStyle name="p_DCF_Education Comps Q2-new 14" xfId="24517" xr:uid="{00000000-0005-0000-0000-0000EB620000}"/>
    <cellStyle name="p_DCF_Education Comps Q2-new 15" xfId="24518" xr:uid="{00000000-0005-0000-0000-0000EC620000}"/>
    <cellStyle name="p_DCF_Education Comps Q2-new 16" xfId="24519" xr:uid="{00000000-0005-0000-0000-0000ED620000}"/>
    <cellStyle name="p_DCF_Education Comps Q2-new 17" xfId="24520" xr:uid="{00000000-0005-0000-0000-0000EE620000}"/>
    <cellStyle name="p_DCF_Education Comps Q2-new 18" xfId="24521" xr:uid="{00000000-0005-0000-0000-0000EF620000}"/>
    <cellStyle name="p_DCF_Education Comps Q2-new 19" xfId="24522" xr:uid="{00000000-0005-0000-0000-0000F0620000}"/>
    <cellStyle name="p_DCF_Education Comps Q2-new 2" xfId="24523" xr:uid="{00000000-0005-0000-0000-0000F1620000}"/>
    <cellStyle name="p_DCF_Education Comps Q2-new 20" xfId="24524" xr:uid="{00000000-0005-0000-0000-0000F2620000}"/>
    <cellStyle name="p_DCF_Education Comps Q2-new 21" xfId="24525" xr:uid="{00000000-0005-0000-0000-0000F3620000}"/>
    <cellStyle name="p_DCF_Education Comps Q2-new 22" xfId="24526" xr:uid="{00000000-0005-0000-0000-0000F4620000}"/>
    <cellStyle name="p_DCF_Education Comps Q2-new 23" xfId="24527" xr:uid="{00000000-0005-0000-0000-0000F5620000}"/>
    <cellStyle name="p_DCF_Education Comps Q2-new 24" xfId="24528" xr:uid="{00000000-0005-0000-0000-0000F6620000}"/>
    <cellStyle name="p_DCF_Education Comps Q2-new 3" xfId="24529" xr:uid="{00000000-0005-0000-0000-0000F7620000}"/>
    <cellStyle name="p_DCF_Education Comps Q2-new 4" xfId="24530" xr:uid="{00000000-0005-0000-0000-0000F8620000}"/>
    <cellStyle name="p_DCF_Education Comps Q2-new 5" xfId="24531" xr:uid="{00000000-0005-0000-0000-0000F9620000}"/>
    <cellStyle name="p_DCF_Education Comps Q2-new 6" xfId="24532" xr:uid="{00000000-0005-0000-0000-0000FA620000}"/>
    <cellStyle name="p_DCF_Education Comps Q2-new 7" xfId="24533" xr:uid="{00000000-0005-0000-0000-0000FB620000}"/>
    <cellStyle name="p_DCF_Education Comps Q2-new 8" xfId="24534" xr:uid="{00000000-0005-0000-0000-0000FC620000}"/>
    <cellStyle name="p_DCF_Education Comps Q2-new 9" xfId="24535" xr:uid="{00000000-0005-0000-0000-0000FD620000}"/>
    <cellStyle name="p_DCF_Education Comps Q2-new_Abertura ADM" xfId="24536" xr:uid="{00000000-0005-0000-0000-0000FE620000}"/>
    <cellStyle name="p_DCF_Education Comps Q2-new_Base Excel_Release 2T08_MASTER" xfId="24537" xr:uid="{00000000-0005-0000-0000-0000FF620000}"/>
    <cellStyle name="p_DCF_Education Comps Q2-new_Base Excel_Release 2T08_planilha Contabilidade" xfId="24538" xr:uid="{00000000-0005-0000-0000-000000630000}"/>
    <cellStyle name="p_DCF_Education Comps Q2-new_Base Excel_Release 2T08_planilha Contabilidade_28072008" xfId="24539" xr:uid="{00000000-0005-0000-0000-000001630000}"/>
    <cellStyle name="p_DCF_Education Comps Q2-new_Base Excel_Release 3T08_MASTER" xfId="24540" xr:uid="{00000000-0005-0000-0000-000002630000}"/>
    <cellStyle name="p_DCF_Education Comps Q2-new_C_Consolidado - Volume e Receitas_2T08_ok" xfId="24541" xr:uid="{00000000-0005-0000-0000-000003630000}"/>
    <cellStyle name="p_DCF_Education Comps Q2-new_Pasta4" xfId="24542" xr:uid="{00000000-0005-0000-0000-000004630000}"/>
    <cellStyle name="p_DCF_Education Comps Q2-new_Receita Bruta hardware canal" xfId="24543" xr:uid="{00000000-0005-0000-0000-000005630000}"/>
    <cellStyle name="p_DCF_Education Comps Q2-new_Receita Bruta hardware Pcs" xfId="24544" xr:uid="{00000000-0005-0000-0000-000006630000}"/>
    <cellStyle name="p_DCF_Education Comps Q2-new_Receita Bruta segmento" xfId="24545" xr:uid="{00000000-0005-0000-0000-000007630000}"/>
    <cellStyle name="p_DCF_Education Comps Q2-new_Renda Fixa_06022009" xfId="24546" xr:uid="{00000000-0005-0000-0000-000008630000}"/>
    <cellStyle name="p_DCF_Education Comps Q2-new_Volume Canal" xfId="24547" xr:uid="{00000000-0005-0000-0000-000009630000}"/>
    <cellStyle name="p_DCF_VERA" xfId="24548" xr:uid="{00000000-0005-0000-0000-00000A630000}"/>
    <cellStyle name="p_DCF_VERA_Book7" xfId="24549" xr:uid="{00000000-0005-0000-0000-00000B630000}"/>
    <cellStyle name="p_DCF_VERA_Book7 10" xfId="24550" xr:uid="{00000000-0005-0000-0000-00000C630000}"/>
    <cellStyle name="p_DCF_VERA_Book7 11" xfId="24551" xr:uid="{00000000-0005-0000-0000-00000D630000}"/>
    <cellStyle name="p_DCF_VERA_Book7 12" xfId="24552" xr:uid="{00000000-0005-0000-0000-00000E630000}"/>
    <cellStyle name="p_DCF_VERA_Book7 13" xfId="24553" xr:uid="{00000000-0005-0000-0000-00000F630000}"/>
    <cellStyle name="p_DCF_VERA_Book7 14" xfId="24554" xr:uid="{00000000-0005-0000-0000-000010630000}"/>
    <cellStyle name="p_DCF_VERA_Book7 15" xfId="24555" xr:uid="{00000000-0005-0000-0000-000011630000}"/>
    <cellStyle name="p_DCF_VERA_Book7 16" xfId="24556" xr:uid="{00000000-0005-0000-0000-000012630000}"/>
    <cellStyle name="p_DCF_VERA_Book7 17" xfId="24557" xr:uid="{00000000-0005-0000-0000-000013630000}"/>
    <cellStyle name="p_DCF_VERA_Book7 18" xfId="24558" xr:uid="{00000000-0005-0000-0000-000014630000}"/>
    <cellStyle name="p_DCF_VERA_Book7 19" xfId="24559" xr:uid="{00000000-0005-0000-0000-000015630000}"/>
    <cellStyle name="p_DCF_VERA_Book7 2" xfId="24560" xr:uid="{00000000-0005-0000-0000-000016630000}"/>
    <cellStyle name="p_DCF_VERA_Book7 2_Renda Fixa_06022009" xfId="24561" xr:uid="{00000000-0005-0000-0000-000017630000}"/>
    <cellStyle name="p_DCF_VERA_Book7 20" xfId="24562" xr:uid="{00000000-0005-0000-0000-000018630000}"/>
    <cellStyle name="p_DCF_VERA_Book7 21" xfId="24563" xr:uid="{00000000-0005-0000-0000-000019630000}"/>
    <cellStyle name="p_DCF_VERA_Book7 22" xfId="24564" xr:uid="{00000000-0005-0000-0000-00001A630000}"/>
    <cellStyle name="p_DCF_VERA_Book7 23" xfId="24565" xr:uid="{00000000-0005-0000-0000-00001B630000}"/>
    <cellStyle name="p_DCF_VERA_Book7 24" xfId="24566" xr:uid="{00000000-0005-0000-0000-00001C630000}"/>
    <cellStyle name="p_DCF_VERA_Book7 3" xfId="24567" xr:uid="{00000000-0005-0000-0000-00001D630000}"/>
    <cellStyle name="p_DCF_VERA_Book7 4" xfId="24568" xr:uid="{00000000-0005-0000-0000-00001E630000}"/>
    <cellStyle name="p_DCF_VERA_Book7 5" xfId="24569" xr:uid="{00000000-0005-0000-0000-00001F630000}"/>
    <cellStyle name="p_DCF_VERA_Book7 6" xfId="24570" xr:uid="{00000000-0005-0000-0000-000020630000}"/>
    <cellStyle name="p_DCF_VERA_Book7 7" xfId="24571" xr:uid="{00000000-0005-0000-0000-000021630000}"/>
    <cellStyle name="p_DCF_VERA_Book7 8" xfId="24572" xr:uid="{00000000-0005-0000-0000-000022630000}"/>
    <cellStyle name="p_DCF_VERA_Book7 9" xfId="24573" xr:uid="{00000000-0005-0000-0000-000023630000}"/>
    <cellStyle name="p_DCF_VERA_Book7_1" xfId="24574" xr:uid="{00000000-0005-0000-0000-000024630000}"/>
    <cellStyle name="p_DCF_VERA_Book7_1_Base Excel_Release 2T08_MASTER" xfId="24575" xr:uid="{00000000-0005-0000-0000-000025630000}"/>
    <cellStyle name="p_DCF_VERA_Book7_1_Base Excel_Release 2T08_MASTER_Renda Fixa_06022009" xfId="24576" xr:uid="{00000000-0005-0000-0000-000026630000}"/>
    <cellStyle name="p_DCF_VERA_Book7_1_Base Excel_Release 2T08_planilha Contabilidade_28072008" xfId="24577" xr:uid="{00000000-0005-0000-0000-000027630000}"/>
    <cellStyle name="p_DCF_VERA_Book7_1_Base Excel_Release 2T08_planilha Contabilidade_28072008 10" xfId="24578" xr:uid="{00000000-0005-0000-0000-000028630000}"/>
    <cellStyle name="p_DCF_VERA_Book7_1_Base Excel_Release 2T08_planilha Contabilidade_28072008 11" xfId="24579" xr:uid="{00000000-0005-0000-0000-000029630000}"/>
    <cellStyle name="p_DCF_VERA_Book7_1_Base Excel_Release 2T08_planilha Contabilidade_28072008 12" xfId="24580" xr:uid="{00000000-0005-0000-0000-00002A630000}"/>
    <cellStyle name="p_DCF_VERA_Book7_1_Base Excel_Release 2T08_planilha Contabilidade_28072008 13" xfId="24581" xr:uid="{00000000-0005-0000-0000-00002B630000}"/>
    <cellStyle name="p_DCF_VERA_Book7_1_Base Excel_Release 2T08_planilha Contabilidade_28072008 14" xfId="24582" xr:uid="{00000000-0005-0000-0000-00002C630000}"/>
    <cellStyle name="p_DCF_VERA_Book7_1_Base Excel_Release 2T08_planilha Contabilidade_28072008 15" xfId="24583" xr:uid="{00000000-0005-0000-0000-00002D630000}"/>
    <cellStyle name="p_DCF_VERA_Book7_1_Base Excel_Release 2T08_planilha Contabilidade_28072008 16" xfId="24584" xr:uid="{00000000-0005-0000-0000-00002E630000}"/>
    <cellStyle name="p_DCF_VERA_Book7_1_Base Excel_Release 2T08_planilha Contabilidade_28072008 17" xfId="24585" xr:uid="{00000000-0005-0000-0000-00002F630000}"/>
    <cellStyle name="p_DCF_VERA_Book7_1_Base Excel_Release 2T08_planilha Contabilidade_28072008 18" xfId="24586" xr:uid="{00000000-0005-0000-0000-000030630000}"/>
    <cellStyle name="p_DCF_VERA_Book7_1_Base Excel_Release 2T08_planilha Contabilidade_28072008 19" xfId="24587" xr:uid="{00000000-0005-0000-0000-000031630000}"/>
    <cellStyle name="p_DCF_VERA_Book7_1_Base Excel_Release 2T08_planilha Contabilidade_28072008 2" xfId="24588" xr:uid="{00000000-0005-0000-0000-000032630000}"/>
    <cellStyle name="p_DCF_VERA_Book7_1_Base Excel_Release 2T08_planilha Contabilidade_28072008 2_Renda Fixa_06022009" xfId="24589" xr:uid="{00000000-0005-0000-0000-000033630000}"/>
    <cellStyle name="p_DCF_VERA_Book7_1_Base Excel_Release 2T08_planilha Contabilidade_28072008 20" xfId="24590" xr:uid="{00000000-0005-0000-0000-000034630000}"/>
    <cellStyle name="p_DCF_VERA_Book7_1_Base Excel_Release 2T08_planilha Contabilidade_28072008 21" xfId="24591" xr:uid="{00000000-0005-0000-0000-000035630000}"/>
    <cellStyle name="p_DCF_VERA_Book7_1_Base Excel_Release 2T08_planilha Contabilidade_28072008 22" xfId="24592" xr:uid="{00000000-0005-0000-0000-000036630000}"/>
    <cellStyle name="p_DCF_VERA_Book7_1_Base Excel_Release 2T08_planilha Contabilidade_28072008 23" xfId="24593" xr:uid="{00000000-0005-0000-0000-000037630000}"/>
    <cellStyle name="p_DCF_VERA_Book7_1_Base Excel_Release 2T08_planilha Contabilidade_28072008 24" xfId="24594" xr:uid="{00000000-0005-0000-0000-000038630000}"/>
    <cellStyle name="p_DCF_VERA_Book7_1_Base Excel_Release 2T08_planilha Contabilidade_28072008 3" xfId="24595" xr:uid="{00000000-0005-0000-0000-000039630000}"/>
    <cellStyle name="p_DCF_VERA_Book7_1_Base Excel_Release 2T08_planilha Contabilidade_28072008 4" xfId="24596" xr:uid="{00000000-0005-0000-0000-00003A630000}"/>
    <cellStyle name="p_DCF_VERA_Book7_1_Base Excel_Release 2T08_planilha Contabilidade_28072008 5" xfId="24597" xr:uid="{00000000-0005-0000-0000-00003B630000}"/>
    <cellStyle name="p_DCF_VERA_Book7_1_Base Excel_Release 2T08_planilha Contabilidade_28072008 6" xfId="24598" xr:uid="{00000000-0005-0000-0000-00003C630000}"/>
    <cellStyle name="p_DCF_VERA_Book7_1_Base Excel_Release 2T08_planilha Contabilidade_28072008 7" xfId="24599" xr:uid="{00000000-0005-0000-0000-00003D630000}"/>
    <cellStyle name="p_DCF_VERA_Book7_1_Base Excel_Release 2T08_planilha Contabilidade_28072008 8" xfId="24600" xr:uid="{00000000-0005-0000-0000-00003E630000}"/>
    <cellStyle name="p_DCF_VERA_Book7_1_Base Excel_Release 2T08_planilha Contabilidade_28072008 9" xfId="24601" xr:uid="{00000000-0005-0000-0000-00003F630000}"/>
    <cellStyle name="p_DCF_VERA_Book7_1_Base Excel_Release 2T08_planilha Contabilidade_28072008_Base Excel_Release 2T08_MASTER" xfId="24602" xr:uid="{00000000-0005-0000-0000-000040630000}"/>
    <cellStyle name="p_DCF_VERA_Book7_1_Base Excel_Release 2T08_planilha Contabilidade_28072008_Base Excel_Release 2T08_MASTER_Renda Fixa_06022009" xfId="24603" xr:uid="{00000000-0005-0000-0000-000041630000}"/>
    <cellStyle name="p_DCF_VERA_Book7_1_Base Excel_Release 2T08_planilha Contabilidade_28072008_Base Excel_Release 3T08_MASTER" xfId="24604" xr:uid="{00000000-0005-0000-0000-000042630000}"/>
    <cellStyle name="p_DCF_VERA_Book7_1_Base Excel_Release 2T08_planilha Contabilidade_28072008_Base Excel_Release 3T08_MASTER_Renda Fixa_06022009" xfId="24605" xr:uid="{00000000-0005-0000-0000-000043630000}"/>
    <cellStyle name="p_DCF_VERA_Book7_1_Base Excel_Release 2T08_planilha Contabilidade_28072008_Pasta4" xfId="24606" xr:uid="{00000000-0005-0000-0000-000044630000}"/>
    <cellStyle name="p_DCF_VERA_Book7_1_Base Excel_Release 2T08_planilha Contabilidade_28072008_Pasta4_Renda Fixa_06022009" xfId="24607" xr:uid="{00000000-0005-0000-0000-000045630000}"/>
    <cellStyle name="p_DCF_VERA_Book7_1_Base Excel_Release 2T08_planilha Contabilidade_28072008_Renda Fixa_06022009" xfId="24608" xr:uid="{00000000-0005-0000-0000-000046630000}"/>
    <cellStyle name="p_DCF_VERA_Book7_1_Base Excel_Release 3T08_MASTER" xfId="24609" xr:uid="{00000000-0005-0000-0000-000047630000}"/>
    <cellStyle name="p_DCF_VERA_Book7_1_Base Excel_Release 3T08_MASTER_Renda Fixa_06022009" xfId="24610" xr:uid="{00000000-0005-0000-0000-000048630000}"/>
    <cellStyle name="p_DCF_VERA_Book7_1_C_Consolidado - Volume e Receitas_2T08_ok" xfId="24611" xr:uid="{00000000-0005-0000-0000-000049630000}"/>
    <cellStyle name="p_DCF_VERA_Book7_1_C_Consolidado - Volume e Receitas_2T08_ok 10" xfId="24612" xr:uid="{00000000-0005-0000-0000-00004A630000}"/>
    <cellStyle name="p_DCF_VERA_Book7_1_C_Consolidado - Volume e Receitas_2T08_ok 11" xfId="24613" xr:uid="{00000000-0005-0000-0000-00004B630000}"/>
    <cellStyle name="p_DCF_VERA_Book7_1_C_Consolidado - Volume e Receitas_2T08_ok 12" xfId="24614" xr:uid="{00000000-0005-0000-0000-00004C630000}"/>
    <cellStyle name="p_DCF_VERA_Book7_1_C_Consolidado - Volume e Receitas_2T08_ok 13" xfId="24615" xr:uid="{00000000-0005-0000-0000-00004D630000}"/>
    <cellStyle name="p_DCF_VERA_Book7_1_C_Consolidado - Volume e Receitas_2T08_ok 14" xfId="24616" xr:uid="{00000000-0005-0000-0000-00004E630000}"/>
    <cellStyle name="p_DCF_VERA_Book7_1_C_Consolidado - Volume e Receitas_2T08_ok 15" xfId="24617" xr:uid="{00000000-0005-0000-0000-00004F630000}"/>
    <cellStyle name="p_DCF_VERA_Book7_1_C_Consolidado - Volume e Receitas_2T08_ok 16" xfId="24618" xr:uid="{00000000-0005-0000-0000-000050630000}"/>
    <cellStyle name="p_DCF_VERA_Book7_1_C_Consolidado - Volume e Receitas_2T08_ok 17" xfId="24619" xr:uid="{00000000-0005-0000-0000-000051630000}"/>
    <cellStyle name="p_DCF_VERA_Book7_1_C_Consolidado - Volume e Receitas_2T08_ok 18" xfId="24620" xr:uid="{00000000-0005-0000-0000-000052630000}"/>
    <cellStyle name="p_DCF_VERA_Book7_1_C_Consolidado - Volume e Receitas_2T08_ok 19" xfId="24621" xr:uid="{00000000-0005-0000-0000-000053630000}"/>
    <cellStyle name="p_DCF_VERA_Book7_1_C_Consolidado - Volume e Receitas_2T08_ok 2" xfId="24622" xr:uid="{00000000-0005-0000-0000-000054630000}"/>
    <cellStyle name="p_DCF_VERA_Book7_1_C_Consolidado - Volume e Receitas_2T08_ok 2_Renda Fixa_06022009" xfId="24623" xr:uid="{00000000-0005-0000-0000-000055630000}"/>
    <cellStyle name="p_DCF_VERA_Book7_1_C_Consolidado - Volume e Receitas_2T08_ok 20" xfId="24624" xr:uid="{00000000-0005-0000-0000-000056630000}"/>
    <cellStyle name="p_DCF_VERA_Book7_1_C_Consolidado - Volume e Receitas_2T08_ok 21" xfId="24625" xr:uid="{00000000-0005-0000-0000-000057630000}"/>
    <cellStyle name="p_DCF_VERA_Book7_1_C_Consolidado - Volume e Receitas_2T08_ok 22" xfId="24626" xr:uid="{00000000-0005-0000-0000-000058630000}"/>
    <cellStyle name="p_DCF_VERA_Book7_1_C_Consolidado - Volume e Receitas_2T08_ok 23" xfId="24627" xr:uid="{00000000-0005-0000-0000-000059630000}"/>
    <cellStyle name="p_DCF_VERA_Book7_1_C_Consolidado - Volume e Receitas_2T08_ok 24" xfId="24628" xr:uid="{00000000-0005-0000-0000-00005A630000}"/>
    <cellStyle name="p_DCF_VERA_Book7_1_C_Consolidado - Volume e Receitas_2T08_ok 3" xfId="24629" xr:uid="{00000000-0005-0000-0000-00005B630000}"/>
    <cellStyle name="p_DCF_VERA_Book7_1_C_Consolidado - Volume e Receitas_2T08_ok 4" xfId="24630" xr:uid="{00000000-0005-0000-0000-00005C630000}"/>
    <cellStyle name="p_DCF_VERA_Book7_1_C_Consolidado - Volume e Receitas_2T08_ok 5" xfId="24631" xr:uid="{00000000-0005-0000-0000-00005D630000}"/>
    <cellStyle name="p_DCF_VERA_Book7_1_C_Consolidado - Volume e Receitas_2T08_ok 6" xfId="24632" xr:uid="{00000000-0005-0000-0000-00005E630000}"/>
    <cellStyle name="p_DCF_VERA_Book7_1_C_Consolidado - Volume e Receitas_2T08_ok 7" xfId="24633" xr:uid="{00000000-0005-0000-0000-00005F630000}"/>
    <cellStyle name="p_DCF_VERA_Book7_1_C_Consolidado - Volume e Receitas_2T08_ok 8" xfId="24634" xr:uid="{00000000-0005-0000-0000-000060630000}"/>
    <cellStyle name="p_DCF_VERA_Book7_1_C_Consolidado - Volume e Receitas_2T08_ok 9" xfId="24635" xr:uid="{00000000-0005-0000-0000-000061630000}"/>
    <cellStyle name="p_DCF_VERA_Book7_1_C_Consolidado - Volume e Receitas_2T08_ok_Base Excel_Release 3T08_MASTER" xfId="24636" xr:uid="{00000000-0005-0000-0000-000062630000}"/>
    <cellStyle name="p_DCF_VERA_Book7_1_C_Consolidado - Volume e Receitas_2T08_ok_Base Excel_Release 3T08_MASTER_Renda Fixa_06022009" xfId="24637" xr:uid="{00000000-0005-0000-0000-000063630000}"/>
    <cellStyle name="p_DCF_VERA_Book7_1_C_Consolidado - Volume e Receitas_2T08_ok_Renda Fixa_06022009" xfId="24638" xr:uid="{00000000-0005-0000-0000-000064630000}"/>
    <cellStyle name="p_DCF_VERA_Book7_Abertura ADM" xfId="24639" xr:uid="{00000000-0005-0000-0000-000065630000}"/>
    <cellStyle name="p_DCF_VERA_Book7_Abertura ADM_Renda Fixa_06022009" xfId="24640" xr:uid="{00000000-0005-0000-0000-000066630000}"/>
    <cellStyle name="p_DCF_VERA_Book7_Base Excel_Release 2T08_MASTER" xfId="24641" xr:uid="{00000000-0005-0000-0000-000067630000}"/>
    <cellStyle name="p_DCF_VERA_Book7_Base Excel_Release 2T08_MASTER_Renda Fixa_06022009" xfId="24642" xr:uid="{00000000-0005-0000-0000-000068630000}"/>
    <cellStyle name="p_DCF_VERA_Book7_Base Excel_Release 2T08_planilha Contabilidade" xfId="24643" xr:uid="{00000000-0005-0000-0000-000069630000}"/>
    <cellStyle name="p_DCF_VERA_Book7_Base Excel_Release 2T08_planilha Contabilidade_28072008" xfId="24644" xr:uid="{00000000-0005-0000-0000-00006A630000}"/>
    <cellStyle name="p_DCF_VERA_Book7_Base Excel_Release 2T08_planilha Contabilidade_28072008_Renda Fixa_06022009" xfId="24645" xr:uid="{00000000-0005-0000-0000-00006B630000}"/>
    <cellStyle name="p_DCF_VERA_Book7_Base Excel_Release 2T08_planilha Contabilidade_Renda Fixa_06022009" xfId="24646" xr:uid="{00000000-0005-0000-0000-00006C630000}"/>
    <cellStyle name="p_DCF_VERA_Book7_Base Excel_Release 3T08_MASTER" xfId="24647" xr:uid="{00000000-0005-0000-0000-00006D630000}"/>
    <cellStyle name="p_DCF_VERA_Book7_Base Excel_Release 3T08_MASTER_Renda Fixa_06022009" xfId="24648" xr:uid="{00000000-0005-0000-0000-00006E630000}"/>
    <cellStyle name="p_DCF_VERA_Book7_C_Consolidado - Volume e Receitas_2T08_ok" xfId="24649" xr:uid="{00000000-0005-0000-0000-00006F630000}"/>
    <cellStyle name="p_DCF_VERA_Book7_C_Consolidado - Volume e Receitas_2T08_ok_Renda Fixa_06022009" xfId="24650" xr:uid="{00000000-0005-0000-0000-000070630000}"/>
    <cellStyle name="p_DCF_VERA_Book7_Pasta4" xfId="24651" xr:uid="{00000000-0005-0000-0000-000071630000}"/>
    <cellStyle name="p_DCF_VERA_Book7_Pasta4_Renda Fixa_06022009" xfId="24652" xr:uid="{00000000-0005-0000-0000-000072630000}"/>
    <cellStyle name="p_DCF_VERA_Book7_Receita Bruta hardware canal" xfId="24653" xr:uid="{00000000-0005-0000-0000-000073630000}"/>
    <cellStyle name="p_DCF_VERA_Book7_Receita Bruta hardware canal_Renda Fixa_06022009" xfId="24654" xr:uid="{00000000-0005-0000-0000-000074630000}"/>
    <cellStyle name="p_DCF_VERA_Book7_Receita Bruta hardware Pcs" xfId="24655" xr:uid="{00000000-0005-0000-0000-000075630000}"/>
    <cellStyle name="p_DCF_VERA_Book7_Receita Bruta hardware Pcs_Renda Fixa_06022009" xfId="24656" xr:uid="{00000000-0005-0000-0000-000076630000}"/>
    <cellStyle name="p_DCF_VERA_Book7_Receita Bruta segmento" xfId="24657" xr:uid="{00000000-0005-0000-0000-000077630000}"/>
    <cellStyle name="p_DCF_VERA_Book7_Receita Bruta segmento_Renda Fixa_06022009" xfId="24658" xr:uid="{00000000-0005-0000-0000-000078630000}"/>
    <cellStyle name="p_DCF_VERA_Book7_Volume Canal" xfId="24659" xr:uid="{00000000-0005-0000-0000-000079630000}"/>
    <cellStyle name="p_DCF_VERA_Book7_Volume Canal_Renda Fixa_06022009" xfId="24660" xr:uid="{00000000-0005-0000-0000-00007A630000}"/>
    <cellStyle name="p_DCF_VERA_Cable equity price perf and comps_S.xls Chart 1" xfId="24661" xr:uid="{00000000-0005-0000-0000-00007B630000}"/>
    <cellStyle name="p_DCF_VERA_Cable equity price perf and comps_S.xls Chart 1_Base Excel_Release 2T08_MASTER" xfId="24662" xr:uid="{00000000-0005-0000-0000-00007C630000}"/>
    <cellStyle name="p_DCF_VERA_Cable equity price perf and comps_S.xls Chart 1_Base Excel_Release 2T08_MASTER_Renda Fixa_06022009" xfId="24663" xr:uid="{00000000-0005-0000-0000-00007D630000}"/>
    <cellStyle name="p_DCF_VERA_Cable equity price perf and comps_S.xls Chart 1_Base Excel_Release 2T08_planilha Contabilidade_28072008" xfId="24664" xr:uid="{00000000-0005-0000-0000-00007E630000}"/>
    <cellStyle name="p_DCF_VERA_Cable equity price perf and comps_S.xls Chart 1_Base Excel_Release 2T08_planilha Contabilidade_28072008 10" xfId="24665" xr:uid="{00000000-0005-0000-0000-00007F630000}"/>
    <cellStyle name="p_DCF_VERA_Cable equity price perf and comps_S.xls Chart 1_Base Excel_Release 2T08_planilha Contabilidade_28072008 11" xfId="24666" xr:uid="{00000000-0005-0000-0000-000080630000}"/>
    <cellStyle name="p_DCF_VERA_Cable equity price perf and comps_S.xls Chart 1_Base Excel_Release 2T08_planilha Contabilidade_28072008 12" xfId="24667" xr:uid="{00000000-0005-0000-0000-000081630000}"/>
    <cellStyle name="p_DCF_VERA_Cable equity price perf and comps_S.xls Chart 1_Base Excel_Release 2T08_planilha Contabilidade_28072008 13" xfId="24668" xr:uid="{00000000-0005-0000-0000-000082630000}"/>
    <cellStyle name="p_DCF_VERA_Cable equity price perf and comps_S.xls Chart 1_Base Excel_Release 2T08_planilha Contabilidade_28072008 14" xfId="24669" xr:uid="{00000000-0005-0000-0000-000083630000}"/>
    <cellStyle name="p_DCF_VERA_Cable equity price perf and comps_S.xls Chart 1_Base Excel_Release 2T08_planilha Contabilidade_28072008 15" xfId="24670" xr:uid="{00000000-0005-0000-0000-000084630000}"/>
    <cellStyle name="p_DCF_VERA_Cable equity price perf and comps_S.xls Chart 1_Base Excel_Release 2T08_planilha Contabilidade_28072008 16" xfId="24671" xr:uid="{00000000-0005-0000-0000-000085630000}"/>
    <cellStyle name="p_DCF_VERA_Cable equity price perf and comps_S.xls Chart 1_Base Excel_Release 2T08_planilha Contabilidade_28072008 17" xfId="24672" xr:uid="{00000000-0005-0000-0000-000086630000}"/>
    <cellStyle name="p_DCF_VERA_Cable equity price perf and comps_S.xls Chart 1_Base Excel_Release 2T08_planilha Contabilidade_28072008 18" xfId="24673" xr:uid="{00000000-0005-0000-0000-000087630000}"/>
    <cellStyle name="p_DCF_VERA_Cable equity price perf and comps_S.xls Chart 1_Base Excel_Release 2T08_planilha Contabilidade_28072008 19" xfId="24674" xr:uid="{00000000-0005-0000-0000-000088630000}"/>
    <cellStyle name="p_DCF_VERA_Cable equity price perf and comps_S.xls Chart 1_Base Excel_Release 2T08_planilha Contabilidade_28072008 2" xfId="24675" xr:uid="{00000000-0005-0000-0000-000089630000}"/>
    <cellStyle name="p_DCF_VERA_Cable equity price perf and comps_S.xls Chart 1_Base Excel_Release 2T08_planilha Contabilidade_28072008 2_Renda Fixa_06022009" xfId="24676" xr:uid="{00000000-0005-0000-0000-00008A630000}"/>
    <cellStyle name="p_DCF_VERA_Cable equity price perf and comps_S.xls Chart 1_Base Excel_Release 2T08_planilha Contabilidade_28072008 20" xfId="24677" xr:uid="{00000000-0005-0000-0000-00008B630000}"/>
    <cellStyle name="p_DCF_VERA_Cable equity price perf and comps_S.xls Chart 1_Base Excel_Release 2T08_planilha Contabilidade_28072008 21" xfId="24678" xr:uid="{00000000-0005-0000-0000-00008C630000}"/>
    <cellStyle name="p_DCF_VERA_Cable equity price perf and comps_S.xls Chart 1_Base Excel_Release 2T08_planilha Contabilidade_28072008 22" xfId="24679" xr:uid="{00000000-0005-0000-0000-00008D630000}"/>
    <cellStyle name="p_DCF_VERA_Cable equity price perf and comps_S.xls Chart 1_Base Excel_Release 2T08_planilha Contabilidade_28072008 23" xfId="24680" xr:uid="{00000000-0005-0000-0000-00008E630000}"/>
    <cellStyle name="p_DCF_VERA_Cable equity price perf and comps_S.xls Chart 1_Base Excel_Release 2T08_planilha Contabilidade_28072008 24" xfId="24681" xr:uid="{00000000-0005-0000-0000-00008F630000}"/>
    <cellStyle name="p_DCF_VERA_Cable equity price perf and comps_S.xls Chart 1_Base Excel_Release 2T08_planilha Contabilidade_28072008 3" xfId="24682" xr:uid="{00000000-0005-0000-0000-000090630000}"/>
    <cellStyle name="p_DCF_VERA_Cable equity price perf and comps_S.xls Chart 1_Base Excel_Release 2T08_planilha Contabilidade_28072008 4" xfId="24683" xr:uid="{00000000-0005-0000-0000-000091630000}"/>
    <cellStyle name="p_DCF_VERA_Cable equity price perf and comps_S.xls Chart 1_Base Excel_Release 2T08_planilha Contabilidade_28072008 5" xfId="24684" xr:uid="{00000000-0005-0000-0000-000092630000}"/>
    <cellStyle name="p_DCF_VERA_Cable equity price perf and comps_S.xls Chart 1_Base Excel_Release 2T08_planilha Contabilidade_28072008 6" xfId="24685" xr:uid="{00000000-0005-0000-0000-000093630000}"/>
    <cellStyle name="p_DCF_VERA_Cable equity price perf and comps_S.xls Chart 1_Base Excel_Release 2T08_planilha Contabilidade_28072008 7" xfId="24686" xr:uid="{00000000-0005-0000-0000-000094630000}"/>
    <cellStyle name="p_DCF_VERA_Cable equity price perf and comps_S.xls Chart 1_Base Excel_Release 2T08_planilha Contabilidade_28072008 8" xfId="24687" xr:uid="{00000000-0005-0000-0000-000095630000}"/>
    <cellStyle name="p_DCF_VERA_Cable equity price perf and comps_S.xls Chart 1_Base Excel_Release 2T08_planilha Contabilidade_28072008 9" xfId="24688" xr:uid="{00000000-0005-0000-0000-000096630000}"/>
    <cellStyle name="p_DCF_VERA_Cable equity price perf and comps_S.xls Chart 1_Base Excel_Release 2T08_planilha Contabilidade_28072008_Base Excel_Release 2T08_MASTER" xfId="24689" xr:uid="{00000000-0005-0000-0000-000097630000}"/>
    <cellStyle name="p_DCF_VERA_Cable equity price perf and comps_S.xls Chart 1_Base Excel_Release 2T08_planilha Contabilidade_28072008_Base Excel_Release 2T08_MASTER_Renda Fixa_06022009" xfId="24690" xr:uid="{00000000-0005-0000-0000-000098630000}"/>
    <cellStyle name="p_DCF_VERA_Cable equity price perf and comps_S.xls Chart 1_Base Excel_Release 2T08_planilha Contabilidade_28072008_Base Excel_Release 3T08_MASTER" xfId="24691" xr:uid="{00000000-0005-0000-0000-000099630000}"/>
    <cellStyle name="p_DCF_VERA_Cable equity price perf and comps_S.xls Chart 1_Base Excel_Release 2T08_planilha Contabilidade_28072008_Base Excel_Release 3T08_MASTER_Renda Fixa_06022009" xfId="24692" xr:uid="{00000000-0005-0000-0000-00009A630000}"/>
    <cellStyle name="p_DCF_VERA_Cable equity price perf and comps_S.xls Chart 1_Base Excel_Release 2T08_planilha Contabilidade_28072008_Pasta4" xfId="24693" xr:uid="{00000000-0005-0000-0000-00009B630000}"/>
    <cellStyle name="p_DCF_VERA_Cable equity price perf and comps_S.xls Chart 1_Base Excel_Release 2T08_planilha Contabilidade_28072008_Pasta4_Renda Fixa_06022009" xfId="24694" xr:uid="{00000000-0005-0000-0000-00009C630000}"/>
    <cellStyle name="p_DCF_VERA_Cable equity price perf and comps_S.xls Chart 1_Base Excel_Release 2T08_planilha Contabilidade_28072008_Renda Fixa_06022009" xfId="24695" xr:uid="{00000000-0005-0000-0000-00009D630000}"/>
    <cellStyle name="p_DCF_VERA_Cable equity price perf and comps_S.xls Chart 1_Base Excel_Release 3T08_MASTER" xfId="24696" xr:uid="{00000000-0005-0000-0000-00009E630000}"/>
    <cellStyle name="p_DCF_VERA_Cable equity price perf and comps_S.xls Chart 1_Base Excel_Release 3T08_MASTER_Renda Fixa_06022009" xfId="24697" xr:uid="{00000000-0005-0000-0000-00009F630000}"/>
    <cellStyle name="p_DCF_VERA_Cable equity price perf and comps_S.xls Chart 1_C_Consolidado - Volume e Receitas_2T08_ok" xfId="24698" xr:uid="{00000000-0005-0000-0000-0000A0630000}"/>
    <cellStyle name="p_DCF_VERA_Cable equity price perf and comps_S.xls Chart 1_C_Consolidado - Volume e Receitas_2T08_ok 10" xfId="24699" xr:uid="{00000000-0005-0000-0000-0000A1630000}"/>
    <cellStyle name="p_DCF_VERA_Cable equity price perf and comps_S.xls Chart 1_C_Consolidado - Volume e Receitas_2T08_ok 11" xfId="24700" xr:uid="{00000000-0005-0000-0000-0000A2630000}"/>
    <cellStyle name="p_DCF_VERA_Cable equity price perf and comps_S.xls Chart 1_C_Consolidado - Volume e Receitas_2T08_ok 12" xfId="24701" xr:uid="{00000000-0005-0000-0000-0000A3630000}"/>
    <cellStyle name="p_DCF_VERA_Cable equity price perf and comps_S.xls Chart 1_C_Consolidado - Volume e Receitas_2T08_ok 13" xfId="24702" xr:uid="{00000000-0005-0000-0000-0000A4630000}"/>
    <cellStyle name="p_DCF_VERA_Cable equity price perf and comps_S.xls Chart 1_C_Consolidado - Volume e Receitas_2T08_ok 14" xfId="24703" xr:uid="{00000000-0005-0000-0000-0000A5630000}"/>
    <cellStyle name="p_DCF_VERA_Cable equity price perf and comps_S.xls Chart 1_C_Consolidado - Volume e Receitas_2T08_ok 15" xfId="24704" xr:uid="{00000000-0005-0000-0000-0000A6630000}"/>
    <cellStyle name="p_DCF_VERA_Cable equity price perf and comps_S.xls Chart 1_C_Consolidado - Volume e Receitas_2T08_ok 16" xfId="24705" xr:uid="{00000000-0005-0000-0000-0000A7630000}"/>
    <cellStyle name="p_DCF_VERA_Cable equity price perf and comps_S.xls Chart 1_C_Consolidado - Volume e Receitas_2T08_ok 17" xfId="24706" xr:uid="{00000000-0005-0000-0000-0000A8630000}"/>
    <cellStyle name="p_DCF_VERA_Cable equity price perf and comps_S.xls Chart 1_C_Consolidado - Volume e Receitas_2T08_ok 18" xfId="24707" xr:uid="{00000000-0005-0000-0000-0000A9630000}"/>
    <cellStyle name="p_DCF_VERA_Cable equity price perf and comps_S.xls Chart 1_C_Consolidado - Volume e Receitas_2T08_ok 19" xfId="24708" xr:uid="{00000000-0005-0000-0000-0000AA630000}"/>
    <cellStyle name="p_DCF_VERA_Cable equity price perf and comps_S.xls Chart 1_C_Consolidado - Volume e Receitas_2T08_ok 2" xfId="24709" xr:uid="{00000000-0005-0000-0000-0000AB630000}"/>
    <cellStyle name="p_DCF_VERA_Cable equity price perf and comps_S.xls Chart 1_C_Consolidado - Volume e Receitas_2T08_ok 2_Renda Fixa_06022009" xfId="24710" xr:uid="{00000000-0005-0000-0000-0000AC630000}"/>
    <cellStyle name="p_DCF_VERA_Cable equity price perf and comps_S.xls Chart 1_C_Consolidado - Volume e Receitas_2T08_ok 20" xfId="24711" xr:uid="{00000000-0005-0000-0000-0000AD630000}"/>
    <cellStyle name="p_DCF_VERA_Cable equity price perf and comps_S.xls Chart 1_C_Consolidado - Volume e Receitas_2T08_ok 21" xfId="24712" xr:uid="{00000000-0005-0000-0000-0000AE630000}"/>
    <cellStyle name="p_DCF_VERA_Cable equity price perf and comps_S.xls Chart 1_C_Consolidado - Volume e Receitas_2T08_ok 22" xfId="24713" xr:uid="{00000000-0005-0000-0000-0000AF630000}"/>
    <cellStyle name="p_DCF_VERA_Cable equity price perf and comps_S.xls Chart 1_C_Consolidado - Volume e Receitas_2T08_ok 23" xfId="24714" xr:uid="{00000000-0005-0000-0000-0000B0630000}"/>
    <cellStyle name="p_DCF_VERA_Cable equity price perf and comps_S.xls Chart 1_C_Consolidado - Volume e Receitas_2T08_ok 24" xfId="24715" xr:uid="{00000000-0005-0000-0000-0000B1630000}"/>
    <cellStyle name="p_DCF_VERA_Cable equity price perf and comps_S.xls Chart 1_C_Consolidado - Volume e Receitas_2T08_ok 3" xfId="24716" xr:uid="{00000000-0005-0000-0000-0000B2630000}"/>
    <cellStyle name="p_DCF_VERA_Cable equity price perf and comps_S.xls Chart 1_C_Consolidado - Volume e Receitas_2T08_ok 4" xfId="24717" xr:uid="{00000000-0005-0000-0000-0000B3630000}"/>
    <cellStyle name="p_DCF_VERA_Cable equity price perf and comps_S.xls Chart 1_C_Consolidado - Volume e Receitas_2T08_ok 5" xfId="24718" xr:uid="{00000000-0005-0000-0000-0000B4630000}"/>
    <cellStyle name="p_DCF_VERA_Cable equity price perf and comps_S.xls Chart 1_C_Consolidado - Volume e Receitas_2T08_ok 6" xfId="24719" xr:uid="{00000000-0005-0000-0000-0000B5630000}"/>
    <cellStyle name="p_DCF_VERA_Cable equity price perf and comps_S.xls Chart 1_C_Consolidado - Volume e Receitas_2T08_ok 7" xfId="24720" xr:uid="{00000000-0005-0000-0000-0000B6630000}"/>
    <cellStyle name="p_DCF_VERA_Cable equity price perf and comps_S.xls Chart 1_C_Consolidado - Volume e Receitas_2T08_ok 8" xfId="24721" xr:uid="{00000000-0005-0000-0000-0000B7630000}"/>
    <cellStyle name="p_DCF_VERA_Cable equity price perf and comps_S.xls Chart 1_C_Consolidado - Volume e Receitas_2T08_ok 9" xfId="24722" xr:uid="{00000000-0005-0000-0000-0000B8630000}"/>
    <cellStyle name="p_DCF_VERA_Cable equity price perf and comps_S.xls Chart 1_C_Consolidado - Volume e Receitas_2T08_ok_Base Excel_Release 3T08_MASTER" xfId="24723" xr:uid="{00000000-0005-0000-0000-0000B9630000}"/>
    <cellStyle name="p_DCF_VERA_Cable equity price perf and comps_S.xls Chart 1_C_Consolidado - Volume e Receitas_2T08_ok_Base Excel_Release 3T08_MASTER_Renda Fixa_06022009" xfId="24724" xr:uid="{00000000-0005-0000-0000-0000BA630000}"/>
    <cellStyle name="p_DCF_VERA_Cable equity price perf and comps_S.xls Chart 1_C_Consolidado - Volume e Receitas_2T08_ok_Renda Fixa_06022009" xfId="24725" xr:uid="{00000000-0005-0000-0000-0000BB630000}"/>
    <cellStyle name="p_DCF_VERA_Cable equity price perf and comps_S.xls Chart 2" xfId="24726" xr:uid="{00000000-0005-0000-0000-0000BC630000}"/>
    <cellStyle name="p_DCF_VERA_Cable equity price perf and comps_S.xls Chart 2_Base Excel_Release 2T08_MASTER" xfId="24727" xr:uid="{00000000-0005-0000-0000-0000BD630000}"/>
    <cellStyle name="p_DCF_VERA_Cable equity price perf and comps_S.xls Chart 2_Base Excel_Release 2T08_MASTER_Renda Fixa_06022009" xfId="24728" xr:uid="{00000000-0005-0000-0000-0000BE630000}"/>
    <cellStyle name="p_DCF_VERA_Cable equity price perf and comps_S.xls Chart 2_Base Excel_Release 2T08_planilha Contabilidade_28072008" xfId="24729" xr:uid="{00000000-0005-0000-0000-0000BF630000}"/>
    <cellStyle name="p_DCF_VERA_Cable equity price perf and comps_S.xls Chart 2_Base Excel_Release 2T08_planilha Contabilidade_28072008 10" xfId="24730" xr:uid="{00000000-0005-0000-0000-0000C0630000}"/>
    <cellStyle name="p_DCF_VERA_Cable equity price perf and comps_S.xls Chart 2_Base Excel_Release 2T08_planilha Contabilidade_28072008 11" xfId="24731" xr:uid="{00000000-0005-0000-0000-0000C1630000}"/>
    <cellStyle name="p_DCF_VERA_Cable equity price perf and comps_S.xls Chart 2_Base Excel_Release 2T08_planilha Contabilidade_28072008 12" xfId="24732" xr:uid="{00000000-0005-0000-0000-0000C2630000}"/>
    <cellStyle name="p_DCF_VERA_Cable equity price perf and comps_S.xls Chart 2_Base Excel_Release 2T08_planilha Contabilidade_28072008 13" xfId="24733" xr:uid="{00000000-0005-0000-0000-0000C3630000}"/>
    <cellStyle name="p_DCF_VERA_Cable equity price perf and comps_S.xls Chart 2_Base Excel_Release 2T08_planilha Contabilidade_28072008 14" xfId="24734" xr:uid="{00000000-0005-0000-0000-0000C4630000}"/>
    <cellStyle name="p_DCF_VERA_Cable equity price perf and comps_S.xls Chart 2_Base Excel_Release 2T08_planilha Contabilidade_28072008 15" xfId="24735" xr:uid="{00000000-0005-0000-0000-0000C5630000}"/>
    <cellStyle name="p_DCF_VERA_Cable equity price perf and comps_S.xls Chart 2_Base Excel_Release 2T08_planilha Contabilidade_28072008 16" xfId="24736" xr:uid="{00000000-0005-0000-0000-0000C6630000}"/>
    <cellStyle name="p_DCF_VERA_Cable equity price perf and comps_S.xls Chart 2_Base Excel_Release 2T08_planilha Contabilidade_28072008 17" xfId="24737" xr:uid="{00000000-0005-0000-0000-0000C7630000}"/>
    <cellStyle name="p_DCF_VERA_Cable equity price perf and comps_S.xls Chart 2_Base Excel_Release 2T08_planilha Contabilidade_28072008 18" xfId="24738" xr:uid="{00000000-0005-0000-0000-0000C8630000}"/>
    <cellStyle name="p_DCF_VERA_Cable equity price perf and comps_S.xls Chart 2_Base Excel_Release 2T08_planilha Contabilidade_28072008 19" xfId="24739" xr:uid="{00000000-0005-0000-0000-0000C9630000}"/>
    <cellStyle name="p_DCF_VERA_Cable equity price perf and comps_S.xls Chart 2_Base Excel_Release 2T08_planilha Contabilidade_28072008 2" xfId="24740" xr:uid="{00000000-0005-0000-0000-0000CA630000}"/>
    <cellStyle name="p_DCF_VERA_Cable equity price perf and comps_S.xls Chart 2_Base Excel_Release 2T08_planilha Contabilidade_28072008 2_Renda Fixa_06022009" xfId="24741" xr:uid="{00000000-0005-0000-0000-0000CB630000}"/>
    <cellStyle name="p_DCF_VERA_Cable equity price perf and comps_S.xls Chart 2_Base Excel_Release 2T08_planilha Contabilidade_28072008 20" xfId="24742" xr:uid="{00000000-0005-0000-0000-0000CC630000}"/>
    <cellStyle name="p_DCF_VERA_Cable equity price perf and comps_S.xls Chart 2_Base Excel_Release 2T08_planilha Contabilidade_28072008 21" xfId="24743" xr:uid="{00000000-0005-0000-0000-0000CD630000}"/>
    <cellStyle name="p_DCF_VERA_Cable equity price perf and comps_S.xls Chart 2_Base Excel_Release 2T08_planilha Contabilidade_28072008 22" xfId="24744" xr:uid="{00000000-0005-0000-0000-0000CE630000}"/>
    <cellStyle name="p_DCF_VERA_Cable equity price perf and comps_S.xls Chart 2_Base Excel_Release 2T08_planilha Contabilidade_28072008 23" xfId="24745" xr:uid="{00000000-0005-0000-0000-0000CF630000}"/>
    <cellStyle name="p_DCF_VERA_Cable equity price perf and comps_S.xls Chart 2_Base Excel_Release 2T08_planilha Contabilidade_28072008 24" xfId="24746" xr:uid="{00000000-0005-0000-0000-0000D0630000}"/>
    <cellStyle name="p_DCF_VERA_Cable equity price perf and comps_S.xls Chart 2_Base Excel_Release 2T08_planilha Contabilidade_28072008 3" xfId="24747" xr:uid="{00000000-0005-0000-0000-0000D1630000}"/>
    <cellStyle name="p_DCF_VERA_Cable equity price perf and comps_S.xls Chart 2_Base Excel_Release 2T08_planilha Contabilidade_28072008 4" xfId="24748" xr:uid="{00000000-0005-0000-0000-0000D2630000}"/>
    <cellStyle name="p_DCF_VERA_Cable equity price perf and comps_S.xls Chart 2_Base Excel_Release 2T08_planilha Contabilidade_28072008 5" xfId="24749" xr:uid="{00000000-0005-0000-0000-0000D3630000}"/>
    <cellStyle name="p_DCF_VERA_Cable equity price perf and comps_S.xls Chart 2_Base Excel_Release 2T08_planilha Contabilidade_28072008 6" xfId="24750" xr:uid="{00000000-0005-0000-0000-0000D4630000}"/>
    <cellStyle name="p_DCF_VERA_Cable equity price perf and comps_S.xls Chart 2_Base Excel_Release 2T08_planilha Contabilidade_28072008 7" xfId="24751" xr:uid="{00000000-0005-0000-0000-0000D5630000}"/>
    <cellStyle name="p_DCF_VERA_Cable equity price perf and comps_S.xls Chart 2_Base Excel_Release 2T08_planilha Contabilidade_28072008 8" xfId="24752" xr:uid="{00000000-0005-0000-0000-0000D6630000}"/>
    <cellStyle name="p_DCF_VERA_Cable equity price perf and comps_S.xls Chart 2_Base Excel_Release 2T08_planilha Contabilidade_28072008 9" xfId="24753" xr:uid="{00000000-0005-0000-0000-0000D7630000}"/>
    <cellStyle name="p_DCF_VERA_Cable equity price perf and comps_S.xls Chart 2_Base Excel_Release 2T08_planilha Contabilidade_28072008_Base Excel_Release 2T08_MASTER" xfId="24754" xr:uid="{00000000-0005-0000-0000-0000D8630000}"/>
    <cellStyle name="p_DCF_VERA_Cable equity price perf and comps_S.xls Chart 2_Base Excel_Release 2T08_planilha Contabilidade_28072008_Base Excel_Release 2T08_MASTER_Renda Fixa_06022009" xfId="24755" xr:uid="{00000000-0005-0000-0000-0000D9630000}"/>
    <cellStyle name="p_DCF_VERA_Cable equity price perf and comps_S.xls Chart 2_Base Excel_Release 2T08_planilha Contabilidade_28072008_Base Excel_Release 3T08_MASTER" xfId="24756" xr:uid="{00000000-0005-0000-0000-0000DA630000}"/>
    <cellStyle name="p_DCF_VERA_Cable equity price perf and comps_S.xls Chart 2_Base Excel_Release 2T08_planilha Contabilidade_28072008_Base Excel_Release 3T08_MASTER_Renda Fixa_06022009" xfId="24757" xr:uid="{00000000-0005-0000-0000-0000DB630000}"/>
    <cellStyle name="p_DCF_VERA_Cable equity price perf and comps_S.xls Chart 2_Base Excel_Release 2T08_planilha Contabilidade_28072008_Pasta4" xfId="24758" xr:uid="{00000000-0005-0000-0000-0000DC630000}"/>
    <cellStyle name="p_DCF_VERA_Cable equity price perf and comps_S.xls Chart 2_Base Excel_Release 2T08_planilha Contabilidade_28072008_Pasta4_Renda Fixa_06022009" xfId="24759" xr:uid="{00000000-0005-0000-0000-0000DD630000}"/>
    <cellStyle name="p_DCF_VERA_Cable equity price perf and comps_S.xls Chart 2_Base Excel_Release 2T08_planilha Contabilidade_28072008_Renda Fixa_06022009" xfId="24760" xr:uid="{00000000-0005-0000-0000-0000DE630000}"/>
    <cellStyle name="p_DCF_VERA_Cable equity price perf and comps_S.xls Chart 2_Base Excel_Release 3T08_MASTER" xfId="24761" xr:uid="{00000000-0005-0000-0000-0000DF630000}"/>
    <cellStyle name="p_DCF_VERA_Cable equity price perf and comps_S.xls Chart 2_Base Excel_Release 3T08_MASTER_Renda Fixa_06022009" xfId="24762" xr:uid="{00000000-0005-0000-0000-0000E0630000}"/>
    <cellStyle name="p_DCF_VERA_Cable equity price perf and comps_S.xls Chart 2_C_Consolidado - Volume e Receitas_2T08_ok" xfId="24763" xr:uid="{00000000-0005-0000-0000-0000E1630000}"/>
    <cellStyle name="p_DCF_VERA_Cable equity price perf and comps_S.xls Chart 2_C_Consolidado - Volume e Receitas_2T08_ok 10" xfId="24764" xr:uid="{00000000-0005-0000-0000-0000E2630000}"/>
    <cellStyle name="p_DCF_VERA_Cable equity price perf and comps_S.xls Chart 2_C_Consolidado - Volume e Receitas_2T08_ok 11" xfId="24765" xr:uid="{00000000-0005-0000-0000-0000E3630000}"/>
    <cellStyle name="p_DCF_VERA_Cable equity price perf and comps_S.xls Chart 2_C_Consolidado - Volume e Receitas_2T08_ok 12" xfId="24766" xr:uid="{00000000-0005-0000-0000-0000E4630000}"/>
    <cellStyle name="p_DCF_VERA_Cable equity price perf and comps_S.xls Chart 2_C_Consolidado - Volume e Receitas_2T08_ok 13" xfId="24767" xr:uid="{00000000-0005-0000-0000-0000E5630000}"/>
    <cellStyle name="p_DCF_VERA_Cable equity price perf and comps_S.xls Chart 2_C_Consolidado - Volume e Receitas_2T08_ok 14" xfId="24768" xr:uid="{00000000-0005-0000-0000-0000E6630000}"/>
    <cellStyle name="p_DCF_VERA_Cable equity price perf and comps_S.xls Chart 2_C_Consolidado - Volume e Receitas_2T08_ok 15" xfId="24769" xr:uid="{00000000-0005-0000-0000-0000E7630000}"/>
    <cellStyle name="p_DCF_VERA_Cable equity price perf and comps_S.xls Chart 2_C_Consolidado - Volume e Receitas_2T08_ok 16" xfId="24770" xr:uid="{00000000-0005-0000-0000-0000E8630000}"/>
    <cellStyle name="p_DCF_VERA_Cable equity price perf and comps_S.xls Chart 2_C_Consolidado - Volume e Receitas_2T08_ok 17" xfId="24771" xr:uid="{00000000-0005-0000-0000-0000E9630000}"/>
    <cellStyle name="p_DCF_VERA_Cable equity price perf and comps_S.xls Chart 2_C_Consolidado - Volume e Receitas_2T08_ok 18" xfId="24772" xr:uid="{00000000-0005-0000-0000-0000EA630000}"/>
    <cellStyle name="p_DCF_VERA_Cable equity price perf and comps_S.xls Chart 2_C_Consolidado - Volume e Receitas_2T08_ok 19" xfId="24773" xr:uid="{00000000-0005-0000-0000-0000EB630000}"/>
    <cellStyle name="p_DCF_VERA_Cable equity price perf and comps_S.xls Chart 2_C_Consolidado - Volume e Receitas_2T08_ok 2" xfId="24774" xr:uid="{00000000-0005-0000-0000-0000EC630000}"/>
    <cellStyle name="p_DCF_VERA_Cable equity price perf and comps_S.xls Chart 2_C_Consolidado - Volume e Receitas_2T08_ok 2_Renda Fixa_06022009" xfId="24775" xr:uid="{00000000-0005-0000-0000-0000ED630000}"/>
    <cellStyle name="p_DCF_VERA_Cable equity price perf and comps_S.xls Chart 2_C_Consolidado - Volume e Receitas_2T08_ok 20" xfId="24776" xr:uid="{00000000-0005-0000-0000-0000EE630000}"/>
    <cellStyle name="p_DCF_VERA_Cable equity price perf and comps_S.xls Chart 2_C_Consolidado - Volume e Receitas_2T08_ok 21" xfId="24777" xr:uid="{00000000-0005-0000-0000-0000EF630000}"/>
    <cellStyle name="p_DCF_VERA_Cable equity price perf and comps_S.xls Chart 2_C_Consolidado - Volume e Receitas_2T08_ok 22" xfId="24778" xr:uid="{00000000-0005-0000-0000-0000F0630000}"/>
    <cellStyle name="p_DCF_VERA_Cable equity price perf and comps_S.xls Chart 2_C_Consolidado - Volume e Receitas_2T08_ok 23" xfId="24779" xr:uid="{00000000-0005-0000-0000-0000F1630000}"/>
    <cellStyle name="p_DCF_VERA_Cable equity price perf and comps_S.xls Chart 2_C_Consolidado - Volume e Receitas_2T08_ok 24" xfId="24780" xr:uid="{00000000-0005-0000-0000-0000F2630000}"/>
    <cellStyle name="p_DCF_VERA_Cable equity price perf and comps_S.xls Chart 2_C_Consolidado - Volume e Receitas_2T08_ok 3" xfId="24781" xr:uid="{00000000-0005-0000-0000-0000F3630000}"/>
    <cellStyle name="p_DCF_VERA_Cable equity price perf and comps_S.xls Chart 2_C_Consolidado - Volume e Receitas_2T08_ok 4" xfId="24782" xr:uid="{00000000-0005-0000-0000-0000F4630000}"/>
    <cellStyle name="p_DCF_VERA_Cable equity price perf and comps_S.xls Chart 2_C_Consolidado - Volume e Receitas_2T08_ok 5" xfId="24783" xr:uid="{00000000-0005-0000-0000-0000F5630000}"/>
    <cellStyle name="p_DCF_VERA_Cable equity price perf and comps_S.xls Chart 2_C_Consolidado - Volume e Receitas_2T08_ok 6" xfId="24784" xr:uid="{00000000-0005-0000-0000-0000F6630000}"/>
    <cellStyle name="p_DCF_VERA_Cable equity price perf and comps_S.xls Chart 2_C_Consolidado - Volume e Receitas_2T08_ok 7" xfId="24785" xr:uid="{00000000-0005-0000-0000-0000F7630000}"/>
    <cellStyle name="p_DCF_VERA_Cable equity price perf and comps_S.xls Chart 2_C_Consolidado - Volume e Receitas_2T08_ok 8" xfId="24786" xr:uid="{00000000-0005-0000-0000-0000F8630000}"/>
    <cellStyle name="p_DCF_VERA_Cable equity price perf and comps_S.xls Chart 2_C_Consolidado - Volume e Receitas_2T08_ok 9" xfId="24787" xr:uid="{00000000-0005-0000-0000-0000F9630000}"/>
    <cellStyle name="p_DCF_VERA_Cable equity price perf and comps_S.xls Chart 2_C_Consolidado - Volume e Receitas_2T08_ok_Base Excel_Release 3T08_MASTER" xfId="24788" xr:uid="{00000000-0005-0000-0000-0000FA630000}"/>
    <cellStyle name="p_DCF_VERA_Cable equity price perf and comps_S.xls Chart 2_C_Consolidado - Volume e Receitas_2T08_ok_Base Excel_Release 3T08_MASTER_Renda Fixa_06022009" xfId="24789" xr:uid="{00000000-0005-0000-0000-0000FB630000}"/>
    <cellStyle name="p_DCF_VERA_Cable equity price perf and comps_S.xls Chart 2_C_Consolidado - Volume e Receitas_2T08_ok_Renda Fixa_06022009" xfId="24790" xr:uid="{00000000-0005-0000-0000-0000FC630000}"/>
    <cellStyle name="p_DCF_VERA_CableRevComp" xfId="24791" xr:uid="{00000000-0005-0000-0000-0000FD630000}"/>
    <cellStyle name="p_DCF_VERA_CableRevComp_Base Excel_Release 2T08_MASTER" xfId="24792" xr:uid="{00000000-0005-0000-0000-0000FE630000}"/>
    <cellStyle name="p_DCF_VERA_CableRevComp_Base Excel_Release 2T08_MASTER_Renda Fixa_06022009" xfId="24793" xr:uid="{00000000-0005-0000-0000-0000FF630000}"/>
    <cellStyle name="p_DCF_VERA_CableRevComp_Base Excel_Release 2T08_planilha Contabilidade_28072008" xfId="24794" xr:uid="{00000000-0005-0000-0000-000000640000}"/>
    <cellStyle name="p_DCF_VERA_CableRevComp_Base Excel_Release 2T08_planilha Contabilidade_28072008 10" xfId="24795" xr:uid="{00000000-0005-0000-0000-000001640000}"/>
    <cellStyle name="p_DCF_VERA_CableRevComp_Base Excel_Release 2T08_planilha Contabilidade_28072008 11" xfId="24796" xr:uid="{00000000-0005-0000-0000-000002640000}"/>
    <cellStyle name="p_DCF_VERA_CableRevComp_Base Excel_Release 2T08_planilha Contabilidade_28072008 12" xfId="24797" xr:uid="{00000000-0005-0000-0000-000003640000}"/>
    <cellStyle name="p_DCF_VERA_CableRevComp_Base Excel_Release 2T08_planilha Contabilidade_28072008 13" xfId="24798" xr:uid="{00000000-0005-0000-0000-000004640000}"/>
    <cellStyle name="p_DCF_VERA_CableRevComp_Base Excel_Release 2T08_planilha Contabilidade_28072008 14" xfId="24799" xr:uid="{00000000-0005-0000-0000-000005640000}"/>
    <cellStyle name="p_DCF_VERA_CableRevComp_Base Excel_Release 2T08_planilha Contabilidade_28072008 15" xfId="24800" xr:uid="{00000000-0005-0000-0000-000006640000}"/>
    <cellStyle name="p_DCF_VERA_CableRevComp_Base Excel_Release 2T08_planilha Contabilidade_28072008 16" xfId="24801" xr:uid="{00000000-0005-0000-0000-000007640000}"/>
    <cellStyle name="p_DCF_VERA_CableRevComp_Base Excel_Release 2T08_planilha Contabilidade_28072008 17" xfId="24802" xr:uid="{00000000-0005-0000-0000-000008640000}"/>
    <cellStyle name="p_DCF_VERA_CableRevComp_Base Excel_Release 2T08_planilha Contabilidade_28072008 18" xfId="24803" xr:uid="{00000000-0005-0000-0000-000009640000}"/>
    <cellStyle name="p_DCF_VERA_CableRevComp_Base Excel_Release 2T08_planilha Contabilidade_28072008 19" xfId="24804" xr:uid="{00000000-0005-0000-0000-00000A640000}"/>
    <cellStyle name="p_DCF_VERA_CableRevComp_Base Excel_Release 2T08_planilha Contabilidade_28072008 2" xfId="24805" xr:uid="{00000000-0005-0000-0000-00000B640000}"/>
    <cellStyle name="p_DCF_VERA_CableRevComp_Base Excel_Release 2T08_planilha Contabilidade_28072008 2_Renda Fixa_06022009" xfId="24806" xr:uid="{00000000-0005-0000-0000-00000C640000}"/>
    <cellStyle name="p_DCF_VERA_CableRevComp_Base Excel_Release 2T08_planilha Contabilidade_28072008 20" xfId="24807" xr:uid="{00000000-0005-0000-0000-00000D640000}"/>
    <cellStyle name="p_DCF_VERA_CableRevComp_Base Excel_Release 2T08_planilha Contabilidade_28072008 21" xfId="24808" xr:uid="{00000000-0005-0000-0000-00000E640000}"/>
    <cellStyle name="p_DCF_VERA_CableRevComp_Base Excel_Release 2T08_planilha Contabilidade_28072008 22" xfId="24809" xr:uid="{00000000-0005-0000-0000-00000F640000}"/>
    <cellStyle name="p_DCF_VERA_CableRevComp_Base Excel_Release 2T08_planilha Contabilidade_28072008 23" xfId="24810" xr:uid="{00000000-0005-0000-0000-000010640000}"/>
    <cellStyle name="p_DCF_VERA_CableRevComp_Base Excel_Release 2T08_planilha Contabilidade_28072008 24" xfId="24811" xr:uid="{00000000-0005-0000-0000-000011640000}"/>
    <cellStyle name="p_DCF_VERA_CableRevComp_Base Excel_Release 2T08_planilha Contabilidade_28072008 3" xfId="24812" xr:uid="{00000000-0005-0000-0000-000012640000}"/>
    <cellStyle name="p_DCF_VERA_CableRevComp_Base Excel_Release 2T08_planilha Contabilidade_28072008 4" xfId="24813" xr:uid="{00000000-0005-0000-0000-000013640000}"/>
    <cellStyle name="p_DCF_VERA_CableRevComp_Base Excel_Release 2T08_planilha Contabilidade_28072008 5" xfId="24814" xr:uid="{00000000-0005-0000-0000-000014640000}"/>
    <cellStyle name="p_DCF_VERA_CableRevComp_Base Excel_Release 2T08_planilha Contabilidade_28072008 6" xfId="24815" xr:uid="{00000000-0005-0000-0000-000015640000}"/>
    <cellStyle name="p_DCF_VERA_CableRevComp_Base Excel_Release 2T08_planilha Contabilidade_28072008 7" xfId="24816" xr:uid="{00000000-0005-0000-0000-000016640000}"/>
    <cellStyle name="p_DCF_VERA_CableRevComp_Base Excel_Release 2T08_planilha Contabilidade_28072008 8" xfId="24817" xr:uid="{00000000-0005-0000-0000-000017640000}"/>
    <cellStyle name="p_DCF_VERA_CableRevComp_Base Excel_Release 2T08_planilha Contabilidade_28072008 9" xfId="24818" xr:uid="{00000000-0005-0000-0000-000018640000}"/>
    <cellStyle name="p_DCF_VERA_CableRevComp_Base Excel_Release 2T08_planilha Contabilidade_28072008_Base Excel_Release 2T08_MASTER" xfId="24819" xr:uid="{00000000-0005-0000-0000-000019640000}"/>
    <cellStyle name="p_DCF_VERA_CableRevComp_Base Excel_Release 2T08_planilha Contabilidade_28072008_Base Excel_Release 2T08_MASTER_Renda Fixa_06022009" xfId="24820" xr:uid="{00000000-0005-0000-0000-00001A640000}"/>
    <cellStyle name="p_DCF_VERA_CableRevComp_Base Excel_Release 2T08_planilha Contabilidade_28072008_Base Excel_Release 3T08_MASTER" xfId="24821" xr:uid="{00000000-0005-0000-0000-00001B640000}"/>
    <cellStyle name="p_DCF_VERA_CableRevComp_Base Excel_Release 2T08_planilha Contabilidade_28072008_Base Excel_Release 3T08_MASTER_Renda Fixa_06022009" xfId="24822" xr:uid="{00000000-0005-0000-0000-00001C640000}"/>
    <cellStyle name="p_DCF_VERA_CableRevComp_Base Excel_Release 2T08_planilha Contabilidade_28072008_Pasta4" xfId="24823" xr:uid="{00000000-0005-0000-0000-00001D640000}"/>
    <cellStyle name="p_DCF_VERA_CableRevComp_Base Excel_Release 2T08_planilha Contabilidade_28072008_Pasta4_Renda Fixa_06022009" xfId="24824" xr:uid="{00000000-0005-0000-0000-00001E640000}"/>
    <cellStyle name="p_DCF_VERA_CableRevComp_Base Excel_Release 2T08_planilha Contabilidade_28072008_Renda Fixa_06022009" xfId="24825" xr:uid="{00000000-0005-0000-0000-00001F640000}"/>
    <cellStyle name="p_DCF_VERA_CableRevComp_Base Excel_Release 3T08_MASTER" xfId="24826" xr:uid="{00000000-0005-0000-0000-000020640000}"/>
    <cellStyle name="p_DCF_VERA_CableRevComp_Base Excel_Release 3T08_MASTER_Renda Fixa_06022009" xfId="24827" xr:uid="{00000000-0005-0000-0000-000021640000}"/>
    <cellStyle name="p_DCF_VERA_CableRevComp_C_Consolidado - Volume e Receitas_2T08_ok" xfId="24828" xr:uid="{00000000-0005-0000-0000-000022640000}"/>
    <cellStyle name="p_DCF_VERA_CableRevComp_C_Consolidado - Volume e Receitas_2T08_ok 10" xfId="24829" xr:uid="{00000000-0005-0000-0000-000023640000}"/>
    <cellStyle name="p_DCF_VERA_CableRevComp_C_Consolidado - Volume e Receitas_2T08_ok 11" xfId="24830" xr:uid="{00000000-0005-0000-0000-000024640000}"/>
    <cellStyle name="p_DCF_VERA_CableRevComp_C_Consolidado - Volume e Receitas_2T08_ok 12" xfId="24831" xr:uid="{00000000-0005-0000-0000-000025640000}"/>
    <cellStyle name="p_DCF_VERA_CableRevComp_C_Consolidado - Volume e Receitas_2T08_ok 13" xfId="24832" xr:uid="{00000000-0005-0000-0000-000026640000}"/>
    <cellStyle name="p_DCF_VERA_CableRevComp_C_Consolidado - Volume e Receitas_2T08_ok 14" xfId="24833" xr:uid="{00000000-0005-0000-0000-000027640000}"/>
    <cellStyle name="p_DCF_VERA_CableRevComp_C_Consolidado - Volume e Receitas_2T08_ok 15" xfId="24834" xr:uid="{00000000-0005-0000-0000-000028640000}"/>
    <cellStyle name="p_DCF_VERA_CableRevComp_C_Consolidado - Volume e Receitas_2T08_ok 16" xfId="24835" xr:uid="{00000000-0005-0000-0000-000029640000}"/>
    <cellStyle name="p_DCF_VERA_CableRevComp_C_Consolidado - Volume e Receitas_2T08_ok 17" xfId="24836" xr:uid="{00000000-0005-0000-0000-00002A640000}"/>
    <cellStyle name="p_DCF_VERA_CableRevComp_C_Consolidado - Volume e Receitas_2T08_ok 18" xfId="24837" xr:uid="{00000000-0005-0000-0000-00002B640000}"/>
    <cellStyle name="p_DCF_VERA_CableRevComp_C_Consolidado - Volume e Receitas_2T08_ok 19" xfId="24838" xr:uid="{00000000-0005-0000-0000-00002C640000}"/>
    <cellStyle name="p_DCF_VERA_CableRevComp_C_Consolidado - Volume e Receitas_2T08_ok 2" xfId="24839" xr:uid="{00000000-0005-0000-0000-00002D640000}"/>
    <cellStyle name="p_DCF_VERA_CableRevComp_C_Consolidado - Volume e Receitas_2T08_ok 2_Renda Fixa_06022009" xfId="24840" xr:uid="{00000000-0005-0000-0000-00002E640000}"/>
    <cellStyle name="p_DCF_VERA_CableRevComp_C_Consolidado - Volume e Receitas_2T08_ok 20" xfId="24841" xr:uid="{00000000-0005-0000-0000-00002F640000}"/>
    <cellStyle name="p_DCF_VERA_CableRevComp_C_Consolidado - Volume e Receitas_2T08_ok 21" xfId="24842" xr:uid="{00000000-0005-0000-0000-000030640000}"/>
    <cellStyle name="p_DCF_VERA_CableRevComp_C_Consolidado - Volume e Receitas_2T08_ok 22" xfId="24843" xr:uid="{00000000-0005-0000-0000-000031640000}"/>
    <cellStyle name="p_DCF_VERA_CableRevComp_C_Consolidado - Volume e Receitas_2T08_ok 23" xfId="24844" xr:uid="{00000000-0005-0000-0000-000032640000}"/>
    <cellStyle name="p_DCF_VERA_CableRevComp_C_Consolidado - Volume e Receitas_2T08_ok 24" xfId="24845" xr:uid="{00000000-0005-0000-0000-000033640000}"/>
    <cellStyle name="p_DCF_VERA_CableRevComp_C_Consolidado - Volume e Receitas_2T08_ok 3" xfId="24846" xr:uid="{00000000-0005-0000-0000-000034640000}"/>
    <cellStyle name="p_DCF_VERA_CableRevComp_C_Consolidado - Volume e Receitas_2T08_ok 4" xfId="24847" xr:uid="{00000000-0005-0000-0000-000035640000}"/>
    <cellStyle name="p_DCF_VERA_CableRevComp_C_Consolidado - Volume e Receitas_2T08_ok 5" xfId="24848" xr:uid="{00000000-0005-0000-0000-000036640000}"/>
    <cellStyle name="p_DCF_VERA_CableRevComp_C_Consolidado - Volume e Receitas_2T08_ok 6" xfId="24849" xr:uid="{00000000-0005-0000-0000-000037640000}"/>
    <cellStyle name="p_DCF_VERA_CableRevComp_C_Consolidado - Volume e Receitas_2T08_ok 7" xfId="24850" xr:uid="{00000000-0005-0000-0000-000038640000}"/>
    <cellStyle name="p_DCF_VERA_CableRevComp_C_Consolidado - Volume e Receitas_2T08_ok 8" xfId="24851" xr:uid="{00000000-0005-0000-0000-000039640000}"/>
    <cellStyle name="p_DCF_VERA_CableRevComp_C_Consolidado - Volume e Receitas_2T08_ok 9" xfId="24852" xr:uid="{00000000-0005-0000-0000-00003A640000}"/>
    <cellStyle name="p_DCF_VERA_CableRevComp_C_Consolidado - Volume e Receitas_2T08_ok_Base Excel_Release 3T08_MASTER" xfId="24853" xr:uid="{00000000-0005-0000-0000-00003B640000}"/>
    <cellStyle name="p_DCF_VERA_CableRevComp_C_Consolidado - Volume e Receitas_2T08_ok_Base Excel_Release 3T08_MASTER_Renda Fixa_06022009" xfId="24854" xr:uid="{00000000-0005-0000-0000-00003C640000}"/>
    <cellStyle name="p_DCF_VERA_CableRevComp_C_Consolidado - Volume e Receitas_2T08_ok_Renda Fixa_06022009" xfId="24855" xr:uid="{00000000-0005-0000-0000-00003D640000}"/>
    <cellStyle name="p_DCF_VERA_CHTR model_initiation" xfId="24856" xr:uid="{00000000-0005-0000-0000-00003E640000}"/>
    <cellStyle name="p_DCF_VERA_CHTR model_initiation 10" xfId="24857" xr:uid="{00000000-0005-0000-0000-00003F640000}"/>
    <cellStyle name="p_DCF_VERA_CHTR model_initiation 11" xfId="24858" xr:uid="{00000000-0005-0000-0000-000040640000}"/>
    <cellStyle name="p_DCF_VERA_CHTR model_initiation 12" xfId="24859" xr:uid="{00000000-0005-0000-0000-000041640000}"/>
    <cellStyle name="p_DCF_VERA_CHTR model_initiation 13" xfId="24860" xr:uid="{00000000-0005-0000-0000-000042640000}"/>
    <cellStyle name="p_DCF_VERA_CHTR model_initiation 14" xfId="24861" xr:uid="{00000000-0005-0000-0000-000043640000}"/>
    <cellStyle name="p_DCF_VERA_CHTR model_initiation 15" xfId="24862" xr:uid="{00000000-0005-0000-0000-000044640000}"/>
    <cellStyle name="p_DCF_VERA_CHTR model_initiation 16" xfId="24863" xr:uid="{00000000-0005-0000-0000-000045640000}"/>
    <cellStyle name="p_DCF_VERA_CHTR model_initiation 17" xfId="24864" xr:uid="{00000000-0005-0000-0000-000046640000}"/>
    <cellStyle name="p_DCF_VERA_CHTR model_initiation 18" xfId="24865" xr:uid="{00000000-0005-0000-0000-000047640000}"/>
    <cellStyle name="p_DCF_VERA_CHTR model_initiation 19" xfId="24866" xr:uid="{00000000-0005-0000-0000-000048640000}"/>
    <cellStyle name="p_DCF_VERA_CHTR model_initiation 2" xfId="24867" xr:uid="{00000000-0005-0000-0000-000049640000}"/>
    <cellStyle name="p_DCF_VERA_CHTR model_initiation 2_Renda Fixa_06022009" xfId="24868" xr:uid="{00000000-0005-0000-0000-00004A640000}"/>
    <cellStyle name="p_DCF_VERA_CHTR model_initiation 20" xfId="24869" xr:uid="{00000000-0005-0000-0000-00004B640000}"/>
    <cellStyle name="p_DCF_VERA_CHTR model_initiation 21" xfId="24870" xr:uid="{00000000-0005-0000-0000-00004C640000}"/>
    <cellStyle name="p_DCF_VERA_CHTR model_initiation 22" xfId="24871" xr:uid="{00000000-0005-0000-0000-00004D640000}"/>
    <cellStyle name="p_DCF_VERA_CHTR model_initiation 23" xfId="24872" xr:uid="{00000000-0005-0000-0000-00004E640000}"/>
    <cellStyle name="p_DCF_VERA_CHTR model_initiation 24" xfId="24873" xr:uid="{00000000-0005-0000-0000-00004F640000}"/>
    <cellStyle name="p_DCF_VERA_CHTR model_initiation 3" xfId="24874" xr:uid="{00000000-0005-0000-0000-000050640000}"/>
    <cellStyle name="p_DCF_VERA_CHTR model_initiation 4" xfId="24875" xr:uid="{00000000-0005-0000-0000-000051640000}"/>
    <cellStyle name="p_DCF_VERA_CHTR model_initiation 5" xfId="24876" xr:uid="{00000000-0005-0000-0000-000052640000}"/>
    <cellStyle name="p_DCF_VERA_CHTR model_initiation 6" xfId="24877" xr:uid="{00000000-0005-0000-0000-000053640000}"/>
    <cellStyle name="p_DCF_VERA_CHTR model_initiation 7" xfId="24878" xr:uid="{00000000-0005-0000-0000-000054640000}"/>
    <cellStyle name="p_DCF_VERA_CHTR model_initiation 8" xfId="24879" xr:uid="{00000000-0005-0000-0000-000055640000}"/>
    <cellStyle name="p_DCF_VERA_CHTR model_initiation 9" xfId="24880" xr:uid="{00000000-0005-0000-0000-000056640000}"/>
    <cellStyle name="p_DCF_VERA_CHTR model_initiation_Abertura ADM" xfId="24881" xr:uid="{00000000-0005-0000-0000-000057640000}"/>
    <cellStyle name="p_DCF_VERA_CHTR model_initiation_Abertura ADM_Renda Fixa_06022009" xfId="24882" xr:uid="{00000000-0005-0000-0000-000058640000}"/>
    <cellStyle name="p_DCF_VERA_CHTR model_initiation_Base Excel_Release 2T08_MASTER" xfId="24883" xr:uid="{00000000-0005-0000-0000-000059640000}"/>
    <cellStyle name="p_DCF_VERA_CHTR model_initiation_Base Excel_Release 2T08_MASTER_Renda Fixa_06022009" xfId="24884" xr:uid="{00000000-0005-0000-0000-00005A640000}"/>
    <cellStyle name="p_DCF_VERA_CHTR model_initiation_Base Excel_Release 2T08_planilha Contabilidade" xfId="24885" xr:uid="{00000000-0005-0000-0000-00005B640000}"/>
    <cellStyle name="p_DCF_VERA_CHTR model_initiation_Base Excel_Release 2T08_planilha Contabilidade_28072008" xfId="24886" xr:uid="{00000000-0005-0000-0000-00005C640000}"/>
    <cellStyle name="p_DCF_VERA_CHTR model_initiation_Base Excel_Release 2T08_planilha Contabilidade_28072008_Renda Fixa_06022009" xfId="24887" xr:uid="{00000000-0005-0000-0000-00005D640000}"/>
    <cellStyle name="p_DCF_VERA_CHTR model_initiation_Base Excel_Release 2T08_planilha Contabilidade_Renda Fixa_06022009" xfId="24888" xr:uid="{00000000-0005-0000-0000-00005E640000}"/>
    <cellStyle name="p_DCF_VERA_CHTR model_initiation_Base Excel_Release 3T08_MASTER" xfId="24889" xr:uid="{00000000-0005-0000-0000-00005F640000}"/>
    <cellStyle name="p_DCF_VERA_CHTR model_initiation_Base Excel_Release 3T08_MASTER_Renda Fixa_06022009" xfId="24890" xr:uid="{00000000-0005-0000-0000-000060640000}"/>
    <cellStyle name="p_DCF_VERA_CHTR model_initiation_C_Consolidado - Volume e Receitas_2T08_ok" xfId="24891" xr:uid="{00000000-0005-0000-0000-000061640000}"/>
    <cellStyle name="p_DCF_VERA_CHTR model_initiation_C_Consolidado - Volume e Receitas_2T08_ok_Renda Fixa_06022009" xfId="24892" xr:uid="{00000000-0005-0000-0000-000062640000}"/>
    <cellStyle name="p_DCF_VERA_CHTR model_initiation_Pasta4" xfId="24893" xr:uid="{00000000-0005-0000-0000-000063640000}"/>
    <cellStyle name="p_DCF_VERA_CHTR model_initiation_Pasta4_Renda Fixa_06022009" xfId="24894" xr:uid="{00000000-0005-0000-0000-000064640000}"/>
    <cellStyle name="p_DCF_VERA_CHTR model_initiation_Receita Bruta hardware canal" xfId="24895" xr:uid="{00000000-0005-0000-0000-000065640000}"/>
    <cellStyle name="p_DCF_VERA_CHTR model_initiation_Receita Bruta hardware canal_Renda Fixa_06022009" xfId="24896" xr:uid="{00000000-0005-0000-0000-000066640000}"/>
    <cellStyle name="p_DCF_VERA_CHTR model_initiation_Receita Bruta hardware Pcs" xfId="24897" xr:uid="{00000000-0005-0000-0000-000067640000}"/>
    <cellStyle name="p_DCF_VERA_CHTR model_initiation_Receita Bruta hardware Pcs_Renda Fixa_06022009" xfId="24898" xr:uid="{00000000-0005-0000-0000-000068640000}"/>
    <cellStyle name="p_DCF_VERA_CHTR model_initiation_Receita Bruta segmento" xfId="24899" xr:uid="{00000000-0005-0000-0000-000069640000}"/>
    <cellStyle name="p_DCF_VERA_CHTR model_initiation_Receita Bruta segmento_Renda Fixa_06022009" xfId="24900" xr:uid="{00000000-0005-0000-0000-00006A640000}"/>
    <cellStyle name="p_DCF_VERA_CHTR model_initiation_Volume Canal" xfId="24901" xr:uid="{00000000-0005-0000-0000-00006B640000}"/>
    <cellStyle name="p_DCF_VERA_CHTR model_initiation_Volume Canal_Renda Fixa_06022009" xfId="24902" xr:uid="{00000000-0005-0000-0000-00006C640000}"/>
    <cellStyle name="p_DCF_VERA_Consumer Magazine v3" xfId="24903" xr:uid="{00000000-0005-0000-0000-00006D640000}"/>
    <cellStyle name="p_DCF_VERA_Cox Initiation Model.xls Chart 3" xfId="24904" xr:uid="{00000000-0005-0000-0000-00006E640000}"/>
    <cellStyle name="p_DCF_VERA_Cox Initiation Model.xls Chart 3 10" xfId="24905" xr:uid="{00000000-0005-0000-0000-00006F640000}"/>
    <cellStyle name="p_DCF_VERA_Cox Initiation Model.xls Chart 3 11" xfId="24906" xr:uid="{00000000-0005-0000-0000-000070640000}"/>
    <cellStyle name="p_DCF_VERA_Cox Initiation Model.xls Chart 3 12" xfId="24907" xr:uid="{00000000-0005-0000-0000-000071640000}"/>
    <cellStyle name="p_DCF_VERA_Cox Initiation Model.xls Chart 3 13" xfId="24908" xr:uid="{00000000-0005-0000-0000-000072640000}"/>
    <cellStyle name="p_DCF_VERA_Cox Initiation Model.xls Chart 3 14" xfId="24909" xr:uid="{00000000-0005-0000-0000-000073640000}"/>
    <cellStyle name="p_DCF_VERA_Cox Initiation Model.xls Chart 3 15" xfId="24910" xr:uid="{00000000-0005-0000-0000-000074640000}"/>
    <cellStyle name="p_DCF_VERA_Cox Initiation Model.xls Chart 3 16" xfId="24911" xr:uid="{00000000-0005-0000-0000-000075640000}"/>
    <cellStyle name="p_DCF_VERA_Cox Initiation Model.xls Chart 3 17" xfId="24912" xr:uid="{00000000-0005-0000-0000-000076640000}"/>
    <cellStyle name="p_DCF_VERA_Cox Initiation Model.xls Chart 3 18" xfId="24913" xr:uid="{00000000-0005-0000-0000-000077640000}"/>
    <cellStyle name="p_DCF_VERA_Cox Initiation Model.xls Chart 3 19" xfId="24914" xr:uid="{00000000-0005-0000-0000-000078640000}"/>
    <cellStyle name="p_DCF_VERA_Cox Initiation Model.xls Chart 3 2" xfId="24915" xr:uid="{00000000-0005-0000-0000-000079640000}"/>
    <cellStyle name="p_DCF_VERA_Cox Initiation Model.xls Chart 3 2_Renda Fixa_06022009" xfId="24916" xr:uid="{00000000-0005-0000-0000-00007A640000}"/>
    <cellStyle name="p_DCF_VERA_Cox Initiation Model.xls Chart 3 20" xfId="24917" xr:uid="{00000000-0005-0000-0000-00007B640000}"/>
    <cellStyle name="p_DCF_VERA_Cox Initiation Model.xls Chart 3 21" xfId="24918" xr:uid="{00000000-0005-0000-0000-00007C640000}"/>
    <cellStyle name="p_DCF_VERA_Cox Initiation Model.xls Chart 3 22" xfId="24919" xr:uid="{00000000-0005-0000-0000-00007D640000}"/>
    <cellStyle name="p_DCF_VERA_Cox Initiation Model.xls Chart 3 23" xfId="24920" xr:uid="{00000000-0005-0000-0000-00007E640000}"/>
    <cellStyle name="p_DCF_VERA_Cox Initiation Model.xls Chart 3 24" xfId="24921" xr:uid="{00000000-0005-0000-0000-00007F640000}"/>
    <cellStyle name="p_DCF_VERA_Cox Initiation Model.xls Chart 3 3" xfId="24922" xr:uid="{00000000-0005-0000-0000-000080640000}"/>
    <cellStyle name="p_DCF_VERA_Cox Initiation Model.xls Chart 3 4" xfId="24923" xr:uid="{00000000-0005-0000-0000-000081640000}"/>
    <cellStyle name="p_DCF_VERA_Cox Initiation Model.xls Chart 3 5" xfId="24924" xr:uid="{00000000-0005-0000-0000-000082640000}"/>
    <cellStyle name="p_DCF_VERA_Cox Initiation Model.xls Chart 3 6" xfId="24925" xr:uid="{00000000-0005-0000-0000-000083640000}"/>
    <cellStyle name="p_DCF_VERA_Cox Initiation Model.xls Chart 3 7" xfId="24926" xr:uid="{00000000-0005-0000-0000-000084640000}"/>
    <cellStyle name="p_DCF_VERA_Cox Initiation Model.xls Chart 3 8" xfId="24927" xr:uid="{00000000-0005-0000-0000-000085640000}"/>
    <cellStyle name="p_DCF_VERA_Cox Initiation Model.xls Chart 3 9" xfId="24928" xr:uid="{00000000-0005-0000-0000-000086640000}"/>
    <cellStyle name="p_DCF_VERA_Cox Initiation Model.xls Chart 3_Abertura ADM" xfId="24929" xr:uid="{00000000-0005-0000-0000-000087640000}"/>
    <cellStyle name="p_DCF_VERA_Cox Initiation Model.xls Chart 3_Abertura ADM_Renda Fixa_06022009" xfId="24930" xr:uid="{00000000-0005-0000-0000-000088640000}"/>
    <cellStyle name="p_DCF_VERA_Cox Initiation Model.xls Chart 3_Base Excel_Release 2T08_MASTER" xfId="24931" xr:uid="{00000000-0005-0000-0000-000089640000}"/>
    <cellStyle name="p_DCF_VERA_Cox Initiation Model.xls Chart 3_Base Excel_Release 2T08_MASTER_Renda Fixa_06022009" xfId="24932" xr:uid="{00000000-0005-0000-0000-00008A640000}"/>
    <cellStyle name="p_DCF_VERA_Cox Initiation Model.xls Chart 3_Base Excel_Release 2T08_planilha Contabilidade" xfId="24933" xr:uid="{00000000-0005-0000-0000-00008B640000}"/>
    <cellStyle name="p_DCF_VERA_Cox Initiation Model.xls Chart 3_Base Excel_Release 2T08_planilha Contabilidade_28072008" xfId="24934" xr:uid="{00000000-0005-0000-0000-00008C640000}"/>
    <cellStyle name="p_DCF_VERA_Cox Initiation Model.xls Chart 3_Base Excel_Release 2T08_planilha Contabilidade_28072008_Renda Fixa_06022009" xfId="24935" xr:uid="{00000000-0005-0000-0000-00008D640000}"/>
    <cellStyle name="p_DCF_VERA_Cox Initiation Model.xls Chart 3_Base Excel_Release 2T08_planilha Contabilidade_Renda Fixa_06022009" xfId="24936" xr:uid="{00000000-0005-0000-0000-00008E640000}"/>
    <cellStyle name="p_DCF_VERA_Cox Initiation Model.xls Chart 3_Base Excel_Release 3T08_MASTER" xfId="24937" xr:uid="{00000000-0005-0000-0000-00008F640000}"/>
    <cellStyle name="p_DCF_VERA_Cox Initiation Model.xls Chart 3_Base Excel_Release 3T08_MASTER_Renda Fixa_06022009" xfId="24938" xr:uid="{00000000-0005-0000-0000-000090640000}"/>
    <cellStyle name="p_DCF_VERA_Cox Initiation Model.xls Chart 3_C_Consolidado - Volume e Receitas_2T08_ok" xfId="24939" xr:uid="{00000000-0005-0000-0000-000091640000}"/>
    <cellStyle name="p_DCF_VERA_Cox Initiation Model.xls Chart 3_C_Consolidado - Volume e Receitas_2T08_ok_Renda Fixa_06022009" xfId="24940" xr:uid="{00000000-0005-0000-0000-000092640000}"/>
    <cellStyle name="p_DCF_VERA_Cox Initiation Model.xls Chart 3_Pasta4" xfId="24941" xr:uid="{00000000-0005-0000-0000-000093640000}"/>
    <cellStyle name="p_DCF_VERA_Cox Initiation Model.xls Chart 3_Pasta4_Renda Fixa_06022009" xfId="24942" xr:uid="{00000000-0005-0000-0000-000094640000}"/>
    <cellStyle name="p_DCF_VERA_Cox Initiation Model.xls Chart 3_Receita Bruta hardware canal" xfId="24943" xr:uid="{00000000-0005-0000-0000-000095640000}"/>
    <cellStyle name="p_DCF_VERA_Cox Initiation Model.xls Chart 3_Receita Bruta hardware canal_Renda Fixa_06022009" xfId="24944" xr:uid="{00000000-0005-0000-0000-000096640000}"/>
    <cellStyle name="p_DCF_VERA_Cox Initiation Model.xls Chart 3_Receita Bruta hardware Pcs" xfId="24945" xr:uid="{00000000-0005-0000-0000-000097640000}"/>
    <cellStyle name="p_DCF_VERA_Cox Initiation Model.xls Chart 3_Receita Bruta hardware Pcs_Renda Fixa_06022009" xfId="24946" xr:uid="{00000000-0005-0000-0000-000098640000}"/>
    <cellStyle name="p_DCF_VERA_Cox Initiation Model.xls Chart 3_Receita Bruta segmento" xfId="24947" xr:uid="{00000000-0005-0000-0000-000099640000}"/>
    <cellStyle name="p_DCF_VERA_Cox Initiation Model.xls Chart 3_Receita Bruta segmento_Renda Fixa_06022009" xfId="24948" xr:uid="{00000000-0005-0000-0000-00009A640000}"/>
    <cellStyle name="p_DCF_VERA_Cox Initiation Model.xls Chart 3_Volume Canal" xfId="24949" xr:uid="{00000000-0005-0000-0000-00009B640000}"/>
    <cellStyle name="p_DCF_VERA_Cox Initiation Model.xls Chart 3_Volume Canal_Renda Fixa_06022009" xfId="24950" xr:uid="{00000000-0005-0000-0000-00009C640000}"/>
    <cellStyle name="p_DCF_VERA_diversified media comps v7" xfId="24951" xr:uid="{00000000-0005-0000-0000-00009D640000}"/>
    <cellStyle name="p_DCF_VERA_diversified media comps v7 10" xfId="24952" xr:uid="{00000000-0005-0000-0000-00009E640000}"/>
    <cellStyle name="p_DCF_VERA_diversified media comps v7 11" xfId="24953" xr:uid="{00000000-0005-0000-0000-00009F640000}"/>
    <cellStyle name="p_DCF_VERA_diversified media comps v7 12" xfId="24954" xr:uid="{00000000-0005-0000-0000-0000A0640000}"/>
    <cellStyle name="p_DCF_VERA_diversified media comps v7 13" xfId="24955" xr:uid="{00000000-0005-0000-0000-0000A1640000}"/>
    <cellStyle name="p_DCF_VERA_diversified media comps v7 14" xfId="24956" xr:uid="{00000000-0005-0000-0000-0000A2640000}"/>
    <cellStyle name="p_DCF_VERA_diversified media comps v7 15" xfId="24957" xr:uid="{00000000-0005-0000-0000-0000A3640000}"/>
    <cellStyle name="p_DCF_VERA_diversified media comps v7 16" xfId="24958" xr:uid="{00000000-0005-0000-0000-0000A4640000}"/>
    <cellStyle name="p_DCF_VERA_diversified media comps v7 17" xfId="24959" xr:uid="{00000000-0005-0000-0000-0000A5640000}"/>
    <cellStyle name="p_DCF_VERA_diversified media comps v7 18" xfId="24960" xr:uid="{00000000-0005-0000-0000-0000A6640000}"/>
    <cellStyle name="p_DCF_VERA_diversified media comps v7 19" xfId="24961" xr:uid="{00000000-0005-0000-0000-0000A7640000}"/>
    <cellStyle name="p_DCF_VERA_diversified media comps v7 2" xfId="24962" xr:uid="{00000000-0005-0000-0000-0000A8640000}"/>
    <cellStyle name="p_DCF_VERA_diversified media comps v7 2_Renda Fixa_06022009" xfId="24963" xr:uid="{00000000-0005-0000-0000-0000A9640000}"/>
    <cellStyle name="p_DCF_VERA_diversified media comps v7 20" xfId="24964" xr:uid="{00000000-0005-0000-0000-0000AA640000}"/>
    <cellStyle name="p_DCF_VERA_diversified media comps v7 21" xfId="24965" xr:uid="{00000000-0005-0000-0000-0000AB640000}"/>
    <cellStyle name="p_DCF_VERA_diversified media comps v7 22" xfId="24966" xr:uid="{00000000-0005-0000-0000-0000AC640000}"/>
    <cellStyle name="p_DCF_VERA_diversified media comps v7 23" xfId="24967" xr:uid="{00000000-0005-0000-0000-0000AD640000}"/>
    <cellStyle name="p_DCF_VERA_diversified media comps v7 24" xfId="24968" xr:uid="{00000000-0005-0000-0000-0000AE640000}"/>
    <cellStyle name="p_DCF_VERA_diversified media comps v7 3" xfId="24969" xr:uid="{00000000-0005-0000-0000-0000AF640000}"/>
    <cellStyle name="p_DCF_VERA_diversified media comps v7 4" xfId="24970" xr:uid="{00000000-0005-0000-0000-0000B0640000}"/>
    <cellStyle name="p_DCF_VERA_diversified media comps v7 5" xfId="24971" xr:uid="{00000000-0005-0000-0000-0000B1640000}"/>
    <cellStyle name="p_DCF_VERA_diversified media comps v7 6" xfId="24972" xr:uid="{00000000-0005-0000-0000-0000B2640000}"/>
    <cellStyle name="p_DCF_VERA_diversified media comps v7 7" xfId="24973" xr:uid="{00000000-0005-0000-0000-0000B3640000}"/>
    <cellStyle name="p_DCF_VERA_diversified media comps v7 8" xfId="24974" xr:uid="{00000000-0005-0000-0000-0000B4640000}"/>
    <cellStyle name="p_DCF_VERA_diversified media comps v7 9" xfId="24975" xr:uid="{00000000-0005-0000-0000-0000B5640000}"/>
    <cellStyle name="p_DCF_VERA_diversified media comps v7_Abertura ADM" xfId="24976" xr:uid="{00000000-0005-0000-0000-0000B6640000}"/>
    <cellStyle name="p_DCF_VERA_diversified media comps v7_Abertura ADM_Renda Fixa_06022009" xfId="24977" xr:uid="{00000000-0005-0000-0000-0000B7640000}"/>
    <cellStyle name="p_DCF_VERA_diversified media comps v7_Base Excel_Release 2T08_MASTER" xfId="24978" xr:uid="{00000000-0005-0000-0000-0000B8640000}"/>
    <cellStyle name="p_DCF_VERA_diversified media comps v7_Base Excel_Release 2T08_MASTER_Renda Fixa_06022009" xfId="24979" xr:uid="{00000000-0005-0000-0000-0000B9640000}"/>
    <cellStyle name="p_DCF_VERA_diversified media comps v7_Base Excel_Release 2T08_planilha Contabilidade" xfId="24980" xr:uid="{00000000-0005-0000-0000-0000BA640000}"/>
    <cellStyle name="p_DCF_VERA_diversified media comps v7_Base Excel_Release 2T08_planilha Contabilidade_28072008" xfId="24981" xr:uid="{00000000-0005-0000-0000-0000BB640000}"/>
    <cellStyle name="p_DCF_VERA_diversified media comps v7_Base Excel_Release 2T08_planilha Contabilidade_28072008_Renda Fixa_06022009" xfId="24982" xr:uid="{00000000-0005-0000-0000-0000BC640000}"/>
    <cellStyle name="p_DCF_VERA_diversified media comps v7_Base Excel_Release 2T08_planilha Contabilidade_Renda Fixa_06022009" xfId="24983" xr:uid="{00000000-0005-0000-0000-0000BD640000}"/>
    <cellStyle name="p_DCF_VERA_diversified media comps v7_Base Excel_Release 3T08_MASTER" xfId="24984" xr:uid="{00000000-0005-0000-0000-0000BE640000}"/>
    <cellStyle name="p_DCF_VERA_diversified media comps v7_Base Excel_Release 3T08_MASTER_Renda Fixa_06022009" xfId="24985" xr:uid="{00000000-0005-0000-0000-0000BF640000}"/>
    <cellStyle name="p_DCF_VERA_diversified media comps v7_C_Consolidado - Volume e Receitas_2T08_ok" xfId="24986" xr:uid="{00000000-0005-0000-0000-0000C0640000}"/>
    <cellStyle name="p_DCF_VERA_diversified media comps v7_C_Consolidado - Volume e Receitas_2T08_ok_Renda Fixa_06022009" xfId="24987" xr:uid="{00000000-0005-0000-0000-0000C1640000}"/>
    <cellStyle name="p_DCF_VERA_diversified media comps v7_Pasta4" xfId="24988" xr:uid="{00000000-0005-0000-0000-0000C2640000}"/>
    <cellStyle name="p_DCF_VERA_diversified media comps v7_Pasta4_Renda Fixa_06022009" xfId="24989" xr:uid="{00000000-0005-0000-0000-0000C3640000}"/>
    <cellStyle name="p_DCF_VERA_diversified media comps v7_Receita Bruta hardware canal" xfId="24990" xr:uid="{00000000-0005-0000-0000-0000C4640000}"/>
    <cellStyle name="p_DCF_VERA_diversified media comps v7_Receita Bruta hardware canal_Renda Fixa_06022009" xfId="24991" xr:uid="{00000000-0005-0000-0000-0000C5640000}"/>
    <cellStyle name="p_DCF_VERA_diversified media comps v7_Receita Bruta hardware Pcs" xfId="24992" xr:uid="{00000000-0005-0000-0000-0000C6640000}"/>
    <cellStyle name="p_DCF_VERA_diversified media comps v7_Receita Bruta hardware Pcs_Renda Fixa_06022009" xfId="24993" xr:uid="{00000000-0005-0000-0000-0000C7640000}"/>
    <cellStyle name="p_DCF_VERA_diversified media comps v7_Receita Bruta segmento" xfId="24994" xr:uid="{00000000-0005-0000-0000-0000C8640000}"/>
    <cellStyle name="p_DCF_VERA_diversified media comps v7_Receita Bruta segmento_Renda Fixa_06022009" xfId="24995" xr:uid="{00000000-0005-0000-0000-0000C9640000}"/>
    <cellStyle name="p_DCF_VERA_diversified media comps v7_Volume Canal" xfId="24996" xr:uid="{00000000-0005-0000-0000-0000CA640000}"/>
    <cellStyle name="p_DCF_VERA_diversified media comps v7_Volume Canal_Renda Fixa_06022009" xfId="24997" xr:uid="{00000000-0005-0000-0000-0000CB640000}"/>
    <cellStyle name="p_DCF_VERA_Education Comps Q2-new" xfId="24998" xr:uid="{00000000-0005-0000-0000-0000CC640000}"/>
    <cellStyle name="p_DCF_VERA_Education Comps Q2-new 10" xfId="24999" xr:uid="{00000000-0005-0000-0000-0000CD640000}"/>
    <cellStyle name="p_DCF_VERA_Education Comps Q2-new 11" xfId="25000" xr:uid="{00000000-0005-0000-0000-0000CE640000}"/>
    <cellStyle name="p_DCF_VERA_Education Comps Q2-new 12" xfId="25001" xr:uid="{00000000-0005-0000-0000-0000CF640000}"/>
    <cellStyle name="p_DCF_VERA_Education Comps Q2-new 13" xfId="25002" xr:uid="{00000000-0005-0000-0000-0000D0640000}"/>
    <cellStyle name="p_DCF_VERA_Education Comps Q2-new 14" xfId="25003" xr:uid="{00000000-0005-0000-0000-0000D1640000}"/>
    <cellStyle name="p_DCF_VERA_Education Comps Q2-new 15" xfId="25004" xr:uid="{00000000-0005-0000-0000-0000D2640000}"/>
    <cellStyle name="p_DCF_VERA_Education Comps Q2-new 16" xfId="25005" xr:uid="{00000000-0005-0000-0000-0000D3640000}"/>
    <cellStyle name="p_DCF_VERA_Education Comps Q2-new 17" xfId="25006" xr:uid="{00000000-0005-0000-0000-0000D4640000}"/>
    <cellStyle name="p_DCF_VERA_Education Comps Q2-new 18" xfId="25007" xr:uid="{00000000-0005-0000-0000-0000D5640000}"/>
    <cellStyle name="p_DCF_VERA_Education Comps Q2-new 19" xfId="25008" xr:uid="{00000000-0005-0000-0000-0000D6640000}"/>
    <cellStyle name="p_DCF_VERA_Education Comps Q2-new 2" xfId="25009" xr:uid="{00000000-0005-0000-0000-0000D7640000}"/>
    <cellStyle name="p_DCF_VERA_Education Comps Q2-new 2_Renda Fixa_06022009" xfId="25010" xr:uid="{00000000-0005-0000-0000-0000D8640000}"/>
    <cellStyle name="p_DCF_VERA_Education Comps Q2-new 20" xfId="25011" xr:uid="{00000000-0005-0000-0000-0000D9640000}"/>
    <cellStyle name="p_DCF_VERA_Education Comps Q2-new 21" xfId="25012" xr:uid="{00000000-0005-0000-0000-0000DA640000}"/>
    <cellStyle name="p_DCF_VERA_Education Comps Q2-new 22" xfId="25013" xr:uid="{00000000-0005-0000-0000-0000DB640000}"/>
    <cellStyle name="p_DCF_VERA_Education Comps Q2-new 23" xfId="25014" xr:uid="{00000000-0005-0000-0000-0000DC640000}"/>
    <cellStyle name="p_DCF_VERA_Education Comps Q2-new 24" xfId="25015" xr:uid="{00000000-0005-0000-0000-0000DD640000}"/>
    <cellStyle name="p_DCF_VERA_Education Comps Q2-new 3" xfId="25016" xr:uid="{00000000-0005-0000-0000-0000DE640000}"/>
    <cellStyle name="p_DCF_VERA_Education Comps Q2-new 4" xfId="25017" xr:uid="{00000000-0005-0000-0000-0000DF640000}"/>
    <cellStyle name="p_DCF_VERA_Education Comps Q2-new 5" xfId="25018" xr:uid="{00000000-0005-0000-0000-0000E0640000}"/>
    <cellStyle name="p_DCF_VERA_Education Comps Q2-new 6" xfId="25019" xr:uid="{00000000-0005-0000-0000-0000E1640000}"/>
    <cellStyle name="p_DCF_VERA_Education Comps Q2-new 7" xfId="25020" xr:uid="{00000000-0005-0000-0000-0000E2640000}"/>
    <cellStyle name="p_DCF_VERA_Education Comps Q2-new 8" xfId="25021" xr:uid="{00000000-0005-0000-0000-0000E3640000}"/>
    <cellStyle name="p_DCF_VERA_Education Comps Q2-new 9" xfId="25022" xr:uid="{00000000-0005-0000-0000-0000E4640000}"/>
    <cellStyle name="p_DCF_VERA_Education Comps Q2-new_Abertura ADM" xfId="25023" xr:uid="{00000000-0005-0000-0000-0000E5640000}"/>
    <cellStyle name="p_DCF_VERA_Education Comps Q2-new_Abertura ADM_Renda Fixa_06022009" xfId="25024" xr:uid="{00000000-0005-0000-0000-0000E6640000}"/>
    <cellStyle name="p_DCF_VERA_Education Comps Q2-new_Base Excel_Release 2T08_MASTER" xfId="25025" xr:uid="{00000000-0005-0000-0000-0000E7640000}"/>
    <cellStyle name="p_DCF_VERA_Education Comps Q2-new_Base Excel_Release 2T08_MASTER_Renda Fixa_06022009" xfId="25026" xr:uid="{00000000-0005-0000-0000-0000E8640000}"/>
    <cellStyle name="p_DCF_VERA_Education Comps Q2-new_Base Excel_Release 2T08_planilha Contabilidade" xfId="25027" xr:uid="{00000000-0005-0000-0000-0000E9640000}"/>
    <cellStyle name="p_DCF_VERA_Education Comps Q2-new_Base Excel_Release 2T08_planilha Contabilidade_28072008" xfId="25028" xr:uid="{00000000-0005-0000-0000-0000EA640000}"/>
    <cellStyle name="p_DCF_VERA_Education Comps Q2-new_Base Excel_Release 2T08_planilha Contabilidade_28072008_Renda Fixa_06022009" xfId="25029" xr:uid="{00000000-0005-0000-0000-0000EB640000}"/>
    <cellStyle name="p_DCF_VERA_Education Comps Q2-new_Base Excel_Release 2T08_planilha Contabilidade_Renda Fixa_06022009" xfId="25030" xr:uid="{00000000-0005-0000-0000-0000EC640000}"/>
    <cellStyle name="p_DCF_VERA_Education Comps Q2-new_Base Excel_Release 3T08_MASTER" xfId="25031" xr:uid="{00000000-0005-0000-0000-0000ED640000}"/>
    <cellStyle name="p_DCF_VERA_Education Comps Q2-new_Base Excel_Release 3T08_MASTER_Renda Fixa_06022009" xfId="25032" xr:uid="{00000000-0005-0000-0000-0000EE640000}"/>
    <cellStyle name="p_DCF_VERA_Education Comps Q2-new_C_Consolidado - Volume e Receitas_2T08_ok" xfId="25033" xr:uid="{00000000-0005-0000-0000-0000EF640000}"/>
    <cellStyle name="p_DCF_VERA_Education Comps Q2-new_C_Consolidado - Volume e Receitas_2T08_ok_Renda Fixa_06022009" xfId="25034" xr:uid="{00000000-0005-0000-0000-0000F0640000}"/>
    <cellStyle name="p_DCF_VERA_Education Comps Q2-new_Pasta4" xfId="25035" xr:uid="{00000000-0005-0000-0000-0000F1640000}"/>
    <cellStyle name="p_DCF_VERA_Education Comps Q2-new_Pasta4_Renda Fixa_06022009" xfId="25036" xr:uid="{00000000-0005-0000-0000-0000F2640000}"/>
    <cellStyle name="p_DCF_VERA_Education Comps Q2-new_Receita Bruta hardware canal" xfId="25037" xr:uid="{00000000-0005-0000-0000-0000F3640000}"/>
    <cellStyle name="p_DCF_VERA_Education Comps Q2-new_Receita Bruta hardware canal_Renda Fixa_06022009" xfId="25038" xr:uid="{00000000-0005-0000-0000-0000F4640000}"/>
    <cellStyle name="p_DCF_VERA_Education Comps Q2-new_Receita Bruta hardware Pcs" xfId="25039" xr:uid="{00000000-0005-0000-0000-0000F5640000}"/>
    <cellStyle name="p_DCF_VERA_Education Comps Q2-new_Receita Bruta hardware Pcs_Renda Fixa_06022009" xfId="25040" xr:uid="{00000000-0005-0000-0000-0000F6640000}"/>
    <cellStyle name="p_DCF_VERA_Education Comps Q2-new_Receita Bruta segmento" xfId="25041" xr:uid="{00000000-0005-0000-0000-0000F7640000}"/>
    <cellStyle name="p_DCF_VERA_Education Comps Q2-new_Receita Bruta segmento_Renda Fixa_06022009" xfId="25042" xr:uid="{00000000-0005-0000-0000-0000F8640000}"/>
    <cellStyle name="p_DCF_VERA_Education Comps Q2-new_Volume Canal" xfId="25043" xr:uid="{00000000-0005-0000-0000-0000F9640000}"/>
    <cellStyle name="p_DCF_VERA_Education Comps Q2-new_Volume Canal_Renda Fixa_06022009" xfId="25044" xr:uid="{00000000-0005-0000-0000-0000FA640000}"/>
    <cellStyle name="p_diversified media comps v7" xfId="25045" xr:uid="{00000000-0005-0000-0000-0000FB640000}"/>
    <cellStyle name="p_Education Comps Q2-new" xfId="25046" xr:uid="{00000000-0005-0000-0000-0000FC640000}"/>
    <cellStyle name="P_Project Amazon Model May 11" xfId="25047" xr:uid="{00000000-0005-0000-0000-0000FD640000}"/>
    <cellStyle name="p_VERA" xfId="25048" xr:uid="{00000000-0005-0000-0000-0000FE640000}"/>
    <cellStyle name="p_VERA_Book7" xfId="25049" xr:uid="{00000000-0005-0000-0000-0000FF640000}"/>
    <cellStyle name="p_VERA_Book7 10" xfId="25050" xr:uid="{00000000-0005-0000-0000-000000650000}"/>
    <cellStyle name="p_VERA_Book7 11" xfId="25051" xr:uid="{00000000-0005-0000-0000-000001650000}"/>
    <cellStyle name="p_VERA_Book7 12" xfId="25052" xr:uid="{00000000-0005-0000-0000-000002650000}"/>
    <cellStyle name="p_VERA_Book7 13" xfId="25053" xr:uid="{00000000-0005-0000-0000-000003650000}"/>
    <cellStyle name="p_VERA_Book7 14" xfId="25054" xr:uid="{00000000-0005-0000-0000-000004650000}"/>
    <cellStyle name="p_VERA_Book7 15" xfId="25055" xr:uid="{00000000-0005-0000-0000-000005650000}"/>
    <cellStyle name="p_VERA_Book7 16" xfId="25056" xr:uid="{00000000-0005-0000-0000-000006650000}"/>
    <cellStyle name="p_VERA_Book7 17" xfId="25057" xr:uid="{00000000-0005-0000-0000-000007650000}"/>
    <cellStyle name="p_VERA_Book7 18" xfId="25058" xr:uid="{00000000-0005-0000-0000-000008650000}"/>
    <cellStyle name="p_VERA_Book7 19" xfId="25059" xr:uid="{00000000-0005-0000-0000-000009650000}"/>
    <cellStyle name="p_VERA_Book7 2" xfId="25060" xr:uid="{00000000-0005-0000-0000-00000A650000}"/>
    <cellStyle name="p_VERA_Book7 2_Renda Fixa_06022009" xfId="25061" xr:uid="{00000000-0005-0000-0000-00000B650000}"/>
    <cellStyle name="p_VERA_Book7 20" xfId="25062" xr:uid="{00000000-0005-0000-0000-00000C650000}"/>
    <cellStyle name="p_VERA_Book7 21" xfId="25063" xr:uid="{00000000-0005-0000-0000-00000D650000}"/>
    <cellStyle name="p_VERA_Book7 22" xfId="25064" xr:uid="{00000000-0005-0000-0000-00000E650000}"/>
    <cellStyle name="p_VERA_Book7 23" xfId="25065" xr:uid="{00000000-0005-0000-0000-00000F650000}"/>
    <cellStyle name="p_VERA_Book7 24" xfId="25066" xr:uid="{00000000-0005-0000-0000-000010650000}"/>
    <cellStyle name="p_VERA_Book7 3" xfId="25067" xr:uid="{00000000-0005-0000-0000-000011650000}"/>
    <cellStyle name="p_VERA_Book7 4" xfId="25068" xr:uid="{00000000-0005-0000-0000-000012650000}"/>
    <cellStyle name="p_VERA_Book7 5" xfId="25069" xr:uid="{00000000-0005-0000-0000-000013650000}"/>
    <cellStyle name="p_VERA_Book7 6" xfId="25070" xr:uid="{00000000-0005-0000-0000-000014650000}"/>
    <cellStyle name="p_VERA_Book7 7" xfId="25071" xr:uid="{00000000-0005-0000-0000-000015650000}"/>
    <cellStyle name="p_VERA_Book7 8" xfId="25072" xr:uid="{00000000-0005-0000-0000-000016650000}"/>
    <cellStyle name="p_VERA_Book7 9" xfId="25073" xr:uid="{00000000-0005-0000-0000-000017650000}"/>
    <cellStyle name="p_VERA_Book7_1" xfId="25074" xr:uid="{00000000-0005-0000-0000-000018650000}"/>
    <cellStyle name="p_VERA_Book7_1_Base Excel_Release 2T08_MASTER" xfId="25075" xr:uid="{00000000-0005-0000-0000-000019650000}"/>
    <cellStyle name="p_VERA_Book7_1_Base Excel_Release 2T08_MASTER_Renda Fixa_06022009" xfId="25076" xr:uid="{00000000-0005-0000-0000-00001A650000}"/>
    <cellStyle name="p_VERA_Book7_1_Base Excel_Release 2T08_planilha Contabilidade_28072008" xfId="25077" xr:uid="{00000000-0005-0000-0000-00001B650000}"/>
    <cellStyle name="p_VERA_Book7_1_Base Excel_Release 2T08_planilha Contabilidade_28072008 10" xfId="25078" xr:uid="{00000000-0005-0000-0000-00001C650000}"/>
    <cellStyle name="p_VERA_Book7_1_Base Excel_Release 2T08_planilha Contabilidade_28072008 11" xfId="25079" xr:uid="{00000000-0005-0000-0000-00001D650000}"/>
    <cellStyle name="p_VERA_Book7_1_Base Excel_Release 2T08_planilha Contabilidade_28072008 12" xfId="25080" xr:uid="{00000000-0005-0000-0000-00001E650000}"/>
    <cellStyle name="p_VERA_Book7_1_Base Excel_Release 2T08_planilha Contabilidade_28072008 13" xfId="25081" xr:uid="{00000000-0005-0000-0000-00001F650000}"/>
    <cellStyle name="p_VERA_Book7_1_Base Excel_Release 2T08_planilha Contabilidade_28072008 14" xfId="25082" xr:uid="{00000000-0005-0000-0000-000020650000}"/>
    <cellStyle name="p_VERA_Book7_1_Base Excel_Release 2T08_planilha Contabilidade_28072008 15" xfId="25083" xr:uid="{00000000-0005-0000-0000-000021650000}"/>
    <cellStyle name="p_VERA_Book7_1_Base Excel_Release 2T08_planilha Contabilidade_28072008 16" xfId="25084" xr:uid="{00000000-0005-0000-0000-000022650000}"/>
    <cellStyle name="p_VERA_Book7_1_Base Excel_Release 2T08_planilha Contabilidade_28072008 17" xfId="25085" xr:uid="{00000000-0005-0000-0000-000023650000}"/>
    <cellStyle name="p_VERA_Book7_1_Base Excel_Release 2T08_planilha Contabilidade_28072008 18" xfId="25086" xr:uid="{00000000-0005-0000-0000-000024650000}"/>
    <cellStyle name="p_VERA_Book7_1_Base Excel_Release 2T08_planilha Contabilidade_28072008 19" xfId="25087" xr:uid="{00000000-0005-0000-0000-000025650000}"/>
    <cellStyle name="p_VERA_Book7_1_Base Excel_Release 2T08_planilha Contabilidade_28072008 2" xfId="25088" xr:uid="{00000000-0005-0000-0000-000026650000}"/>
    <cellStyle name="p_VERA_Book7_1_Base Excel_Release 2T08_planilha Contabilidade_28072008 2_Renda Fixa_06022009" xfId="25089" xr:uid="{00000000-0005-0000-0000-000027650000}"/>
    <cellStyle name="p_VERA_Book7_1_Base Excel_Release 2T08_planilha Contabilidade_28072008 20" xfId="25090" xr:uid="{00000000-0005-0000-0000-000028650000}"/>
    <cellStyle name="p_VERA_Book7_1_Base Excel_Release 2T08_planilha Contabilidade_28072008 21" xfId="25091" xr:uid="{00000000-0005-0000-0000-000029650000}"/>
    <cellStyle name="p_VERA_Book7_1_Base Excel_Release 2T08_planilha Contabilidade_28072008 22" xfId="25092" xr:uid="{00000000-0005-0000-0000-00002A650000}"/>
    <cellStyle name="p_VERA_Book7_1_Base Excel_Release 2T08_planilha Contabilidade_28072008 23" xfId="25093" xr:uid="{00000000-0005-0000-0000-00002B650000}"/>
    <cellStyle name="p_VERA_Book7_1_Base Excel_Release 2T08_planilha Contabilidade_28072008 24" xfId="25094" xr:uid="{00000000-0005-0000-0000-00002C650000}"/>
    <cellStyle name="p_VERA_Book7_1_Base Excel_Release 2T08_planilha Contabilidade_28072008 3" xfId="25095" xr:uid="{00000000-0005-0000-0000-00002D650000}"/>
    <cellStyle name="p_VERA_Book7_1_Base Excel_Release 2T08_planilha Contabilidade_28072008 4" xfId="25096" xr:uid="{00000000-0005-0000-0000-00002E650000}"/>
    <cellStyle name="p_VERA_Book7_1_Base Excel_Release 2T08_planilha Contabilidade_28072008 5" xfId="25097" xr:uid="{00000000-0005-0000-0000-00002F650000}"/>
    <cellStyle name="p_VERA_Book7_1_Base Excel_Release 2T08_planilha Contabilidade_28072008 6" xfId="25098" xr:uid="{00000000-0005-0000-0000-000030650000}"/>
    <cellStyle name="p_VERA_Book7_1_Base Excel_Release 2T08_planilha Contabilidade_28072008 7" xfId="25099" xr:uid="{00000000-0005-0000-0000-000031650000}"/>
    <cellStyle name="p_VERA_Book7_1_Base Excel_Release 2T08_planilha Contabilidade_28072008 8" xfId="25100" xr:uid="{00000000-0005-0000-0000-000032650000}"/>
    <cellStyle name="p_VERA_Book7_1_Base Excel_Release 2T08_planilha Contabilidade_28072008 9" xfId="25101" xr:uid="{00000000-0005-0000-0000-000033650000}"/>
    <cellStyle name="p_VERA_Book7_1_Base Excel_Release 2T08_planilha Contabilidade_28072008_Base Excel_Release 2T08_MASTER" xfId="25102" xr:uid="{00000000-0005-0000-0000-000034650000}"/>
    <cellStyle name="p_VERA_Book7_1_Base Excel_Release 2T08_planilha Contabilidade_28072008_Base Excel_Release 2T08_MASTER_Renda Fixa_06022009" xfId="25103" xr:uid="{00000000-0005-0000-0000-000035650000}"/>
    <cellStyle name="p_VERA_Book7_1_Base Excel_Release 2T08_planilha Contabilidade_28072008_Base Excel_Release 3T08_MASTER" xfId="25104" xr:uid="{00000000-0005-0000-0000-000036650000}"/>
    <cellStyle name="p_VERA_Book7_1_Base Excel_Release 2T08_planilha Contabilidade_28072008_Base Excel_Release 3T08_MASTER_Renda Fixa_06022009" xfId="25105" xr:uid="{00000000-0005-0000-0000-000037650000}"/>
    <cellStyle name="p_VERA_Book7_1_Base Excel_Release 2T08_planilha Contabilidade_28072008_Pasta4" xfId="25106" xr:uid="{00000000-0005-0000-0000-000038650000}"/>
    <cellStyle name="p_VERA_Book7_1_Base Excel_Release 2T08_planilha Contabilidade_28072008_Pasta4_Renda Fixa_06022009" xfId="25107" xr:uid="{00000000-0005-0000-0000-000039650000}"/>
    <cellStyle name="p_VERA_Book7_1_Base Excel_Release 2T08_planilha Contabilidade_28072008_Renda Fixa_06022009" xfId="25108" xr:uid="{00000000-0005-0000-0000-00003A650000}"/>
    <cellStyle name="p_VERA_Book7_1_Base Excel_Release 3T08_MASTER" xfId="25109" xr:uid="{00000000-0005-0000-0000-00003B650000}"/>
    <cellStyle name="p_VERA_Book7_1_Base Excel_Release 3T08_MASTER_Renda Fixa_06022009" xfId="25110" xr:uid="{00000000-0005-0000-0000-00003C650000}"/>
    <cellStyle name="p_VERA_Book7_1_C_Consolidado - Volume e Receitas_2T08_ok" xfId="25111" xr:uid="{00000000-0005-0000-0000-00003D650000}"/>
    <cellStyle name="p_VERA_Book7_1_C_Consolidado - Volume e Receitas_2T08_ok 10" xfId="25112" xr:uid="{00000000-0005-0000-0000-00003E650000}"/>
    <cellStyle name="p_VERA_Book7_1_C_Consolidado - Volume e Receitas_2T08_ok 11" xfId="25113" xr:uid="{00000000-0005-0000-0000-00003F650000}"/>
    <cellStyle name="p_VERA_Book7_1_C_Consolidado - Volume e Receitas_2T08_ok 12" xfId="25114" xr:uid="{00000000-0005-0000-0000-000040650000}"/>
    <cellStyle name="p_VERA_Book7_1_C_Consolidado - Volume e Receitas_2T08_ok 13" xfId="25115" xr:uid="{00000000-0005-0000-0000-000041650000}"/>
    <cellStyle name="p_VERA_Book7_1_C_Consolidado - Volume e Receitas_2T08_ok 14" xfId="25116" xr:uid="{00000000-0005-0000-0000-000042650000}"/>
    <cellStyle name="p_VERA_Book7_1_C_Consolidado - Volume e Receitas_2T08_ok 15" xfId="25117" xr:uid="{00000000-0005-0000-0000-000043650000}"/>
    <cellStyle name="p_VERA_Book7_1_C_Consolidado - Volume e Receitas_2T08_ok 16" xfId="25118" xr:uid="{00000000-0005-0000-0000-000044650000}"/>
    <cellStyle name="p_VERA_Book7_1_C_Consolidado - Volume e Receitas_2T08_ok 17" xfId="25119" xr:uid="{00000000-0005-0000-0000-000045650000}"/>
    <cellStyle name="p_VERA_Book7_1_C_Consolidado - Volume e Receitas_2T08_ok 18" xfId="25120" xr:uid="{00000000-0005-0000-0000-000046650000}"/>
    <cellStyle name="p_VERA_Book7_1_C_Consolidado - Volume e Receitas_2T08_ok 19" xfId="25121" xr:uid="{00000000-0005-0000-0000-000047650000}"/>
    <cellStyle name="p_VERA_Book7_1_C_Consolidado - Volume e Receitas_2T08_ok 2" xfId="25122" xr:uid="{00000000-0005-0000-0000-000048650000}"/>
    <cellStyle name="p_VERA_Book7_1_C_Consolidado - Volume e Receitas_2T08_ok 2_Renda Fixa_06022009" xfId="25123" xr:uid="{00000000-0005-0000-0000-000049650000}"/>
    <cellStyle name="p_VERA_Book7_1_C_Consolidado - Volume e Receitas_2T08_ok 20" xfId="25124" xr:uid="{00000000-0005-0000-0000-00004A650000}"/>
    <cellStyle name="p_VERA_Book7_1_C_Consolidado - Volume e Receitas_2T08_ok 21" xfId="25125" xr:uid="{00000000-0005-0000-0000-00004B650000}"/>
    <cellStyle name="p_VERA_Book7_1_C_Consolidado - Volume e Receitas_2T08_ok 22" xfId="25126" xr:uid="{00000000-0005-0000-0000-00004C650000}"/>
    <cellStyle name="p_VERA_Book7_1_C_Consolidado - Volume e Receitas_2T08_ok 23" xfId="25127" xr:uid="{00000000-0005-0000-0000-00004D650000}"/>
    <cellStyle name="p_VERA_Book7_1_C_Consolidado - Volume e Receitas_2T08_ok 24" xfId="25128" xr:uid="{00000000-0005-0000-0000-00004E650000}"/>
    <cellStyle name="p_VERA_Book7_1_C_Consolidado - Volume e Receitas_2T08_ok 3" xfId="25129" xr:uid="{00000000-0005-0000-0000-00004F650000}"/>
    <cellStyle name="p_VERA_Book7_1_C_Consolidado - Volume e Receitas_2T08_ok 4" xfId="25130" xr:uid="{00000000-0005-0000-0000-000050650000}"/>
    <cellStyle name="p_VERA_Book7_1_C_Consolidado - Volume e Receitas_2T08_ok 5" xfId="25131" xr:uid="{00000000-0005-0000-0000-000051650000}"/>
    <cellStyle name="p_VERA_Book7_1_C_Consolidado - Volume e Receitas_2T08_ok 6" xfId="25132" xr:uid="{00000000-0005-0000-0000-000052650000}"/>
    <cellStyle name="p_VERA_Book7_1_C_Consolidado - Volume e Receitas_2T08_ok 7" xfId="25133" xr:uid="{00000000-0005-0000-0000-000053650000}"/>
    <cellStyle name="p_VERA_Book7_1_C_Consolidado - Volume e Receitas_2T08_ok 8" xfId="25134" xr:uid="{00000000-0005-0000-0000-000054650000}"/>
    <cellStyle name="p_VERA_Book7_1_C_Consolidado - Volume e Receitas_2T08_ok 9" xfId="25135" xr:uid="{00000000-0005-0000-0000-000055650000}"/>
    <cellStyle name="p_VERA_Book7_1_C_Consolidado - Volume e Receitas_2T08_ok_Base Excel_Release 3T08_MASTER" xfId="25136" xr:uid="{00000000-0005-0000-0000-000056650000}"/>
    <cellStyle name="p_VERA_Book7_1_C_Consolidado - Volume e Receitas_2T08_ok_Base Excel_Release 3T08_MASTER_Renda Fixa_06022009" xfId="25137" xr:uid="{00000000-0005-0000-0000-000057650000}"/>
    <cellStyle name="p_VERA_Book7_1_C_Consolidado - Volume e Receitas_2T08_ok_Renda Fixa_06022009" xfId="25138" xr:uid="{00000000-0005-0000-0000-000058650000}"/>
    <cellStyle name="p_VERA_Book7_Abertura ADM" xfId="25139" xr:uid="{00000000-0005-0000-0000-000059650000}"/>
    <cellStyle name="p_VERA_Book7_Abertura ADM_Renda Fixa_06022009" xfId="25140" xr:uid="{00000000-0005-0000-0000-00005A650000}"/>
    <cellStyle name="p_VERA_Book7_Base Excel_Release 2T08_MASTER" xfId="25141" xr:uid="{00000000-0005-0000-0000-00005B650000}"/>
    <cellStyle name="p_VERA_Book7_Base Excel_Release 2T08_MASTER_Renda Fixa_06022009" xfId="25142" xr:uid="{00000000-0005-0000-0000-00005C650000}"/>
    <cellStyle name="p_VERA_Book7_Base Excel_Release 2T08_planilha Contabilidade" xfId="25143" xr:uid="{00000000-0005-0000-0000-00005D650000}"/>
    <cellStyle name="p_VERA_Book7_Base Excel_Release 2T08_planilha Contabilidade_28072008" xfId="25144" xr:uid="{00000000-0005-0000-0000-00005E650000}"/>
    <cellStyle name="p_VERA_Book7_Base Excel_Release 2T08_planilha Contabilidade_28072008_Renda Fixa_06022009" xfId="25145" xr:uid="{00000000-0005-0000-0000-00005F650000}"/>
    <cellStyle name="p_VERA_Book7_Base Excel_Release 2T08_planilha Contabilidade_Renda Fixa_06022009" xfId="25146" xr:uid="{00000000-0005-0000-0000-000060650000}"/>
    <cellStyle name="p_VERA_Book7_Base Excel_Release 3T08_MASTER" xfId="25147" xr:uid="{00000000-0005-0000-0000-000061650000}"/>
    <cellStyle name="p_VERA_Book7_Base Excel_Release 3T08_MASTER_Renda Fixa_06022009" xfId="25148" xr:uid="{00000000-0005-0000-0000-000062650000}"/>
    <cellStyle name="p_VERA_Book7_C_Consolidado - Volume e Receitas_2T08_ok" xfId="25149" xr:uid="{00000000-0005-0000-0000-000063650000}"/>
    <cellStyle name="p_VERA_Book7_C_Consolidado - Volume e Receitas_2T08_ok_Renda Fixa_06022009" xfId="25150" xr:uid="{00000000-0005-0000-0000-000064650000}"/>
    <cellStyle name="p_VERA_Book7_Pasta4" xfId="25151" xr:uid="{00000000-0005-0000-0000-000065650000}"/>
    <cellStyle name="p_VERA_Book7_Pasta4_Renda Fixa_06022009" xfId="25152" xr:uid="{00000000-0005-0000-0000-000066650000}"/>
    <cellStyle name="p_VERA_Book7_Receita Bruta hardware canal" xfId="25153" xr:uid="{00000000-0005-0000-0000-000067650000}"/>
    <cellStyle name="p_VERA_Book7_Receita Bruta hardware canal_Renda Fixa_06022009" xfId="25154" xr:uid="{00000000-0005-0000-0000-000068650000}"/>
    <cellStyle name="p_VERA_Book7_Receita Bruta hardware Pcs" xfId="25155" xr:uid="{00000000-0005-0000-0000-000069650000}"/>
    <cellStyle name="p_VERA_Book7_Receita Bruta hardware Pcs_Renda Fixa_06022009" xfId="25156" xr:uid="{00000000-0005-0000-0000-00006A650000}"/>
    <cellStyle name="p_VERA_Book7_Receita Bruta segmento" xfId="25157" xr:uid="{00000000-0005-0000-0000-00006B650000}"/>
    <cellStyle name="p_VERA_Book7_Receita Bruta segmento_Renda Fixa_06022009" xfId="25158" xr:uid="{00000000-0005-0000-0000-00006C650000}"/>
    <cellStyle name="p_VERA_Book7_Volume Canal" xfId="25159" xr:uid="{00000000-0005-0000-0000-00006D650000}"/>
    <cellStyle name="p_VERA_Book7_Volume Canal_Renda Fixa_06022009" xfId="25160" xr:uid="{00000000-0005-0000-0000-00006E650000}"/>
    <cellStyle name="p_VERA_Cable equity price perf and comps_S.xls Chart 1" xfId="25161" xr:uid="{00000000-0005-0000-0000-00006F650000}"/>
    <cellStyle name="p_VERA_Cable equity price perf and comps_S.xls Chart 1_Base Excel_Release 2T08_MASTER" xfId="25162" xr:uid="{00000000-0005-0000-0000-000070650000}"/>
    <cellStyle name="p_VERA_Cable equity price perf and comps_S.xls Chart 1_Base Excel_Release 2T08_MASTER_Renda Fixa_06022009" xfId="25163" xr:uid="{00000000-0005-0000-0000-000071650000}"/>
    <cellStyle name="p_VERA_Cable equity price perf and comps_S.xls Chart 1_Base Excel_Release 2T08_planilha Contabilidade_28072008" xfId="25164" xr:uid="{00000000-0005-0000-0000-000072650000}"/>
    <cellStyle name="p_VERA_Cable equity price perf and comps_S.xls Chart 1_Base Excel_Release 2T08_planilha Contabilidade_28072008 10" xfId="25165" xr:uid="{00000000-0005-0000-0000-000073650000}"/>
    <cellStyle name="p_VERA_Cable equity price perf and comps_S.xls Chart 1_Base Excel_Release 2T08_planilha Contabilidade_28072008 11" xfId="25166" xr:uid="{00000000-0005-0000-0000-000074650000}"/>
    <cellStyle name="p_VERA_Cable equity price perf and comps_S.xls Chart 1_Base Excel_Release 2T08_planilha Contabilidade_28072008 12" xfId="25167" xr:uid="{00000000-0005-0000-0000-000075650000}"/>
    <cellStyle name="p_VERA_Cable equity price perf and comps_S.xls Chart 1_Base Excel_Release 2T08_planilha Contabilidade_28072008 13" xfId="25168" xr:uid="{00000000-0005-0000-0000-000076650000}"/>
    <cellStyle name="p_VERA_Cable equity price perf and comps_S.xls Chart 1_Base Excel_Release 2T08_planilha Contabilidade_28072008 14" xfId="25169" xr:uid="{00000000-0005-0000-0000-000077650000}"/>
    <cellStyle name="p_VERA_Cable equity price perf and comps_S.xls Chart 1_Base Excel_Release 2T08_planilha Contabilidade_28072008 15" xfId="25170" xr:uid="{00000000-0005-0000-0000-000078650000}"/>
    <cellStyle name="p_VERA_Cable equity price perf and comps_S.xls Chart 1_Base Excel_Release 2T08_planilha Contabilidade_28072008 16" xfId="25171" xr:uid="{00000000-0005-0000-0000-000079650000}"/>
    <cellStyle name="p_VERA_Cable equity price perf and comps_S.xls Chart 1_Base Excel_Release 2T08_planilha Contabilidade_28072008 17" xfId="25172" xr:uid="{00000000-0005-0000-0000-00007A650000}"/>
    <cellStyle name="p_VERA_Cable equity price perf and comps_S.xls Chart 1_Base Excel_Release 2T08_planilha Contabilidade_28072008 18" xfId="25173" xr:uid="{00000000-0005-0000-0000-00007B650000}"/>
    <cellStyle name="p_VERA_Cable equity price perf and comps_S.xls Chart 1_Base Excel_Release 2T08_planilha Contabilidade_28072008 19" xfId="25174" xr:uid="{00000000-0005-0000-0000-00007C650000}"/>
    <cellStyle name="p_VERA_Cable equity price perf and comps_S.xls Chart 1_Base Excel_Release 2T08_planilha Contabilidade_28072008 2" xfId="25175" xr:uid="{00000000-0005-0000-0000-00007D650000}"/>
    <cellStyle name="p_VERA_Cable equity price perf and comps_S.xls Chart 1_Base Excel_Release 2T08_planilha Contabilidade_28072008 2_Renda Fixa_06022009" xfId="25176" xr:uid="{00000000-0005-0000-0000-00007E650000}"/>
    <cellStyle name="p_VERA_Cable equity price perf and comps_S.xls Chart 1_Base Excel_Release 2T08_planilha Contabilidade_28072008 20" xfId="25177" xr:uid="{00000000-0005-0000-0000-00007F650000}"/>
    <cellStyle name="p_VERA_Cable equity price perf and comps_S.xls Chart 1_Base Excel_Release 2T08_planilha Contabilidade_28072008 21" xfId="25178" xr:uid="{00000000-0005-0000-0000-000080650000}"/>
    <cellStyle name="p_VERA_Cable equity price perf and comps_S.xls Chart 1_Base Excel_Release 2T08_planilha Contabilidade_28072008 22" xfId="25179" xr:uid="{00000000-0005-0000-0000-000081650000}"/>
    <cellStyle name="p_VERA_Cable equity price perf and comps_S.xls Chart 1_Base Excel_Release 2T08_planilha Contabilidade_28072008 23" xfId="25180" xr:uid="{00000000-0005-0000-0000-000082650000}"/>
    <cellStyle name="p_VERA_Cable equity price perf and comps_S.xls Chart 1_Base Excel_Release 2T08_planilha Contabilidade_28072008 24" xfId="25181" xr:uid="{00000000-0005-0000-0000-000083650000}"/>
    <cellStyle name="p_VERA_Cable equity price perf and comps_S.xls Chart 1_Base Excel_Release 2T08_planilha Contabilidade_28072008 3" xfId="25182" xr:uid="{00000000-0005-0000-0000-000084650000}"/>
    <cellStyle name="p_VERA_Cable equity price perf and comps_S.xls Chart 1_Base Excel_Release 2T08_planilha Contabilidade_28072008 4" xfId="25183" xr:uid="{00000000-0005-0000-0000-000085650000}"/>
    <cellStyle name="p_VERA_Cable equity price perf and comps_S.xls Chart 1_Base Excel_Release 2T08_planilha Contabilidade_28072008 5" xfId="25184" xr:uid="{00000000-0005-0000-0000-000086650000}"/>
    <cellStyle name="p_VERA_Cable equity price perf and comps_S.xls Chart 1_Base Excel_Release 2T08_planilha Contabilidade_28072008 6" xfId="25185" xr:uid="{00000000-0005-0000-0000-000087650000}"/>
    <cellStyle name="p_VERA_Cable equity price perf and comps_S.xls Chart 1_Base Excel_Release 2T08_planilha Contabilidade_28072008 7" xfId="25186" xr:uid="{00000000-0005-0000-0000-000088650000}"/>
    <cellStyle name="p_VERA_Cable equity price perf and comps_S.xls Chart 1_Base Excel_Release 2T08_planilha Contabilidade_28072008 8" xfId="25187" xr:uid="{00000000-0005-0000-0000-000089650000}"/>
    <cellStyle name="p_VERA_Cable equity price perf and comps_S.xls Chart 1_Base Excel_Release 2T08_planilha Contabilidade_28072008 9" xfId="25188" xr:uid="{00000000-0005-0000-0000-00008A650000}"/>
    <cellStyle name="p_VERA_Cable equity price perf and comps_S.xls Chart 1_Base Excel_Release 2T08_planilha Contabilidade_28072008_Base Excel_Release 2T08_MASTER" xfId="25189" xr:uid="{00000000-0005-0000-0000-00008B650000}"/>
    <cellStyle name="p_VERA_Cable equity price perf and comps_S.xls Chart 1_Base Excel_Release 2T08_planilha Contabilidade_28072008_Base Excel_Release 2T08_MASTER_Renda Fixa_06022009" xfId="25190" xr:uid="{00000000-0005-0000-0000-00008C650000}"/>
    <cellStyle name="p_VERA_Cable equity price perf and comps_S.xls Chart 1_Base Excel_Release 2T08_planilha Contabilidade_28072008_Base Excel_Release 3T08_MASTER" xfId="25191" xr:uid="{00000000-0005-0000-0000-00008D650000}"/>
    <cellStyle name="p_VERA_Cable equity price perf and comps_S.xls Chart 1_Base Excel_Release 2T08_planilha Contabilidade_28072008_Base Excel_Release 3T08_MASTER_Renda Fixa_06022009" xfId="25192" xr:uid="{00000000-0005-0000-0000-00008E650000}"/>
    <cellStyle name="p_VERA_Cable equity price perf and comps_S.xls Chart 1_Base Excel_Release 2T08_planilha Contabilidade_28072008_Pasta4" xfId="25193" xr:uid="{00000000-0005-0000-0000-00008F650000}"/>
    <cellStyle name="p_VERA_Cable equity price perf and comps_S.xls Chart 1_Base Excel_Release 2T08_planilha Contabilidade_28072008_Pasta4_Renda Fixa_06022009" xfId="25194" xr:uid="{00000000-0005-0000-0000-000090650000}"/>
    <cellStyle name="p_VERA_Cable equity price perf and comps_S.xls Chart 1_Base Excel_Release 2T08_planilha Contabilidade_28072008_Renda Fixa_06022009" xfId="25195" xr:uid="{00000000-0005-0000-0000-000091650000}"/>
    <cellStyle name="p_VERA_Cable equity price perf and comps_S.xls Chart 1_Base Excel_Release 3T08_MASTER" xfId="25196" xr:uid="{00000000-0005-0000-0000-000092650000}"/>
    <cellStyle name="p_VERA_Cable equity price perf and comps_S.xls Chart 1_Base Excel_Release 3T08_MASTER_Renda Fixa_06022009" xfId="25197" xr:uid="{00000000-0005-0000-0000-000093650000}"/>
    <cellStyle name="p_VERA_Cable equity price perf and comps_S.xls Chart 1_C_Consolidado - Volume e Receitas_2T08_ok" xfId="25198" xr:uid="{00000000-0005-0000-0000-000094650000}"/>
    <cellStyle name="p_VERA_Cable equity price perf and comps_S.xls Chart 1_C_Consolidado - Volume e Receitas_2T08_ok 10" xfId="25199" xr:uid="{00000000-0005-0000-0000-000095650000}"/>
    <cellStyle name="p_VERA_Cable equity price perf and comps_S.xls Chart 1_C_Consolidado - Volume e Receitas_2T08_ok 11" xfId="25200" xr:uid="{00000000-0005-0000-0000-000096650000}"/>
    <cellStyle name="p_VERA_Cable equity price perf and comps_S.xls Chart 1_C_Consolidado - Volume e Receitas_2T08_ok 12" xfId="25201" xr:uid="{00000000-0005-0000-0000-000097650000}"/>
    <cellStyle name="p_VERA_Cable equity price perf and comps_S.xls Chart 1_C_Consolidado - Volume e Receitas_2T08_ok 13" xfId="25202" xr:uid="{00000000-0005-0000-0000-000098650000}"/>
    <cellStyle name="p_VERA_Cable equity price perf and comps_S.xls Chart 1_C_Consolidado - Volume e Receitas_2T08_ok 14" xfId="25203" xr:uid="{00000000-0005-0000-0000-000099650000}"/>
    <cellStyle name="p_VERA_Cable equity price perf and comps_S.xls Chart 1_C_Consolidado - Volume e Receitas_2T08_ok 15" xfId="25204" xr:uid="{00000000-0005-0000-0000-00009A650000}"/>
    <cellStyle name="p_VERA_Cable equity price perf and comps_S.xls Chart 1_C_Consolidado - Volume e Receitas_2T08_ok 16" xfId="25205" xr:uid="{00000000-0005-0000-0000-00009B650000}"/>
    <cellStyle name="p_VERA_Cable equity price perf and comps_S.xls Chart 1_C_Consolidado - Volume e Receitas_2T08_ok 17" xfId="25206" xr:uid="{00000000-0005-0000-0000-00009C650000}"/>
    <cellStyle name="p_VERA_Cable equity price perf and comps_S.xls Chart 1_C_Consolidado - Volume e Receitas_2T08_ok 18" xfId="25207" xr:uid="{00000000-0005-0000-0000-00009D650000}"/>
    <cellStyle name="p_VERA_Cable equity price perf and comps_S.xls Chart 1_C_Consolidado - Volume e Receitas_2T08_ok 19" xfId="25208" xr:uid="{00000000-0005-0000-0000-00009E650000}"/>
    <cellStyle name="p_VERA_Cable equity price perf and comps_S.xls Chart 1_C_Consolidado - Volume e Receitas_2T08_ok 2" xfId="25209" xr:uid="{00000000-0005-0000-0000-00009F650000}"/>
    <cellStyle name="p_VERA_Cable equity price perf and comps_S.xls Chart 1_C_Consolidado - Volume e Receitas_2T08_ok 2_Renda Fixa_06022009" xfId="25210" xr:uid="{00000000-0005-0000-0000-0000A0650000}"/>
    <cellStyle name="p_VERA_Cable equity price perf and comps_S.xls Chart 1_C_Consolidado - Volume e Receitas_2T08_ok 20" xfId="25211" xr:uid="{00000000-0005-0000-0000-0000A1650000}"/>
    <cellStyle name="p_VERA_Cable equity price perf and comps_S.xls Chart 1_C_Consolidado - Volume e Receitas_2T08_ok 21" xfId="25212" xr:uid="{00000000-0005-0000-0000-0000A2650000}"/>
    <cellStyle name="p_VERA_Cable equity price perf and comps_S.xls Chart 1_C_Consolidado - Volume e Receitas_2T08_ok 22" xfId="25213" xr:uid="{00000000-0005-0000-0000-0000A3650000}"/>
    <cellStyle name="p_VERA_Cable equity price perf and comps_S.xls Chart 1_C_Consolidado - Volume e Receitas_2T08_ok 23" xfId="25214" xr:uid="{00000000-0005-0000-0000-0000A4650000}"/>
    <cellStyle name="p_VERA_Cable equity price perf and comps_S.xls Chart 1_C_Consolidado - Volume e Receitas_2T08_ok 24" xfId="25215" xr:uid="{00000000-0005-0000-0000-0000A5650000}"/>
    <cellStyle name="p_VERA_Cable equity price perf and comps_S.xls Chart 1_C_Consolidado - Volume e Receitas_2T08_ok 3" xfId="25216" xr:uid="{00000000-0005-0000-0000-0000A6650000}"/>
    <cellStyle name="p_VERA_Cable equity price perf and comps_S.xls Chart 1_C_Consolidado - Volume e Receitas_2T08_ok 4" xfId="25217" xr:uid="{00000000-0005-0000-0000-0000A7650000}"/>
    <cellStyle name="p_VERA_Cable equity price perf and comps_S.xls Chart 1_C_Consolidado - Volume e Receitas_2T08_ok 5" xfId="25218" xr:uid="{00000000-0005-0000-0000-0000A8650000}"/>
    <cellStyle name="p_VERA_Cable equity price perf and comps_S.xls Chart 1_C_Consolidado - Volume e Receitas_2T08_ok 6" xfId="25219" xr:uid="{00000000-0005-0000-0000-0000A9650000}"/>
    <cellStyle name="p_VERA_Cable equity price perf and comps_S.xls Chart 1_C_Consolidado - Volume e Receitas_2T08_ok 7" xfId="25220" xr:uid="{00000000-0005-0000-0000-0000AA650000}"/>
    <cellStyle name="p_VERA_Cable equity price perf and comps_S.xls Chart 1_C_Consolidado - Volume e Receitas_2T08_ok 8" xfId="25221" xr:uid="{00000000-0005-0000-0000-0000AB650000}"/>
    <cellStyle name="p_VERA_Cable equity price perf and comps_S.xls Chart 1_C_Consolidado - Volume e Receitas_2T08_ok 9" xfId="25222" xr:uid="{00000000-0005-0000-0000-0000AC650000}"/>
    <cellStyle name="p_VERA_Cable equity price perf and comps_S.xls Chart 1_C_Consolidado - Volume e Receitas_2T08_ok_Base Excel_Release 3T08_MASTER" xfId="25223" xr:uid="{00000000-0005-0000-0000-0000AD650000}"/>
    <cellStyle name="p_VERA_Cable equity price perf and comps_S.xls Chart 1_C_Consolidado - Volume e Receitas_2T08_ok_Base Excel_Release 3T08_MASTER_Renda Fixa_06022009" xfId="25224" xr:uid="{00000000-0005-0000-0000-0000AE650000}"/>
    <cellStyle name="p_VERA_Cable equity price perf and comps_S.xls Chart 1_C_Consolidado - Volume e Receitas_2T08_ok_Renda Fixa_06022009" xfId="25225" xr:uid="{00000000-0005-0000-0000-0000AF650000}"/>
    <cellStyle name="p_VERA_Cable equity price perf and comps_S.xls Chart 2" xfId="25226" xr:uid="{00000000-0005-0000-0000-0000B0650000}"/>
    <cellStyle name="p_VERA_Cable equity price perf and comps_S.xls Chart 2_Base Excel_Release 2T08_MASTER" xfId="25227" xr:uid="{00000000-0005-0000-0000-0000B1650000}"/>
    <cellStyle name="p_VERA_Cable equity price perf and comps_S.xls Chart 2_Base Excel_Release 2T08_MASTER_Renda Fixa_06022009" xfId="25228" xr:uid="{00000000-0005-0000-0000-0000B2650000}"/>
    <cellStyle name="p_VERA_Cable equity price perf and comps_S.xls Chart 2_Base Excel_Release 2T08_planilha Contabilidade_28072008" xfId="25229" xr:uid="{00000000-0005-0000-0000-0000B3650000}"/>
    <cellStyle name="p_VERA_Cable equity price perf and comps_S.xls Chart 2_Base Excel_Release 2T08_planilha Contabilidade_28072008 10" xfId="25230" xr:uid="{00000000-0005-0000-0000-0000B4650000}"/>
    <cellStyle name="p_VERA_Cable equity price perf and comps_S.xls Chart 2_Base Excel_Release 2T08_planilha Contabilidade_28072008 11" xfId="25231" xr:uid="{00000000-0005-0000-0000-0000B5650000}"/>
    <cellStyle name="p_VERA_Cable equity price perf and comps_S.xls Chart 2_Base Excel_Release 2T08_planilha Contabilidade_28072008 12" xfId="25232" xr:uid="{00000000-0005-0000-0000-0000B6650000}"/>
    <cellStyle name="p_VERA_Cable equity price perf and comps_S.xls Chart 2_Base Excel_Release 2T08_planilha Contabilidade_28072008 13" xfId="25233" xr:uid="{00000000-0005-0000-0000-0000B7650000}"/>
    <cellStyle name="p_VERA_Cable equity price perf and comps_S.xls Chart 2_Base Excel_Release 2T08_planilha Contabilidade_28072008 14" xfId="25234" xr:uid="{00000000-0005-0000-0000-0000B8650000}"/>
    <cellStyle name="p_VERA_Cable equity price perf and comps_S.xls Chart 2_Base Excel_Release 2T08_planilha Contabilidade_28072008 15" xfId="25235" xr:uid="{00000000-0005-0000-0000-0000B9650000}"/>
    <cellStyle name="p_VERA_Cable equity price perf and comps_S.xls Chart 2_Base Excel_Release 2T08_planilha Contabilidade_28072008 16" xfId="25236" xr:uid="{00000000-0005-0000-0000-0000BA650000}"/>
    <cellStyle name="p_VERA_Cable equity price perf and comps_S.xls Chart 2_Base Excel_Release 2T08_planilha Contabilidade_28072008 17" xfId="25237" xr:uid="{00000000-0005-0000-0000-0000BB650000}"/>
    <cellStyle name="p_VERA_Cable equity price perf and comps_S.xls Chart 2_Base Excel_Release 2T08_planilha Contabilidade_28072008 18" xfId="25238" xr:uid="{00000000-0005-0000-0000-0000BC650000}"/>
    <cellStyle name="p_VERA_Cable equity price perf and comps_S.xls Chart 2_Base Excel_Release 2T08_planilha Contabilidade_28072008 19" xfId="25239" xr:uid="{00000000-0005-0000-0000-0000BD650000}"/>
    <cellStyle name="p_VERA_Cable equity price perf and comps_S.xls Chart 2_Base Excel_Release 2T08_planilha Contabilidade_28072008 2" xfId="25240" xr:uid="{00000000-0005-0000-0000-0000BE650000}"/>
    <cellStyle name="p_VERA_Cable equity price perf and comps_S.xls Chart 2_Base Excel_Release 2T08_planilha Contabilidade_28072008 2_Renda Fixa_06022009" xfId="25241" xr:uid="{00000000-0005-0000-0000-0000BF650000}"/>
    <cellStyle name="p_VERA_Cable equity price perf and comps_S.xls Chart 2_Base Excel_Release 2T08_planilha Contabilidade_28072008 20" xfId="25242" xr:uid="{00000000-0005-0000-0000-0000C0650000}"/>
    <cellStyle name="p_VERA_Cable equity price perf and comps_S.xls Chart 2_Base Excel_Release 2T08_planilha Contabilidade_28072008 21" xfId="25243" xr:uid="{00000000-0005-0000-0000-0000C1650000}"/>
    <cellStyle name="p_VERA_Cable equity price perf and comps_S.xls Chart 2_Base Excel_Release 2T08_planilha Contabilidade_28072008 22" xfId="25244" xr:uid="{00000000-0005-0000-0000-0000C2650000}"/>
    <cellStyle name="p_VERA_Cable equity price perf and comps_S.xls Chart 2_Base Excel_Release 2T08_planilha Contabilidade_28072008 23" xfId="25245" xr:uid="{00000000-0005-0000-0000-0000C3650000}"/>
    <cellStyle name="p_VERA_Cable equity price perf and comps_S.xls Chart 2_Base Excel_Release 2T08_planilha Contabilidade_28072008 24" xfId="25246" xr:uid="{00000000-0005-0000-0000-0000C4650000}"/>
    <cellStyle name="p_VERA_Cable equity price perf and comps_S.xls Chart 2_Base Excel_Release 2T08_planilha Contabilidade_28072008 3" xfId="25247" xr:uid="{00000000-0005-0000-0000-0000C5650000}"/>
    <cellStyle name="p_VERA_Cable equity price perf and comps_S.xls Chart 2_Base Excel_Release 2T08_planilha Contabilidade_28072008 4" xfId="25248" xr:uid="{00000000-0005-0000-0000-0000C6650000}"/>
    <cellStyle name="p_VERA_Cable equity price perf and comps_S.xls Chart 2_Base Excel_Release 2T08_planilha Contabilidade_28072008 5" xfId="25249" xr:uid="{00000000-0005-0000-0000-0000C7650000}"/>
    <cellStyle name="p_VERA_Cable equity price perf and comps_S.xls Chart 2_Base Excel_Release 2T08_planilha Contabilidade_28072008 6" xfId="25250" xr:uid="{00000000-0005-0000-0000-0000C8650000}"/>
    <cellStyle name="p_VERA_Cable equity price perf and comps_S.xls Chart 2_Base Excel_Release 2T08_planilha Contabilidade_28072008 7" xfId="25251" xr:uid="{00000000-0005-0000-0000-0000C9650000}"/>
    <cellStyle name="p_VERA_Cable equity price perf and comps_S.xls Chart 2_Base Excel_Release 2T08_planilha Contabilidade_28072008 8" xfId="25252" xr:uid="{00000000-0005-0000-0000-0000CA650000}"/>
    <cellStyle name="p_VERA_Cable equity price perf and comps_S.xls Chart 2_Base Excel_Release 2T08_planilha Contabilidade_28072008 9" xfId="25253" xr:uid="{00000000-0005-0000-0000-0000CB650000}"/>
    <cellStyle name="p_VERA_Cable equity price perf and comps_S.xls Chart 2_Base Excel_Release 2T08_planilha Contabilidade_28072008_Base Excel_Release 2T08_MASTER" xfId="25254" xr:uid="{00000000-0005-0000-0000-0000CC650000}"/>
    <cellStyle name="p_VERA_Cable equity price perf and comps_S.xls Chart 2_Base Excel_Release 2T08_planilha Contabilidade_28072008_Base Excel_Release 2T08_MASTER_Renda Fixa_06022009" xfId="25255" xr:uid="{00000000-0005-0000-0000-0000CD650000}"/>
    <cellStyle name="p_VERA_Cable equity price perf and comps_S.xls Chart 2_Base Excel_Release 2T08_planilha Contabilidade_28072008_Base Excel_Release 3T08_MASTER" xfId="25256" xr:uid="{00000000-0005-0000-0000-0000CE650000}"/>
    <cellStyle name="p_VERA_Cable equity price perf and comps_S.xls Chart 2_Base Excel_Release 2T08_planilha Contabilidade_28072008_Base Excel_Release 3T08_MASTER_Renda Fixa_06022009" xfId="25257" xr:uid="{00000000-0005-0000-0000-0000CF650000}"/>
    <cellStyle name="p_VERA_Cable equity price perf and comps_S.xls Chart 2_Base Excel_Release 2T08_planilha Contabilidade_28072008_Pasta4" xfId="25258" xr:uid="{00000000-0005-0000-0000-0000D0650000}"/>
    <cellStyle name="p_VERA_Cable equity price perf and comps_S.xls Chart 2_Base Excel_Release 2T08_planilha Contabilidade_28072008_Pasta4_Renda Fixa_06022009" xfId="25259" xr:uid="{00000000-0005-0000-0000-0000D1650000}"/>
    <cellStyle name="p_VERA_Cable equity price perf and comps_S.xls Chart 2_Base Excel_Release 2T08_planilha Contabilidade_28072008_Renda Fixa_06022009" xfId="25260" xr:uid="{00000000-0005-0000-0000-0000D2650000}"/>
    <cellStyle name="p_VERA_Cable equity price perf and comps_S.xls Chart 2_Base Excel_Release 3T08_MASTER" xfId="25261" xr:uid="{00000000-0005-0000-0000-0000D3650000}"/>
    <cellStyle name="p_VERA_Cable equity price perf and comps_S.xls Chart 2_Base Excel_Release 3T08_MASTER_Renda Fixa_06022009" xfId="25262" xr:uid="{00000000-0005-0000-0000-0000D4650000}"/>
    <cellStyle name="p_VERA_Cable equity price perf and comps_S.xls Chart 2_C_Consolidado - Volume e Receitas_2T08_ok" xfId="25263" xr:uid="{00000000-0005-0000-0000-0000D5650000}"/>
    <cellStyle name="p_VERA_Cable equity price perf and comps_S.xls Chart 2_C_Consolidado - Volume e Receitas_2T08_ok 10" xfId="25264" xr:uid="{00000000-0005-0000-0000-0000D6650000}"/>
    <cellStyle name="p_VERA_Cable equity price perf and comps_S.xls Chart 2_C_Consolidado - Volume e Receitas_2T08_ok 11" xfId="25265" xr:uid="{00000000-0005-0000-0000-0000D7650000}"/>
    <cellStyle name="p_VERA_Cable equity price perf and comps_S.xls Chart 2_C_Consolidado - Volume e Receitas_2T08_ok 12" xfId="25266" xr:uid="{00000000-0005-0000-0000-0000D8650000}"/>
    <cellStyle name="p_VERA_Cable equity price perf and comps_S.xls Chart 2_C_Consolidado - Volume e Receitas_2T08_ok 13" xfId="25267" xr:uid="{00000000-0005-0000-0000-0000D9650000}"/>
    <cellStyle name="p_VERA_Cable equity price perf and comps_S.xls Chart 2_C_Consolidado - Volume e Receitas_2T08_ok 14" xfId="25268" xr:uid="{00000000-0005-0000-0000-0000DA650000}"/>
    <cellStyle name="p_VERA_Cable equity price perf and comps_S.xls Chart 2_C_Consolidado - Volume e Receitas_2T08_ok 15" xfId="25269" xr:uid="{00000000-0005-0000-0000-0000DB650000}"/>
    <cellStyle name="p_VERA_Cable equity price perf and comps_S.xls Chart 2_C_Consolidado - Volume e Receitas_2T08_ok 16" xfId="25270" xr:uid="{00000000-0005-0000-0000-0000DC650000}"/>
    <cellStyle name="p_VERA_Cable equity price perf and comps_S.xls Chart 2_C_Consolidado - Volume e Receitas_2T08_ok 17" xfId="25271" xr:uid="{00000000-0005-0000-0000-0000DD650000}"/>
    <cellStyle name="p_VERA_Cable equity price perf and comps_S.xls Chart 2_C_Consolidado - Volume e Receitas_2T08_ok 18" xfId="25272" xr:uid="{00000000-0005-0000-0000-0000DE650000}"/>
    <cellStyle name="p_VERA_Cable equity price perf and comps_S.xls Chart 2_C_Consolidado - Volume e Receitas_2T08_ok 19" xfId="25273" xr:uid="{00000000-0005-0000-0000-0000DF650000}"/>
    <cellStyle name="p_VERA_Cable equity price perf and comps_S.xls Chart 2_C_Consolidado - Volume e Receitas_2T08_ok 2" xfId="25274" xr:uid="{00000000-0005-0000-0000-0000E0650000}"/>
    <cellStyle name="p_VERA_Cable equity price perf and comps_S.xls Chart 2_C_Consolidado - Volume e Receitas_2T08_ok 2_Renda Fixa_06022009" xfId="25275" xr:uid="{00000000-0005-0000-0000-0000E1650000}"/>
    <cellStyle name="p_VERA_Cable equity price perf and comps_S.xls Chart 2_C_Consolidado - Volume e Receitas_2T08_ok 20" xfId="25276" xr:uid="{00000000-0005-0000-0000-0000E2650000}"/>
    <cellStyle name="p_VERA_Cable equity price perf and comps_S.xls Chart 2_C_Consolidado - Volume e Receitas_2T08_ok 21" xfId="25277" xr:uid="{00000000-0005-0000-0000-0000E3650000}"/>
    <cellStyle name="p_VERA_Cable equity price perf and comps_S.xls Chart 2_C_Consolidado - Volume e Receitas_2T08_ok 22" xfId="25278" xr:uid="{00000000-0005-0000-0000-0000E4650000}"/>
    <cellStyle name="p_VERA_Cable equity price perf and comps_S.xls Chart 2_C_Consolidado - Volume e Receitas_2T08_ok 23" xfId="25279" xr:uid="{00000000-0005-0000-0000-0000E5650000}"/>
    <cellStyle name="p_VERA_Cable equity price perf and comps_S.xls Chart 2_C_Consolidado - Volume e Receitas_2T08_ok 24" xfId="25280" xr:uid="{00000000-0005-0000-0000-0000E6650000}"/>
    <cellStyle name="p_VERA_Cable equity price perf and comps_S.xls Chart 2_C_Consolidado - Volume e Receitas_2T08_ok 3" xfId="25281" xr:uid="{00000000-0005-0000-0000-0000E7650000}"/>
    <cellStyle name="p_VERA_Cable equity price perf and comps_S.xls Chart 2_C_Consolidado - Volume e Receitas_2T08_ok 4" xfId="25282" xr:uid="{00000000-0005-0000-0000-0000E8650000}"/>
    <cellStyle name="p_VERA_Cable equity price perf and comps_S.xls Chart 2_C_Consolidado - Volume e Receitas_2T08_ok 5" xfId="25283" xr:uid="{00000000-0005-0000-0000-0000E9650000}"/>
    <cellStyle name="p_VERA_Cable equity price perf and comps_S.xls Chart 2_C_Consolidado - Volume e Receitas_2T08_ok 6" xfId="25284" xr:uid="{00000000-0005-0000-0000-0000EA650000}"/>
    <cellStyle name="p_VERA_Cable equity price perf and comps_S.xls Chart 2_C_Consolidado - Volume e Receitas_2T08_ok 7" xfId="25285" xr:uid="{00000000-0005-0000-0000-0000EB650000}"/>
    <cellStyle name="p_VERA_Cable equity price perf and comps_S.xls Chart 2_C_Consolidado - Volume e Receitas_2T08_ok 8" xfId="25286" xr:uid="{00000000-0005-0000-0000-0000EC650000}"/>
    <cellStyle name="p_VERA_Cable equity price perf and comps_S.xls Chart 2_C_Consolidado - Volume e Receitas_2T08_ok 9" xfId="25287" xr:uid="{00000000-0005-0000-0000-0000ED650000}"/>
    <cellStyle name="p_VERA_Cable equity price perf and comps_S.xls Chart 2_C_Consolidado - Volume e Receitas_2T08_ok_Base Excel_Release 3T08_MASTER" xfId="25288" xr:uid="{00000000-0005-0000-0000-0000EE650000}"/>
    <cellStyle name="p_VERA_Cable equity price perf and comps_S.xls Chart 2_C_Consolidado - Volume e Receitas_2T08_ok_Base Excel_Release 3T08_MASTER_Renda Fixa_06022009" xfId="25289" xr:uid="{00000000-0005-0000-0000-0000EF650000}"/>
    <cellStyle name="p_VERA_Cable equity price perf and comps_S.xls Chart 2_C_Consolidado - Volume e Receitas_2T08_ok_Renda Fixa_06022009" xfId="25290" xr:uid="{00000000-0005-0000-0000-0000F0650000}"/>
    <cellStyle name="p_VERA_CableRevComp" xfId="25291" xr:uid="{00000000-0005-0000-0000-0000F1650000}"/>
    <cellStyle name="p_VERA_CableRevComp_Base Excel_Release 2T08_MASTER" xfId="25292" xr:uid="{00000000-0005-0000-0000-0000F2650000}"/>
    <cellStyle name="p_VERA_CableRevComp_Base Excel_Release 2T08_MASTER_Renda Fixa_06022009" xfId="25293" xr:uid="{00000000-0005-0000-0000-0000F3650000}"/>
    <cellStyle name="p_VERA_CableRevComp_Base Excel_Release 2T08_planilha Contabilidade_28072008" xfId="25294" xr:uid="{00000000-0005-0000-0000-0000F4650000}"/>
    <cellStyle name="p_VERA_CableRevComp_Base Excel_Release 2T08_planilha Contabilidade_28072008 10" xfId="25295" xr:uid="{00000000-0005-0000-0000-0000F5650000}"/>
    <cellStyle name="p_VERA_CableRevComp_Base Excel_Release 2T08_planilha Contabilidade_28072008 11" xfId="25296" xr:uid="{00000000-0005-0000-0000-0000F6650000}"/>
    <cellStyle name="p_VERA_CableRevComp_Base Excel_Release 2T08_planilha Contabilidade_28072008 12" xfId="25297" xr:uid="{00000000-0005-0000-0000-0000F7650000}"/>
    <cellStyle name="p_VERA_CableRevComp_Base Excel_Release 2T08_planilha Contabilidade_28072008 13" xfId="25298" xr:uid="{00000000-0005-0000-0000-0000F8650000}"/>
    <cellStyle name="p_VERA_CableRevComp_Base Excel_Release 2T08_planilha Contabilidade_28072008 14" xfId="25299" xr:uid="{00000000-0005-0000-0000-0000F9650000}"/>
    <cellStyle name="p_VERA_CableRevComp_Base Excel_Release 2T08_planilha Contabilidade_28072008 15" xfId="25300" xr:uid="{00000000-0005-0000-0000-0000FA650000}"/>
    <cellStyle name="p_VERA_CableRevComp_Base Excel_Release 2T08_planilha Contabilidade_28072008 16" xfId="25301" xr:uid="{00000000-0005-0000-0000-0000FB650000}"/>
    <cellStyle name="p_VERA_CableRevComp_Base Excel_Release 2T08_planilha Contabilidade_28072008 17" xfId="25302" xr:uid="{00000000-0005-0000-0000-0000FC650000}"/>
    <cellStyle name="p_VERA_CableRevComp_Base Excel_Release 2T08_planilha Contabilidade_28072008 18" xfId="25303" xr:uid="{00000000-0005-0000-0000-0000FD650000}"/>
    <cellStyle name="p_VERA_CableRevComp_Base Excel_Release 2T08_planilha Contabilidade_28072008 19" xfId="25304" xr:uid="{00000000-0005-0000-0000-0000FE650000}"/>
    <cellStyle name="p_VERA_CableRevComp_Base Excel_Release 2T08_planilha Contabilidade_28072008 2" xfId="25305" xr:uid="{00000000-0005-0000-0000-0000FF650000}"/>
    <cellStyle name="p_VERA_CableRevComp_Base Excel_Release 2T08_planilha Contabilidade_28072008 2_Renda Fixa_06022009" xfId="25306" xr:uid="{00000000-0005-0000-0000-000000660000}"/>
    <cellStyle name="p_VERA_CableRevComp_Base Excel_Release 2T08_planilha Contabilidade_28072008 20" xfId="25307" xr:uid="{00000000-0005-0000-0000-000001660000}"/>
    <cellStyle name="p_VERA_CableRevComp_Base Excel_Release 2T08_planilha Contabilidade_28072008 21" xfId="25308" xr:uid="{00000000-0005-0000-0000-000002660000}"/>
    <cellStyle name="p_VERA_CableRevComp_Base Excel_Release 2T08_planilha Contabilidade_28072008 22" xfId="25309" xr:uid="{00000000-0005-0000-0000-000003660000}"/>
    <cellStyle name="p_VERA_CableRevComp_Base Excel_Release 2T08_planilha Contabilidade_28072008 23" xfId="25310" xr:uid="{00000000-0005-0000-0000-000004660000}"/>
    <cellStyle name="p_VERA_CableRevComp_Base Excel_Release 2T08_planilha Contabilidade_28072008 24" xfId="25311" xr:uid="{00000000-0005-0000-0000-000005660000}"/>
    <cellStyle name="p_VERA_CableRevComp_Base Excel_Release 2T08_planilha Contabilidade_28072008 3" xfId="25312" xr:uid="{00000000-0005-0000-0000-000006660000}"/>
    <cellStyle name="p_VERA_CableRevComp_Base Excel_Release 2T08_planilha Contabilidade_28072008 4" xfId="25313" xr:uid="{00000000-0005-0000-0000-000007660000}"/>
    <cellStyle name="p_VERA_CableRevComp_Base Excel_Release 2T08_planilha Contabilidade_28072008 5" xfId="25314" xr:uid="{00000000-0005-0000-0000-000008660000}"/>
    <cellStyle name="p_VERA_CableRevComp_Base Excel_Release 2T08_planilha Contabilidade_28072008 6" xfId="25315" xr:uid="{00000000-0005-0000-0000-000009660000}"/>
    <cellStyle name="p_VERA_CableRevComp_Base Excel_Release 2T08_planilha Contabilidade_28072008 7" xfId="25316" xr:uid="{00000000-0005-0000-0000-00000A660000}"/>
    <cellStyle name="p_VERA_CableRevComp_Base Excel_Release 2T08_planilha Contabilidade_28072008 8" xfId="25317" xr:uid="{00000000-0005-0000-0000-00000B660000}"/>
    <cellStyle name="p_VERA_CableRevComp_Base Excel_Release 2T08_planilha Contabilidade_28072008 9" xfId="25318" xr:uid="{00000000-0005-0000-0000-00000C660000}"/>
    <cellStyle name="p_VERA_CableRevComp_Base Excel_Release 2T08_planilha Contabilidade_28072008_Base Excel_Release 2T08_MASTER" xfId="25319" xr:uid="{00000000-0005-0000-0000-00000D660000}"/>
    <cellStyle name="p_VERA_CableRevComp_Base Excel_Release 2T08_planilha Contabilidade_28072008_Base Excel_Release 2T08_MASTER_Renda Fixa_06022009" xfId="25320" xr:uid="{00000000-0005-0000-0000-00000E660000}"/>
    <cellStyle name="p_VERA_CableRevComp_Base Excel_Release 2T08_planilha Contabilidade_28072008_Base Excel_Release 3T08_MASTER" xfId="25321" xr:uid="{00000000-0005-0000-0000-00000F660000}"/>
    <cellStyle name="p_VERA_CableRevComp_Base Excel_Release 2T08_planilha Contabilidade_28072008_Base Excel_Release 3T08_MASTER_Renda Fixa_06022009" xfId="25322" xr:uid="{00000000-0005-0000-0000-000010660000}"/>
    <cellStyle name="p_VERA_CableRevComp_Base Excel_Release 2T08_planilha Contabilidade_28072008_Pasta4" xfId="25323" xr:uid="{00000000-0005-0000-0000-000011660000}"/>
    <cellStyle name="p_VERA_CableRevComp_Base Excel_Release 2T08_planilha Contabilidade_28072008_Pasta4_Renda Fixa_06022009" xfId="25324" xr:uid="{00000000-0005-0000-0000-000012660000}"/>
    <cellStyle name="p_VERA_CableRevComp_Base Excel_Release 2T08_planilha Contabilidade_28072008_Renda Fixa_06022009" xfId="25325" xr:uid="{00000000-0005-0000-0000-000013660000}"/>
    <cellStyle name="p_VERA_CableRevComp_Base Excel_Release 3T08_MASTER" xfId="25326" xr:uid="{00000000-0005-0000-0000-000014660000}"/>
    <cellStyle name="p_VERA_CableRevComp_Base Excel_Release 3T08_MASTER_Renda Fixa_06022009" xfId="25327" xr:uid="{00000000-0005-0000-0000-000015660000}"/>
    <cellStyle name="p_VERA_CableRevComp_C_Consolidado - Volume e Receitas_2T08_ok" xfId="25328" xr:uid="{00000000-0005-0000-0000-000016660000}"/>
    <cellStyle name="p_VERA_CableRevComp_C_Consolidado - Volume e Receitas_2T08_ok 10" xfId="25329" xr:uid="{00000000-0005-0000-0000-000017660000}"/>
    <cellStyle name="p_VERA_CableRevComp_C_Consolidado - Volume e Receitas_2T08_ok 11" xfId="25330" xr:uid="{00000000-0005-0000-0000-000018660000}"/>
    <cellStyle name="p_VERA_CableRevComp_C_Consolidado - Volume e Receitas_2T08_ok 12" xfId="25331" xr:uid="{00000000-0005-0000-0000-000019660000}"/>
    <cellStyle name="p_VERA_CableRevComp_C_Consolidado - Volume e Receitas_2T08_ok 13" xfId="25332" xr:uid="{00000000-0005-0000-0000-00001A660000}"/>
    <cellStyle name="p_VERA_CableRevComp_C_Consolidado - Volume e Receitas_2T08_ok 14" xfId="25333" xr:uid="{00000000-0005-0000-0000-00001B660000}"/>
    <cellStyle name="p_VERA_CableRevComp_C_Consolidado - Volume e Receitas_2T08_ok 15" xfId="25334" xr:uid="{00000000-0005-0000-0000-00001C660000}"/>
    <cellStyle name="p_VERA_CableRevComp_C_Consolidado - Volume e Receitas_2T08_ok 16" xfId="25335" xr:uid="{00000000-0005-0000-0000-00001D660000}"/>
    <cellStyle name="p_VERA_CableRevComp_C_Consolidado - Volume e Receitas_2T08_ok 17" xfId="25336" xr:uid="{00000000-0005-0000-0000-00001E660000}"/>
    <cellStyle name="p_VERA_CableRevComp_C_Consolidado - Volume e Receitas_2T08_ok 18" xfId="25337" xr:uid="{00000000-0005-0000-0000-00001F660000}"/>
    <cellStyle name="p_VERA_CableRevComp_C_Consolidado - Volume e Receitas_2T08_ok 19" xfId="25338" xr:uid="{00000000-0005-0000-0000-000020660000}"/>
    <cellStyle name="p_VERA_CableRevComp_C_Consolidado - Volume e Receitas_2T08_ok 2" xfId="25339" xr:uid="{00000000-0005-0000-0000-000021660000}"/>
    <cellStyle name="p_VERA_CableRevComp_C_Consolidado - Volume e Receitas_2T08_ok 2_Renda Fixa_06022009" xfId="25340" xr:uid="{00000000-0005-0000-0000-000022660000}"/>
    <cellStyle name="p_VERA_CableRevComp_C_Consolidado - Volume e Receitas_2T08_ok 20" xfId="25341" xr:uid="{00000000-0005-0000-0000-000023660000}"/>
    <cellStyle name="p_VERA_CableRevComp_C_Consolidado - Volume e Receitas_2T08_ok 21" xfId="25342" xr:uid="{00000000-0005-0000-0000-000024660000}"/>
    <cellStyle name="p_VERA_CableRevComp_C_Consolidado - Volume e Receitas_2T08_ok 22" xfId="25343" xr:uid="{00000000-0005-0000-0000-000025660000}"/>
    <cellStyle name="p_VERA_CableRevComp_C_Consolidado - Volume e Receitas_2T08_ok 23" xfId="25344" xr:uid="{00000000-0005-0000-0000-000026660000}"/>
    <cellStyle name="p_VERA_CableRevComp_C_Consolidado - Volume e Receitas_2T08_ok 24" xfId="25345" xr:uid="{00000000-0005-0000-0000-000027660000}"/>
    <cellStyle name="p_VERA_CableRevComp_C_Consolidado - Volume e Receitas_2T08_ok 3" xfId="25346" xr:uid="{00000000-0005-0000-0000-000028660000}"/>
    <cellStyle name="p_VERA_CableRevComp_C_Consolidado - Volume e Receitas_2T08_ok 4" xfId="25347" xr:uid="{00000000-0005-0000-0000-000029660000}"/>
    <cellStyle name="p_VERA_CableRevComp_C_Consolidado - Volume e Receitas_2T08_ok 5" xfId="25348" xr:uid="{00000000-0005-0000-0000-00002A660000}"/>
    <cellStyle name="p_VERA_CableRevComp_C_Consolidado - Volume e Receitas_2T08_ok 6" xfId="25349" xr:uid="{00000000-0005-0000-0000-00002B660000}"/>
    <cellStyle name="p_VERA_CableRevComp_C_Consolidado - Volume e Receitas_2T08_ok 7" xfId="25350" xr:uid="{00000000-0005-0000-0000-00002C660000}"/>
    <cellStyle name="p_VERA_CableRevComp_C_Consolidado - Volume e Receitas_2T08_ok 8" xfId="25351" xr:uid="{00000000-0005-0000-0000-00002D660000}"/>
    <cellStyle name="p_VERA_CableRevComp_C_Consolidado - Volume e Receitas_2T08_ok 9" xfId="25352" xr:uid="{00000000-0005-0000-0000-00002E660000}"/>
    <cellStyle name="p_VERA_CableRevComp_C_Consolidado - Volume e Receitas_2T08_ok_Base Excel_Release 3T08_MASTER" xfId="25353" xr:uid="{00000000-0005-0000-0000-00002F660000}"/>
    <cellStyle name="p_VERA_CableRevComp_C_Consolidado - Volume e Receitas_2T08_ok_Base Excel_Release 3T08_MASTER_Renda Fixa_06022009" xfId="25354" xr:uid="{00000000-0005-0000-0000-000030660000}"/>
    <cellStyle name="p_VERA_CableRevComp_C_Consolidado - Volume e Receitas_2T08_ok_Renda Fixa_06022009" xfId="25355" xr:uid="{00000000-0005-0000-0000-000031660000}"/>
    <cellStyle name="p_VERA_CHTR model_initiation" xfId="25356" xr:uid="{00000000-0005-0000-0000-000032660000}"/>
    <cellStyle name="p_VERA_CHTR model_initiation 10" xfId="25357" xr:uid="{00000000-0005-0000-0000-000033660000}"/>
    <cellStyle name="p_VERA_CHTR model_initiation 11" xfId="25358" xr:uid="{00000000-0005-0000-0000-000034660000}"/>
    <cellStyle name="p_VERA_CHTR model_initiation 12" xfId="25359" xr:uid="{00000000-0005-0000-0000-000035660000}"/>
    <cellStyle name="p_VERA_CHTR model_initiation 13" xfId="25360" xr:uid="{00000000-0005-0000-0000-000036660000}"/>
    <cellStyle name="p_VERA_CHTR model_initiation 14" xfId="25361" xr:uid="{00000000-0005-0000-0000-000037660000}"/>
    <cellStyle name="p_VERA_CHTR model_initiation 15" xfId="25362" xr:uid="{00000000-0005-0000-0000-000038660000}"/>
    <cellStyle name="p_VERA_CHTR model_initiation 16" xfId="25363" xr:uid="{00000000-0005-0000-0000-000039660000}"/>
    <cellStyle name="p_VERA_CHTR model_initiation 17" xfId="25364" xr:uid="{00000000-0005-0000-0000-00003A660000}"/>
    <cellStyle name="p_VERA_CHTR model_initiation 18" xfId="25365" xr:uid="{00000000-0005-0000-0000-00003B660000}"/>
    <cellStyle name="p_VERA_CHTR model_initiation 19" xfId="25366" xr:uid="{00000000-0005-0000-0000-00003C660000}"/>
    <cellStyle name="p_VERA_CHTR model_initiation 2" xfId="25367" xr:uid="{00000000-0005-0000-0000-00003D660000}"/>
    <cellStyle name="p_VERA_CHTR model_initiation 2_Renda Fixa_06022009" xfId="25368" xr:uid="{00000000-0005-0000-0000-00003E660000}"/>
    <cellStyle name="p_VERA_CHTR model_initiation 20" xfId="25369" xr:uid="{00000000-0005-0000-0000-00003F660000}"/>
    <cellStyle name="p_VERA_CHTR model_initiation 21" xfId="25370" xr:uid="{00000000-0005-0000-0000-000040660000}"/>
    <cellStyle name="p_VERA_CHTR model_initiation 22" xfId="25371" xr:uid="{00000000-0005-0000-0000-000041660000}"/>
    <cellStyle name="p_VERA_CHTR model_initiation 23" xfId="25372" xr:uid="{00000000-0005-0000-0000-000042660000}"/>
    <cellStyle name="p_VERA_CHTR model_initiation 24" xfId="25373" xr:uid="{00000000-0005-0000-0000-000043660000}"/>
    <cellStyle name="p_VERA_CHTR model_initiation 3" xfId="25374" xr:uid="{00000000-0005-0000-0000-000044660000}"/>
    <cellStyle name="p_VERA_CHTR model_initiation 4" xfId="25375" xr:uid="{00000000-0005-0000-0000-000045660000}"/>
    <cellStyle name="p_VERA_CHTR model_initiation 5" xfId="25376" xr:uid="{00000000-0005-0000-0000-000046660000}"/>
    <cellStyle name="p_VERA_CHTR model_initiation 6" xfId="25377" xr:uid="{00000000-0005-0000-0000-000047660000}"/>
    <cellStyle name="p_VERA_CHTR model_initiation 7" xfId="25378" xr:uid="{00000000-0005-0000-0000-000048660000}"/>
    <cellStyle name="p_VERA_CHTR model_initiation 8" xfId="25379" xr:uid="{00000000-0005-0000-0000-000049660000}"/>
    <cellStyle name="p_VERA_CHTR model_initiation 9" xfId="25380" xr:uid="{00000000-0005-0000-0000-00004A660000}"/>
    <cellStyle name="p_VERA_CHTR model_initiation_Abertura ADM" xfId="25381" xr:uid="{00000000-0005-0000-0000-00004B660000}"/>
    <cellStyle name="p_VERA_CHTR model_initiation_Abertura ADM_Renda Fixa_06022009" xfId="25382" xr:uid="{00000000-0005-0000-0000-00004C660000}"/>
    <cellStyle name="p_VERA_CHTR model_initiation_Base Excel_Release 2T08_MASTER" xfId="25383" xr:uid="{00000000-0005-0000-0000-00004D660000}"/>
    <cellStyle name="p_VERA_CHTR model_initiation_Base Excel_Release 2T08_MASTER_Renda Fixa_06022009" xfId="25384" xr:uid="{00000000-0005-0000-0000-00004E660000}"/>
    <cellStyle name="p_VERA_CHTR model_initiation_Base Excel_Release 2T08_planilha Contabilidade" xfId="25385" xr:uid="{00000000-0005-0000-0000-00004F660000}"/>
    <cellStyle name="p_VERA_CHTR model_initiation_Base Excel_Release 2T08_planilha Contabilidade_28072008" xfId="25386" xr:uid="{00000000-0005-0000-0000-000050660000}"/>
    <cellStyle name="p_VERA_CHTR model_initiation_Base Excel_Release 2T08_planilha Contabilidade_28072008_Renda Fixa_06022009" xfId="25387" xr:uid="{00000000-0005-0000-0000-000051660000}"/>
    <cellStyle name="p_VERA_CHTR model_initiation_Base Excel_Release 2T08_planilha Contabilidade_Renda Fixa_06022009" xfId="25388" xr:uid="{00000000-0005-0000-0000-000052660000}"/>
    <cellStyle name="p_VERA_CHTR model_initiation_Base Excel_Release 3T08_MASTER" xfId="25389" xr:uid="{00000000-0005-0000-0000-000053660000}"/>
    <cellStyle name="p_VERA_CHTR model_initiation_Base Excel_Release 3T08_MASTER_Renda Fixa_06022009" xfId="25390" xr:uid="{00000000-0005-0000-0000-000054660000}"/>
    <cellStyle name="p_VERA_CHTR model_initiation_C_Consolidado - Volume e Receitas_2T08_ok" xfId="25391" xr:uid="{00000000-0005-0000-0000-000055660000}"/>
    <cellStyle name="p_VERA_CHTR model_initiation_C_Consolidado - Volume e Receitas_2T08_ok_Renda Fixa_06022009" xfId="25392" xr:uid="{00000000-0005-0000-0000-000056660000}"/>
    <cellStyle name="p_VERA_CHTR model_initiation_Pasta4" xfId="25393" xr:uid="{00000000-0005-0000-0000-000057660000}"/>
    <cellStyle name="p_VERA_CHTR model_initiation_Pasta4_Renda Fixa_06022009" xfId="25394" xr:uid="{00000000-0005-0000-0000-000058660000}"/>
    <cellStyle name="p_VERA_CHTR model_initiation_Receita Bruta hardware canal" xfId="25395" xr:uid="{00000000-0005-0000-0000-000059660000}"/>
    <cellStyle name="p_VERA_CHTR model_initiation_Receita Bruta hardware canal_Renda Fixa_06022009" xfId="25396" xr:uid="{00000000-0005-0000-0000-00005A660000}"/>
    <cellStyle name="p_VERA_CHTR model_initiation_Receita Bruta hardware Pcs" xfId="25397" xr:uid="{00000000-0005-0000-0000-00005B660000}"/>
    <cellStyle name="p_VERA_CHTR model_initiation_Receita Bruta hardware Pcs_Renda Fixa_06022009" xfId="25398" xr:uid="{00000000-0005-0000-0000-00005C660000}"/>
    <cellStyle name="p_VERA_CHTR model_initiation_Receita Bruta segmento" xfId="25399" xr:uid="{00000000-0005-0000-0000-00005D660000}"/>
    <cellStyle name="p_VERA_CHTR model_initiation_Receita Bruta segmento_Renda Fixa_06022009" xfId="25400" xr:uid="{00000000-0005-0000-0000-00005E660000}"/>
    <cellStyle name="p_VERA_CHTR model_initiation_Volume Canal" xfId="25401" xr:uid="{00000000-0005-0000-0000-00005F660000}"/>
    <cellStyle name="p_VERA_CHTR model_initiation_Volume Canal_Renda Fixa_06022009" xfId="25402" xr:uid="{00000000-0005-0000-0000-000060660000}"/>
    <cellStyle name="p_VERA_Consumer Magazine v3" xfId="25403" xr:uid="{00000000-0005-0000-0000-000061660000}"/>
    <cellStyle name="p_VERA_Cox Initiation Model.xls Chart 3" xfId="25404" xr:uid="{00000000-0005-0000-0000-000062660000}"/>
    <cellStyle name="p_VERA_Cox Initiation Model.xls Chart 3 10" xfId="25405" xr:uid="{00000000-0005-0000-0000-000063660000}"/>
    <cellStyle name="p_VERA_Cox Initiation Model.xls Chart 3 11" xfId="25406" xr:uid="{00000000-0005-0000-0000-000064660000}"/>
    <cellStyle name="p_VERA_Cox Initiation Model.xls Chart 3 12" xfId="25407" xr:uid="{00000000-0005-0000-0000-000065660000}"/>
    <cellStyle name="p_VERA_Cox Initiation Model.xls Chart 3 13" xfId="25408" xr:uid="{00000000-0005-0000-0000-000066660000}"/>
    <cellStyle name="p_VERA_Cox Initiation Model.xls Chart 3 14" xfId="25409" xr:uid="{00000000-0005-0000-0000-000067660000}"/>
    <cellStyle name="p_VERA_Cox Initiation Model.xls Chart 3 15" xfId="25410" xr:uid="{00000000-0005-0000-0000-000068660000}"/>
    <cellStyle name="p_VERA_Cox Initiation Model.xls Chart 3 16" xfId="25411" xr:uid="{00000000-0005-0000-0000-000069660000}"/>
    <cellStyle name="p_VERA_Cox Initiation Model.xls Chart 3 17" xfId="25412" xr:uid="{00000000-0005-0000-0000-00006A660000}"/>
    <cellStyle name="p_VERA_Cox Initiation Model.xls Chart 3 18" xfId="25413" xr:uid="{00000000-0005-0000-0000-00006B660000}"/>
    <cellStyle name="p_VERA_Cox Initiation Model.xls Chart 3 19" xfId="25414" xr:uid="{00000000-0005-0000-0000-00006C660000}"/>
    <cellStyle name="p_VERA_Cox Initiation Model.xls Chart 3 2" xfId="25415" xr:uid="{00000000-0005-0000-0000-00006D660000}"/>
    <cellStyle name="p_VERA_Cox Initiation Model.xls Chart 3 2_Renda Fixa_06022009" xfId="25416" xr:uid="{00000000-0005-0000-0000-00006E660000}"/>
    <cellStyle name="p_VERA_Cox Initiation Model.xls Chart 3 20" xfId="25417" xr:uid="{00000000-0005-0000-0000-00006F660000}"/>
    <cellStyle name="p_VERA_Cox Initiation Model.xls Chart 3 21" xfId="25418" xr:uid="{00000000-0005-0000-0000-000070660000}"/>
    <cellStyle name="p_VERA_Cox Initiation Model.xls Chart 3 22" xfId="25419" xr:uid="{00000000-0005-0000-0000-000071660000}"/>
    <cellStyle name="p_VERA_Cox Initiation Model.xls Chart 3 23" xfId="25420" xr:uid="{00000000-0005-0000-0000-000072660000}"/>
    <cellStyle name="p_VERA_Cox Initiation Model.xls Chart 3 24" xfId="25421" xr:uid="{00000000-0005-0000-0000-000073660000}"/>
    <cellStyle name="p_VERA_Cox Initiation Model.xls Chart 3 3" xfId="25422" xr:uid="{00000000-0005-0000-0000-000074660000}"/>
    <cellStyle name="p_VERA_Cox Initiation Model.xls Chart 3 4" xfId="25423" xr:uid="{00000000-0005-0000-0000-000075660000}"/>
    <cellStyle name="p_VERA_Cox Initiation Model.xls Chart 3 5" xfId="25424" xr:uid="{00000000-0005-0000-0000-000076660000}"/>
    <cellStyle name="p_VERA_Cox Initiation Model.xls Chart 3 6" xfId="25425" xr:uid="{00000000-0005-0000-0000-000077660000}"/>
    <cellStyle name="p_VERA_Cox Initiation Model.xls Chart 3 7" xfId="25426" xr:uid="{00000000-0005-0000-0000-000078660000}"/>
    <cellStyle name="p_VERA_Cox Initiation Model.xls Chart 3 8" xfId="25427" xr:uid="{00000000-0005-0000-0000-000079660000}"/>
    <cellStyle name="p_VERA_Cox Initiation Model.xls Chart 3 9" xfId="25428" xr:uid="{00000000-0005-0000-0000-00007A660000}"/>
    <cellStyle name="p_VERA_Cox Initiation Model.xls Chart 3_Abertura ADM" xfId="25429" xr:uid="{00000000-0005-0000-0000-00007B660000}"/>
    <cellStyle name="p_VERA_Cox Initiation Model.xls Chart 3_Abertura ADM_Renda Fixa_06022009" xfId="25430" xr:uid="{00000000-0005-0000-0000-00007C660000}"/>
    <cellStyle name="p_VERA_Cox Initiation Model.xls Chart 3_Base Excel_Release 2T08_MASTER" xfId="25431" xr:uid="{00000000-0005-0000-0000-00007D660000}"/>
    <cellStyle name="p_VERA_Cox Initiation Model.xls Chart 3_Base Excel_Release 2T08_MASTER_Renda Fixa_06022009" xfId="25432" xr:uid="{00000000-0005-0000-0000-00007E660000}"/>
    <cellStyle name="p_VERA_Cox Initiation Model.xls Chart 3_Base Excel_Release 2T08_planilha Contabilidade" xfId="25433" xr:uid="{00000000-0005-0000-0000-00007F660000}"/>
    <cellStyle name="p_VERA_Cox Initiation Model.xls Chart 3_Base Excel_Release 2T08_planilha Contabilidade_28072008" xfId="25434" xr:uid="{00000000-0005-0000-0000-000080660000}"/>
    <cellStyle name="p_VERA_Cox Initiation Model.xls Chart 3_Base Excel_Release 2T08_planilha Contabilidade_28072008_Renda Fixa_06022009" xfId="25435" xr:uid="{00000000-0005-0000-0000-000081660000}"/>
    <cellStyle name="p_VERA_Cox Initiation Model.xls Chart 3_Base Excel_Release 2T08_planilha Contabilidade_Renda Fixa_06022009" xfId="25436" xr:uid="{00000000-0005-0000-0000-000082660000}"/>
    <cellStyle name="p_VERA_Cox Initiation Model.xls Chart 3_Base Excel_Release 3T08_MASTER" xfId="25437" xr:uid="{00000000-0005-0000-0000-000083660000}"/>
    <cellStyle name="p_VERA_Cox Initiation Model.xls Chart 3_Base Excel_Release 3T08_MASTER_Renda Fixa_06022009" xfId="25438" xr:uid="{00000000-0005-0000-0000-000084660000}"/>
    <cellStyle name="p_VERA_Cox Initiation Model.xls Chart 3_C_Consolidado - Volume e Receitas_2T08_ok" xfId="25439" xr:uid="{00000000-0005-0000-0000-000085660000}"/>
    <cellStyle name="p_VERA_Cox Initiation Model.xls Chart 3_C_Consolidado - Volume e Receitas_2T08_ok_Renda Fixa_06022009" xfId="25440" xr:uid="{00000000-0005-0000-0000-000086660000}"/>
    <cellStyle name="p_VERA_Cox Initiation Model.xls Chart 3_Pasta4" xfId="25441" xr:uid="{00000000-0005-0000-0000-000087660000}"/>
    <cellStyle name="p_VERA_Cox Initiation Model.xls Chart 3_Pasta4_Renda Fixa_06022009" xfId="25442" xr:uid="{00000000-0005-0000-0000-000088660000}"/>
    <cellStyle name="p_VERA_Cox Initiation Model.xls Chart 3_Receita Bruta hardware canal" xfId="25443" xr:uid="{00000000-0005-0000-0000-000089660000}"/>
    <cellStyle name="p_VERA_Cox Initiation Model.xls Chart 3_Receita Bruta hardware canal_Renda Fixa_06022009" xfId="25444" xr:uid="{00000000-0005-0000-0000-00008A660000}"/>
    <cellStyle name="p_VERA_Cox Initiation Model.xls Chart 3_Receita Bruta hardware Pcs" xfId="25445" xr:uid="{00000000-0005-0000-0000-00008B660000}"/>
    <cellStyle name="p_VERA_Cox Initiation Model.xls Chart 3_Receita Bruta hardware Pcs_Renda Fixa_06022009" xfId="25446" xr:uid="{00000000-0005-0000-0000-00008C660000}"/>
    <cellStyle name="p_VERA_Cox Initiation Model.xls Chart 3_Receita Bruta segmento" xfId="25447" xr:uid="{00000000-0005-0000-0000-00008D660000}"/>
    <cellStyle name="p_VERA_Cox Initiation Model.xls Chart 3_Receita Bruta segmento_Renda Fixa_06022009" xfId="25448" xr:uid="{00000000-0005-0000-0000-00008E660000}"/>
    <cellStyle name="p_VERA_Cox Initiation Model.xls Chart 3_Volume Canal" xfId="25449" xr:uid="{00000000-0005-0000-0000-00008F660000}"/>
    <cellStyle name="p_VERA_Cox Initiation Model.xls Chart 3_Volume Canal_Renda Fixa_06022009" xfId="25450" xr:uid="{00000000-0005-0000-0000-000090660000}"/>
    <cellStyle name="p_VERA_diversified media comps v7" xfId="25451" xr:uid="{00000000-0005-0000-0000-000091660000}"/>
    <cellStyle name="p_VERA_diversified media comps v7 10" xfId="25452" xr:uid="{00000000-0005-0000-0000-000092660000}"/>
    <cellStyle name="p_VERA_diversified media comps v7 11" xfId="25453" xr:uid="{00000000-0005-0000-0000-000093660000}"/>
    <cellStyle name="p_VERA_diversified media comps v7 12" xfId="25454" xr:uid="{00000000-0005-0000-0000-000094660000}"/>
    <cellStyle name="p_VERA_diversified media comps v7 13" xfId="25455" xr:uid="{00000000-0005-0000-0000-000095660000}"/>
    <cellStyle name="p_VERA_diversified media comps v7 14" xfId="25456" xr:uid="{00000000-0005-0000-0000-000096660000}"/>
    <cellStyle name="p_VERA_diversified media comps v7 15" xfId="25457" xr:uid="{00000000-0005-0000-0000-000097660000}"/>
    <cellStyle name="p_VERA_diversified media comps v7 16" xfId="25458" xr:uid="{00000000-0005-0000-0000-000098660000}"/>
    <cellStyle name="p_VERA_diversified media comps v7 17" xfId="25459" xr:uid="{00000000-0005-0000-0000-000099660000}"/>
    <cellStyle name="p_VERA_diversified media comps v7 18" xfId="25460" xr:uid="{00000000-0005-0000-0000-00009A660000}"/>
    <cellStyle name="p_VERA_diversified media comps v7 19" xfId="25461" xr:uid="{00000000-0005-0000-0000-00009B660000}"/>
    <cellStyle name="p_VERA_diversified media comps v7 2" xfId="25462" xr:uid="{00000000-0005-0000-0000-00009C660000}"/>
    <cellStyle name="p_VERA_diversified media comps v7 2_Renda Fixa_06022009" xfId="25463" xr:uid="{00000000-0005-0000-0000-00009D660000}"/>
    <cellStyle name="p_VERA_diversified media comps v7 20" xfId="25464" xr:uid="{00000000-0005-0000-0000-00009E660000}"/>
    <cellStyle name="p_VERA_diversified media comps v7 21" xfId="25465" xr:uid="{00000000-0005-0000-0000-00009F660000}"/>
    <cellStyle name="p_VERA_diversified media comps v7 22" xfId="25466" xr:uid="{00000000-0005-0000-0000-0000A0660000}"/>
    <cellStyle name="p_VERA_diversified media comps v7 23" xfId="25467" xr:uid="{00000000-0005-0000-0000-0000A1660000}"/>
    <cellStyle name="p_VERA_diversified media comps v7 24" xfId="25468" xr:uid="{00000000-0005-0000-0000-0000A2660000}"/>
    <cellStyle name="p_VERA_diversified media comps v7 3" xfId="25469" xr:uid="{00000000-0005-0000-0000-0000A3660000}"/>
    <cellStyle name="p_VERA_diversified media comps v7 4" xfId="25470" xr:uid="{00000000-0005-0000-0000-0000A4660000}"/>
    <cellStyle name="p_VERA_diversified media comps v7 5" xfId="25471" xr:uid="{00000000-0005-0000-0000-0000A5660000}"/>
    <cellStyle name="p_VERA_diversified media comps v7 6" xfId="25472" xr:uid="{00000000-0005-0000-0000-0000A6660000}"/>
    <cellStyle name="p_VERA_diversified media comps v7 7" xfId="25473" xr:uid="{00000000-0005-0000-0000-0000A7660000}"/>
    <cellStyle name="p_VERA_diversified media comps v7 8" xfId="25474" xr:uid="{00000000-0005-0000-0000-0000A8660000}"/>
    <cellStyle name="p_VERA_diversified media comps v7 9" xfId="25475" xr:uid="{00000000-0005-0000-0000-0000A9660000}"/>
    <cellStyle name="p_VERA_diversified media comps v7_Abertura ADM" xfId="25476" xr:uid="{00000000-0005-0000-0000-0000AA660000}"/>
    <cellStyle name="p_VERA_diversified media comps v7_Abertura ADM_Renda Fixa_06022009" xfId="25477" xr:uid="{00000000-0005-0000-0000-0000AB660000}"/>
    <cellStyle name="p_VERA_diversified media comps v7_Base Excel_Release 2T08_MASTER" xfId="25478" xr:uid="{00000000-0005-0000-0000-0000AC660000}"/>
    <cellStyle name="p_VERA_diversified media comps v7_Base Excel_Release 2T08_MASTER_Renda Fixa_06022009" xfId="25479" xr:uid="{00000000-0005-0000-0000-0000AD660000}"/>
    <cellStyle name="p_VERA_diversified media comps v7_Base Excel_Release 2T08_planilha Contabilidade" xfId="25480" xr:uid="{00000000-0005-0000-0000-0000AE660000}"/>
    <cellStyle name="p_VERA_diversified media comps v7_Base Excel_Release 2T08_planilha Contabilidade_28072008" xfId="25481" xr:uid="{00000000-0005-0000-0000-0000AF660000}"/>
    <cellStyle name="p_VERA_diversified media comps v7_Base Excel_Release 2T08_planilha Contabilidade_28072008_Renda Fixa_06022009" xfId="25482" xr:uid="{00000000-0005-0000-0000-0000B0660000}"/>
    <cellStyle name="p_VERA_diversified media comps v7_Base Excel_Release 2T08_planilha Contabilidade_Renda Fixa_06022009" xfId="25483" xr:uid="{00000000-0005-0000-0000-0000B1660000}"/>
    <cellStyle name="p_VERA_diversified media comps v7_Base Excel_Release 3T08_MASTER" xfId="25484" xr:uid="{00000000-0005-0000-0000-0000B2660000}"/>
    <cellStyle name="p_VERA_diversified media comps v7_Base Excel_Release 3T08_MASTER_Renda Fixa_06022009" xfId="25485" xr:uid="{00000000-0005-0000-0000-0000B3660000}"/>
    <cellStyle name="p_VERA_diversified media comps v7_C_Consolidado - Volume e Receitas_2T08_ok" xfId="25486" xr:uid="{00000000-0005-0000-0000-0000B4660000}"/>
    <cellStyle name="p_VERA_diversified media comps v7_C_Consolidado - Volume e Receitas_2T08_ok_Renda Fixa_06022009" xfId="25487" xr:uid="{00000000-0005-0000-0000-0000B5660000}"/>
    <cellStyle name="p_VERA_diversified media comps v7_Pasta4" xfId="25488" xr:uid="{00000000-0005-0000-0000-0000B6660000}"/>
    <cellStyle name="p_VERA_diversified media comps v7_Pasta4_Renda Fixa_06022009" xfId="25489" xr:uid="{00000000-0005-0000-0000-0000B7660000}"/>
    <cellStyle name="p_VERA_diversified media comps v7_Receita Bruta hardware canal" xfId="25490" xr:uid="{00000000-0005-0000-0000-0000B8660000}"/>
    <cellStyle name="p_VERA_diversified media comps v7_Receita Bruta hardware canal_Renda Fixa_06022009" xfId="25491" xr:uid="{00000000-0005-0000-0000-0000B9660000}"/>
    <cellStyle name="p_VERA_diversified media comps v7_Receita Bruta hardware Pcs" xfId="25492" xr:uid="{00000000-0005-0000-0000-0000BA660000}"/>
    <cellStyle name="p_VERA_diversified media comps v7_Receita Bruta hardware Pcs_Renda Fixa_06022009" xfId="25493" xr:uid="{00000000-0005-0000-0000-0000BB660000}"/>
    <cellStyle name="p_VERA_diversified media comps v7_Receita Bruta segmento" xfId="25494" xr:uid="{00000000-0005-0000-0000-0000BC660000}"/>
    <cellStyle name="p_VERA_diversified media comps v7_Receita Bruta segmento_Renda Fixa_06022009" xfId="25495" xr:uid="{00000000-0005-0000-0000-0000BD660000}"/>
    <cellStyle name="p_VERA_diversified media comps v7_Volume Canal" xfId="25496" xr:uid="{00000000-0005-0000-0000-0000BE660000}"/>
    <cellStyle name="p_VERA_diversified media comps v7_Volume Canal_Renda Fixa_06022009" xfId="25497" xr:uid="{00000000-0005-0000-0000-0000BF660000}"/>
    <cellStyle name="p_VERA_Education Comps Q2-new" xfId="25498" xr:uid="{00000000-0005-0000-0000-0000C0660000}"/>
    <cellStyle name="p_VERA_Education Comps Q2-new 10" xfId="25499" xr:uid="{00000000-0005-0000-0000-0000C1660000}"/>
    <cellStyle name="p_VERA_Education Comps Q2-new 11" xfId="25500" xr:uid="{00000000-0005-0000-0000-0000C2660000}"/>
    <cellStyle name="p_VERA_Education Comps Q2-new 12" xfId="25501" xr:uid="{00000000-0005-0000-0000-0000C3660000}"/>
    <cellStyle name="p_VERA_Education Comps Q2-new 13" xfId="25502" xr:uid="{00000000-0005-0000-0000-0000C4660000}"/>
    <cellStyle name="p_VERA_Education Comps Q2-new 14" xfId="25503" xr:uid="{00000000-0005-0000-0000-0000C5660000}"/>
    <cellStyle name="p_VERA_Education Comps Q2-new 15" xfId="25504" xr:uid="{00000000-0005-0000-0000-0000C6660000}"/>
    <cellStyle name="p_VERA_Education Comps Q2-new 16" xfId="25505" xr:uid="{00000000-0005-0000-0000-0000C7660000}"/>
    <cellStyle name="p_VERA_Education Comps Q2-new 17" xfId="25506" xr:uid="{00000000-0005-0000-0000-0000C8660000}"/>
    <cellStyle name="p_VERA_Education Comps Q2-new 18" xfId="25507" xr:uid="{00000000-0005-0000-0000-0000C9660000}"/>
    <cellStyle name="p_VERA_Education Comps Q2-new 19" xfId="25508" xr:uid="{00000000-0005-0000-0000-0000CA660000}"/>
    <cellStyle name="p_VERA_Education Comps Q2-new 2" xfId="25509" xr:uid="{00000000-0005-0000-0000-0000CB660000}"/>
    <cellStyle name="p_VERA_Education Comps Q2-new 2_Renda Fixa_06022009" xfId="25510" xr:uid="{00000000-0005-0000-0000-0000CC660000}"/>
    <cellStyle name="p_VERA_Education Comps Q2-new 20" xfId="25511" xr:uid="{00000000-0005-0000-0000-0000CD660000}"/>
    <cellStyle name="p_VERA_Education Comps Q2-new 21" xfId="25512" xr:uid="{00000000-0005-0000-0000-0000CE660000}"/>
    <cellStyle name="p_VERA_Education Comps Q2-new 22" xfId="25513" xr:uid="{00000000-0005-0000-0000-0000CF660000}"/>
    <cellStyle name="p_VERA_Education Comps Q2-new 23" xfId="25514" xr:uid="{00000000-0005-0000-0000-0000D0660000}"/>
    <cellStyle name="p_VERA_Education Comps Q2-new 24" xfId="25515" xr:uid="{00000000-0005-0000-0000-0000D1660000}"/>
    <cellStyle name="p_VERA_Education Comps Q2-new 3" xfId="25516" xr:uid="{00000000-0005-0000-0000-0000D2660000}"/>
    <cellStyle name="p_VERA_Education Comps Q2-new 4" xfId="25517" xr:uid="{00000000-0005-0000-0000-0000D3660000}"/>
    <cellStyle name="p_VERA_Education Comps Q2-new 5" xfId="25518" xr:uid="{00000000-0005-0000-0000-0000D4660000}"/>
    <cellStyle name="p_VERA_Education Comps Q2-new 6" xfId="25519" xr:uid="{00000000-0005-0000-0000-0000D5660000}"/>
    <cellStyle name="p_VERA_Education Comps Q2-new 7" xfId="25520" xr:uid="{00000000-0005-0000-0000-0000D6660000}"/>
    <cellStyle name="p_VERA_Education Comps Q2-new 8" xfId="25521" xr:uid="{00000000-0005-0000-0000-0000D7660000}"/>
    <cellStyle name="p_VERA_Education Comps Q2-new 9" xfId="25522" xr:uid="{00000000-0005-0000-0000-0000D8660000}"/>
    <cellStyle name="p_VERA_Education Comps Q2-new_Abertura ADM" xfId="25523" xr:uid="{00000000-0005-0000-0000-0000D9660000}"/>
    <cellStyle name="p_VERA_Education Comps Q2-new_Abertura ADM_Renda Fixa_06022009" xfId="25524" xr:uid="{00000000-0005-0000-0000-0000DA660000}"/>
    <cellStyle name="p_VERA_Education Comps Q2-new_Base Excel_Release 2T08_MASTER" xfId="25525" xr:uid="{00000000-0005-0000-0000-0000DB660000}"/>
    <cellStyle name="p_VERA_Education Comps Q2-new_Base Excel_Release 2T08_MASTER_Renda Fixa_06022009" xfId="25526" xr:uid="{00000000-0005-0000-0000-0000DC660000}"/>
    <cellStyle name="p_VERA_Education Comps Q2-new_Base Excel_Release 2T08_planilha Contabilidade" xfId="25527" xr:uid="{00000000-0005-0000-0000-0000DD660000}"/>
    <cellStyle name="p_VERA_Education Comps Q2-new_Base Excel_Release 2T08_planilha Contabilidade_28072008" xfId="25528" xr:uid="{00000000-0005-0000-0000-0000DE660000}"/>
    <cellStyle name="p_VERA_Education Comps Q2-new_Base Excel_Release 2T08_planilha Contabilidade_28072008_Renda Fixa_06022009" xfId="25529" xr:uid="{00000000-0005-0000-0000-0000DF660000}"/>
    <cellStyle name="p_VERA_Education Comps Q2-new_Base Excel_Release 2T08_planilha Contabilidade_Renda Fixa_06022009" xfId="25530" xr:uid="{00000000-0005-0000-0000-0000E0660000}"/>
    <cellStyle name="p_VERA_Education Comps Q2-new_Base Excel_Release 3T08_MASTER" xfId="25531" xr:uid="{00000000-0005-0000-0000-0000E1660000}"/>
    <cellStyle name="p_VERA_Education Comps Q2-new_Base Excel_Release 3T08_MASTER_Renda Fixa_06022009" xfId="25532" xr:uid="{00000000-0005-0000-0000-0000E2660000}"/>
    <cellStyle name="p_VERA_Education Comps Q2-new_C_Consolidado - Volume e Receitas_2T08_ok" xfId="25533" xr:uid="{00000000-0005-0000-0000-0000E3660000}"/>
    <cellStyle name="p_VERA_Education Comps Q2-new_C_Consolidado - Volume e Receitas_2T08_ok_Renda Fixa_06022009" xfId="25534" xr:uid="{00000000-0005-0000-0000-0000E4660000}"/>
    <cellStyle name="p_VERA_Education Comps Q2-new_Pasta4" xfId="25535" xr:uid="{00000000-0005-0000-0000-0000E5660000}"/>
    <cellStyle name="p_VERA_Education Comps Q2-new_Pasta4_Renda Fixa_06022009" xfId="25536" xr:uid="{00000000-0005-0000-0000-0000E6660000}"/>
    <cellStyle name="p_VERA_Education Comps Q2-new_Receita Bruta hardware canal" xfId="25537" xr:uid="{00000000-0005-0000-0000-0000E7660000}"/>
    <cellStyle name="p_VERA_Education Comps Q2-new_Receita Bruta hardware canal_Renda Fixa_06022009" xfId="25538" xr:uid="{00000000-0005-0000-0000-0000E8660000}"/>
    <cellStyle name="p_VERA_Education Comps Q2-new_Receita Bruta hardware Pcs" xfId="25539" xr:uid="{00000000-0005-0000-0000-0000E9660000}"/>
    <cellStyle name="p_VERA_Education Comps Q2-new_Receita Bruta hardware Pcs_Renda Fixa_06022009" xfId="25540" xr:uid="{00000000-0005-0000-0000-0000EA660000}"/>
    <cellStyle name="p_VERA_Education Comps Q2-new_Receita Bruta segmento" xfId="25541" xr:uid="{00000000-0005-0000-0000-0000EB660000}"/>
    <cellStyle name="p_VERA_Education Comps Q2-new_Receita Bruta segmento_Renda Fixa_06022009" xfId="25542" xr:uid="{00000000-0005-0000-0000-0000EC660000}"/>
    <cellStyle name="p_VERA_Education Comps Q2-new_Volume Canal" xfId="25543" xr:uid="{00000000-0005-0000-0000-0000ED660000}"/>
    <cellStyle name="p_VERA_Education Comps Q2-new_Volume Canal_Renda Fixa_06022009" xfId="25544" xr:uid="{00000000-0005-0000-0000-0000EE660000}"/>
    <cellStyle name="PACE" xfId="25545" xr:uid="{00000000-0005-0000-0000-0000EF660000}"/>
    <cellStyle name="Page Heading" xfId="25546" xr:uid="{00000000-0005-0000-0000-0000F0660000}"/>
    <cellStyle name="Page Heading Large" xfId="25547" xr:uid="{00000000-0005-0000-0000-0000F1660000}"/>
    <cellStyle name="Page Heading Small" xfId="25548" xr:uid="{00000000-0005-0000-0000-0000F2660000}"/>
    <cellStyle name="Page Number" xfId="25549" xr:uid="{00000000-0005-0000-0000-0000F3660000}"/>
    <cellStyle name="Page_Header" xfId="25550" xr:uid="{00000000-0005-0000-0000-0000F4660000}"/>
    <cellStyle name="PageSubTitle" xfId="25551" xr:uid="{00000000-0005-0000-0000-0000F5660000}"/>
    <cellStyle name="PageTitle" xfId="25552" xr:uid="{00000000-0005-0000-0000-0000F6660000}"/>
    <cellStyle name="PageTitleSub" xfId="25553" xr:uid="{00000000-0005-0000-0000-0000F7660000}"/>
    <cellStyle name="Pagina" xfId="25554" xr:uid="{00000000-0005-0000-0000-0000F8660000}"/>
    <cellStyle name="Pattern" xfId="25555" xr:uid="{00000000-0005-0000-0000-0000F9660000}"/>
    <cellStyle name="pb_page_heading_LS" xfId="25556" xr:uid="{00000000-0005-0000-0000-0000FA660000}"/>
    <cellStyle name="Penznem [0]_PLDT" xfId="25557" xr:uid="{00000000-0005-0000-0000-0000FB660000}"/>
    <cellStyle name="Pénznem [0]_PLDT" xfId="25558" xr:uid="{00000000-0005-0000-0000-0000FC660000}"/>
    <cellStyle name="Penznem_PLDT" xfId="25559" xr:uid="{00000000-0005-0000-0000-0000FD660000}"/>
    <cellStyle name="Pénznem_PLDT" xfId="25560" xr:uid="{00000000-0005-0000-0000-0000FE660000}"/>
    <cellStyle name="Per share data" xfId="25561" xr:uid="{00000000-0005-0000-0000-0000FF660000}"/>
    <cellStyle name="perc2" xfId="25562" xr:uid="{00000000-0005-0000-0000-000000670000}"/>
    <cellStyle name="Percent (0)" xfId="34854" xr:uid="{00000000-0005-0000-0000-000001670000}"/>
    <cellStyle name="Percent [0]" xfId="25563" xr:uid="{00000000-0005-0000-0000-000002670000}"/>
    <cellStyle name="Percent [00]" xfId="25564" xr:uid="{00000000-0005-0000-0000-000003670000}"/>
    <cellStyle name="Percent [00] 10" xfId="25565" xr:uid="{00000000-0005-0000-0000-000004670000}"/>
    <cellStyle name="Percent [00] 11" xfId="25566" xr:uid="{00000000-0005-0000-0000-000005670000}"/>
    <cellStyle name="Percent [00] 12" xfId="25567" xr:uid="{00000000-0005-0000-0000-000006670000}"/>
    <cellStyle name="Percent [00] 13" xfId="25568" xr:uid="{00000000-0005-0000-0000-000007670000}"/>
    <cellStyle name="Percent [00] 14" xfId="25569" xr:uid="{00000000-0005-0000-0000-000008670000}"/>
    <cellStyle name="Percent [00] 15" xfId="25570" xr:uid="{00000000-0005-0000-0000-000009670000}"/>
    <cellStyle name="Percent [00] 16" xfId="25571" xr:uid="{00000000-0005-0000-0000-00000A670000}"/>
    <cellStyle name="Percent [00] 17" xfId="25572" xr:uid="{00000000-0005-0000-0000-00000B670000}"/>
    <cellStyle name="Percent [00] 18" xfId="25573" xr:uid="{00000000-0005-0000-0000-00000C670000}"/>
    <cellStyle name="Percent [00] 19" xfId="25574" xr:uid="{00000000-0005-0000-0000-00000D670000}"/>
    <cellStyle name="Percent [00] 2" xfId="25575" xr:uid="{00000000-0005-0000-0000-00000E670000}"/>
    <cellStyle name="Percent [00] 20" xfId="25576" xr:uid="{00000000-0005-0000-0000-00000F670000}"/>
    <cellStyle name="Percent [00] 21" xfId="25577" xr:uid="{00000000-0005-0000-0000-000010670000}"/>
    <cellStyle name="Percent [00] 22" xfId="25578" xr:uid="{00000000-0005-0000-0000-000011670000}"/>
    <cellStyle name="Percent [00] 23" xfId="25579" xr:uid="{00000000-0005-0000-0000-000012670000}"/>
    <cellStyle name="Percent [00] 24" xfId="25580" xr:uid="{00000000-0005-0000-0000-000013670000}"/>
    <cellStyle name="Percent [00] 3" xfId="25581" xr:uid="{00000000-0005-0000-0000-000014670000}"/>
    <cellStyle name="Percent [00] 4" xfId="25582" xr:uid="{00000000-0005-0000-0000-000015670000}"/>
    <cellStyle name="Percent [00] 5" xfId="25583" xr:uid="{00000000-0005-0000-0000-000016670000}"/>
    <cellStyle name="Percent [00] 6" xfId="25584" xr:uid="{00000000-0005-0000-0000-000017670000}"/>
    <cellStyle name="Percent [00] 7" xfId="25585" xr:uid="{00000000-0005-0000-0000-000018670000}"/>
    <cellStyle name="Percent [00] 8" xfId="25586" xr:uid="{00000000-0005-0000-0000-000019670000}"/>
    <cellStyle name="Percent [00] 9" xfId="25587" xr:uid="{00000000-0005-0000-0000-00001A670000}"/>
    <cellStyle name="Percent [1]" xfId="25588" xr:uid="{00000000-0005-0000-0000-00001B670000}"/>
    <cellStyle name="Percent [1] 10" xfId="25589" xr:uid="{00000000-0005-0000-0000-00001C670000}"/>
    <cellStyle name="Percent [1] 11" xfId="25590" xr:uid="{00000000-0005-0000-0000-00001D670000}"/>
    <cellStyle name="Percent [1] 12" xfId="25591" xr:uid="{00000000-0005-0000-0000-00001E670000}"/>
    <cellStyle name="Percent [1] 13" xfId="25592" xr:uid="{00000000-0005-0000-0000-00001F670000}"/>
    <cellStyle name="Percent [1] 14" xfId="25593" xr:uid="{00000000-0005-0000-0000-000020670000}"/>
    <cellStyle name="Percent [1] 15" xfId="25594" xr:uid="{00000000-0005-0000-0000-000021670000}"/>
    <cellStyle name="Percent [1] 16" xfId="25595" xr:uid="{00000000-0005-0000-0000-000022670000}"/>
    <cellStyle name="Percent [1] 17" xfId="25596" xr:uid="{00000000-0005-0000-0000-000023670000}"/>
    <cellStyle name="Percent [1] 18" xfId="25597" xr:uid="{00000000-0005-0000-0000-000024670000}"/>
    <cellStyle name="Percent [1] 19" xfId="25598" xr:uid="{00000000-0005-0000-0000-000025670000}"/>
    <cellStyle name="Percent [1] 2" xfId="25599" xr:uid="{00000000-0005-0000-0000-000026670000}"/>
    <cellStyle name="Percent [1] 20" xfId="25600" xr:uid="{00000000-0005-0000-0000-000027670000}"/>
    <cellStyle name="Percent [1] 21" xfId="25601" xr:uid="{00000000-0005-0000-0000-000028670000}"/>
    <cellStyle name="Percent [1] 22" xfId="25602" xr:uid="{00000000-0005-0000-0000-000029670000}"/>
    <cellStyle name="Percent [1] 23" xfId="25603" xr:uid="{00000000-0005-0000-0000-00002A670000}"/>
    <cellStyle name="Percent [1] 24" xfId="25604" xr:uid="{00000000-0005-0000-0000-00002B670000}"/>
    <cellStyle name="Percent [1] 3" xfId="25605" xr:uid="{00000000-0005-0000-0000-00002C670000}"/>
    <cellStyle name="Percent [1] 4" xfId="25606" xr:uid="{00000000-0005-0000-0000-00002D670000}"/>
    <cellStyle name="Percent [1] 5" xfId="25607" xr:uid="{00000000-0005-0000-0000-00002E670000}"/>
    <cellStyle name="Percent [1] 6" xfId="25608" xr:uid="{00000000-0005-0000-0000-00002F670000}"/>
    <cellStyle name="Percent [1] 7" xfId="25609" xr:uid="{00000000-0005-0000-0000-000030670000}"/>
    <cellStyle name="Percent [1] 8" xfId="25610" xr:uid="{00000000-0005-0000-0000-000031670000}"/>
    <cellStyle name="Percent [1] 9" xfId="25611" xr:uid="{00000000-0005-0000-0000-000032670000}"/>
    <cellStyle name="Percent [2]" xfId="25612" xr:uid="{00000000-0005-0000-0000-000033670000}"/>
    <cellStyle name="Percent [2] 2" xfId="35160" xr:uid="{00000000-0005-0000-0000-000034670000}"/>
    <cellStyle name="Percent 1 dec" xfId="25613" xr:uid="{00000000-0005-0000-0000-000035670000}"/>
    <cellStyle name="Percent 1 dec - Input" xfId="25614" xr:uid="{00000000-0005-0000-0000-000036670000}"/>
    <cellStyle name="Percent 1 dec_Data" xfId="25615" xr:uid="{00000000-0005-0000-0000-000037670000}"/>
    <cellStyle name="Percent 2" xfId="25616" xr:uid="{00000000-0005-0000-0000-000038670000}"/>
    <cellStyle name="Percent 2 2" xfId="34855" xr:uid="{00000000-0005-0000-0000-000039670000}"/>
    <cellStyle name="Percent Comma" xfId="25617" xr:uid="{00000000-0005-0000-0000-00003A670000}"/>
    <cellStyle name="Percent Comma 10" xfId="25618" xr:uid="{00000000-0005-0000-0000-00003B670000}"/>
    <cellStyle name="Percent Comma 11" xfId="25619" xr:uid="{00000000-0005-0000-0000-00003C670000}"/>
    <cellStyle name="Percent Comma 12" xfId="25620" xr:uid="{00000000-0005-0000-0000-00003D670000}"/>
    <cellStyle name="Percent Comma 13" xfId="25621" xr:uid="{00000000-0005-0000-0000-00003E670000}"/>
    <cellStyle name="Percent Comma 14" xfId="25622" xr:uid="{00000000-0005-0000-0000-00003F670000}"/>
    <cellStyle name="Percent Comma 15" xfId="25623" xr:uid="{00000000-0005-0000-0000-000040670000}"/>
    <cellStyle name="Percent Comma 16" xfId="25624" xr:uid="{00000000-0005-0000-0000-000041670000}"/>
    <cellStyle name="Percent Comma 17" xfId="25625" xr:uid="{00000000-0005-0000-0000-000042670000}"/>
    <cellStyle name="Percent Comma 18" xfId="25626" xr:uid="{00000000-0005-0000-0000-000043670000}"/>
    <cellStyle name="Percent Comma 19" xfId="25627" xr:uid="{00000000-0005-0000-0000-000044670000}"/>
    <cellStyle name="Percent Comma 2" xfId="25628" xr:uid="{00000000-0005-0000-0000-000045670000}"/>
    <cellStyle name="Percent Comma 20" xfId="25629" xr:uid="{00000000-0005-0000-0000-000046670000}"/>
    <cellStyle name="Percent Comma 21" xfId="25630" xr:uid="{00000000-0005-0000-0000-000047670000}"/>
    <cellStyle name="Percent Comma 22" xfId="25631" xr:uid="{00000000-0005-0000-0000-000048670000}"/>
    <cellStyle name="Percent Comma 23" xfId="25632" xr:uid="{00000000-0005-0000-0000-000049670000}"/>
    <cellStyle name="Percent Comma 24" xfId="25633" xr:uid="{00000000-0005-0000-0000-00004A670000}"/>
    <cellStyle name="Percent Comma 3" xfId="25634" xr:uid="{00000000-0005-0000-0000-00004B670000}"/>
    <cellStyle name="Percent Comma 4" xfId="25635" xr:uid="{00000000-0005-0000-0000-00004C670000}"/>
    <cellStyle name="Percent Comma 5" xfId="25636" xr:uid="{00000000-0005-0000-0000-00004D670000}"/>
    <cellStyle name="Percent Comma 6" xfId="25637" xr:uid="{00000000-0005-0000-0000-00004E670000}"/>
    <cellStyle name="Percent Comma 7" xfId="25638" xr:uid="{00000000-0005-0000-0000-00004F670000}"/>
    <cellStyle name="Percent Comma 8" xfId="25639" xr:uid="{00000000-0005-0000-0000-000050670000}"/>
    <cellStyle name="Percent Comma 9" xfId="25640" xr:uid="{00000000-0005-0000-0000-000051670000}"/>
    <cellStyle name="Percent Hard" xfId="25641" xr:uid="{00000000-0005-0000-0000-000052670000}"/>
    <cellStyle name="Percent Hard 10" xfId="25642" xr:uid="{00000000-0005-0000-0000-000053670000}"/>
    <cellStyle name="Percent Hard 11" xfId="25643" xr:uid="{00000000-0005-0000-0000-000054670000}"/>
    <cellStyle name="Percent Hard 12" xfId="25644" xr:uid="{00000000-0005-0000-0000-000055670000}"/>
    <cellStyle name="Percent Hard 13" xfId="25645" xr:uid="{00000000-0005-0000-0000-000056670000}"/>
    <cellStyle name="Percent Hard 14" xfId="25646" xr:uid="{00000000-0005-0000-0000-000057670000}"/>
    <cellStyle name="Percent Hard 15" xfId="25647" xr:uid="{00000000-0005-0000-0000-000058670000}"/>
    <cellStyle name="Percent Hard 16" xfId="25648" xr:uid="{00000000-0005-0000-0000-000059670000}"/>
    <cellStyle name="Percent Hard 17" xfId="25649" xr:uid="{00000000-0005-0000-0000-00005A670000}"/>
    <cellStyle name="Percent Hard 18" xfId="25650" xr:uid="{00000000-0005-0000-0000-00005B670000}"/>
    <cellStyle name="Percent Hard 19" xfId="25651" xr:uid="{00000000-0005-0000-0000-00005C670000}"/>
    <cellStyle name="Percent Hard 2" xfId="25652" xr:uid="{00000000-0005-0000-0000-00005D670000}"/>
    <cellStyle name="Percent Hard 20" xfId="25653" xr:uid="{00000000-0005-0000-0000-00005E670000}"/>
    <cellStyle name="Percent Hard 21" xfId="25654" xr:uid="{00000000-0005-0000-0000-00005F670000}"/>
    <cellStyle name="Percent Hard 22" xfId="25655" xr:uid="{00000000-0005-0000-0000-000060670000}"/>
    <cellStyle name="Percent Hard 23" xfId="25656" xr:uid="{00000000-0005-0000-0000-000061670000}"/>
    <cellStyle name="Percent Hard 24" xfId="25657" xr:uid="{00000000-0005-0000-0000-000062670000}"/>
    <cellStyle name="Percent Hard 3" xfId="25658" xr:uid="{00000000-0005-0000-0000-000063670000}"/>
    <cellStyle name="Percent Hard 4" xfId="25659" xr:uid="{00000000-0005-0000-0000-000064670000}"/>
    <cellStyle name="Percent Hard 5" xfId="25660" xr:uid="{00000000-0005-0000-0000-000065670000}"/>
    <cellStyle name="Percent Hard 6" xfId="25661" xr:uid="{00000000-0005-0000-0000-000066670000}"/>
    <cellStyle name="Percent Hard 7" xfId="25662" xr:uid="{00000000-0005-0000-0000-000067670000}"/>
    <cellStyle name="Percent Hard 8" xfId="25663" xr:uid="{00000000-0005-0000-0000-000068670000}"/>
    <cellStyle name="Percent Hard 9" xfId="25664" xr:uid="{00000000-0005-0000-0000-000069670000}"/>
    <cellStyle name="Percent Input" xfId="25665" xr:uid="{00000000-0005-0000-0000-00006A670000}"/>
    <cellStyle name="Percent, 0 dec" xfId="25666" xr:uid="{00000000-0005-0000-0000-00006B670000}"/>
    <cellStyle name="Percent, 1 dec" xfId="25667" xr:uid="{00000000-0005-0000-0000-00006C670000}"/>
    <cellStyle name="Percent, 2 dec" xfId="25668" xr:uid="{00000000-0005-0000-0000-00006D670000}"/>
    <cellStyle name="Percent, bp" xfId="25669" xr:uid="{00000000-0005-0000-0000-00006E670000}"/>
    <cellStyle name="Percent1" xfId="25670" xr:uid="{00000000-0005-0000-0000-00006F670000}"/>
    <cellStyle name="percentá_MonteDec00" xfId="25671" xr:uid="{00000000-0005-0000-0000-000070670000}"/>
    <cellStyle name="Percentage" xfId="25672" xr:uid="{00000000-0005-0000-0000-000071670000}"/>
    <cellStyle name="Percentage 10" xfId="25673" xr:uid="{00000000-0005-0000-0000-000072670000}"/>
    <cellStyle name="Percentage 11" xfId="25674" xr:uid="{00000000-0005-0000-0000-000073670000}"/>
    <cellStyle name="Percentage 12" xfId="25675" xr:uid="{00000000-0005-0000-0000-000074670000}"/>
    <cellStyle name="Percentage 13" xfId="25676" xr:uid="{00000000-0005-0000-0000-000075670000}"/>
    <cellStyle name="Percentage 14" xfId="25677" xr:uid="{00000000-0005-0000-0000-000076670000}"/>
    <cellStyle name="Percentage 15" xfId="25678" xr:uid="{00000000-0005-0000-0000-000077670000}"/>
    <cellStyle name="Percentage 16" xfId="25679" xr:uid="{00000000-0005-0000-0000-000078670000}"/>
    <cellStyle name="Percentage 17" xfId="25680" xr:uid="{00000000-0005-0000-0000-000079670000}"/>
    <cellStyle name="Percentage 18" xfId="25681" xr:uid="{00000000-0005-0000-0000-00007A670000}"/>
    <cellStyle name="Percentage 19" xfId="25682" xr:uid="{00000000-0005-0000-0000-00007B670000}"/>
    <cellStyle name="Percentage 2" xfId="25683" xr:uid="{00000000-0005-0000-0000-00007C670000}"/>
    <cellStyle name="Percentage 20" xfId="25684" xr:uid="{00000000-0005-0000-0000-00007D670000}"/>
    <cellStyle name="Percentage 21" xfId="25685" xr:uid="{00000000-0005-0000-0000-00007E670000}"/>
    <cellStyle name="Percentage 22" xfId="25686" xr:uid="{00000000-0005-0000-0000-00007F670000}"/>
    <cellStyle name="Percentage 23" xfId="25687" xr:uid="{00000000-0005-0000-0000-000080670000}"/>
    <cellStyle name="Percentage 24" xfId="25688" xr:uid="{00000000-0005-0000-0000-000081670000}"/>
    <cellStyle name="Percentage 3" xfId="25689" xr:uid="{00000000-0005-0000-0000-000082670000}"/>
    <cellStyle name="Percentage 4" xfId="25690" xr:uid="{00000000-0005-0000-0000-000083670000}"/>
    <cellStyle name="Percentage 5" xfId="25691" xr:uid="{00000000-0005-0000-0000-000084670000}"/>
    <cellStyle name="Percentage 6" xfId="25692" xr:uid="{00000000-0005-0000-0000-000085670000}"/>
    <cellStyle name="Percentage 7" xfId="25693" xr:uid="{00000000-0005-0000-0000-000086670000}"/>
    <cellStyle name="Percentage 8" xfId="25694" xr:uid="{00000000-0005-0000-0000-000087670000}"/>
    <cellStyle name="Percentage 9" xfId="25695" xr:uid="{00000000-0005-0000-0000-000088670000}"/>
    <cellStyle name="Percentage_Base Excel_Release 3T08_MASTER" xfId="25696" xr:uid="{00000000-0005-0000-0000-000089670000}"/>
    <cellStyle name="PercentChange" xfId="25697" xr:uid="{00000000-0005-0000-0000-00008A670000}"/>
    <cellStyle name="PercentSales" xfId="25698" xr:uid="{00000000-0005-0000-0000-00008B670000}"/>
    <cellStyle name="PercentSales 10" xfId="25699" xr:uid="{00000000-0005-0000-0000-00008C670000}"/>
    <cellStyle name="PercentSales 11" xfId="25700" xr:uid="{00000000-0005-0000-0000-00008D670000}"/>
    <cellStyle name="PercentSales 12" xfId="25701" xr:uid="{00000000-0005-0000-0000-00008E670000}"/>
    <cellStyle name="PercentSales 13" xfId="25702" xr:uid="{00000000-0005-0000-0000-00008F670000}"/>
    <cellStyle name="PercentSales 14" xfId="25703" xr:uid="{00000000-0005-0000-0000-000090670000}"/>
    <cellStyle name="PercentSales 15" xfId="25704" xr:uid="{00000000-0005-0000-0000-000091670000}"/>
    <cellStyle name="PercentSales 16" xfId="25705" xr:uid="{00000000-0005-0000-0000-000092670000}"/>
    <cellStyle name="PercentSales 17" xfId="25706" xr:uid="{00000000-0005-0000-0000-000093670000}"/>
    <cellStyle name="PercentSales 18" xfId="25707" xr:uid="{00000000-0005-0000-0000-000094670000}"/>
    <cellStyle name="PercentSales 19" xfId="25708" xr:uid="{00000000-0005-0000-0000-000095670000}"/>
    <cellStyle name="PercentSales 2" xfId="25709" xr:uid="{00000000-0005-0000-0000-000096670000}"/>
    <cellStyle name="PercentSales 20" xfId="25710" xr:uid="{00000000-0005-0000-0000-000097670000}"/>
    <cellStyle name="PercentSales 21" xfId="25711" xr:uid="{00000000-0005-0000-0000-000098670000}"/>
    <cellStyle name="PercentSales 22" xfId="25712" xr:uid="{00000000-0005-0000-0000-000099670000}"/>
    <cellStyle name="PercentSales 23" xfId="25713" xr:uid="{00000000-0005-0000-0000-00009A670000}"/>
    <cellStyle name="PercentSales 24" xfId="25714" xr:uid="{00000000-0005-0000-0000-00009B670000}"/>
    <cellStyle name="PercentSales 3" xfId="25715" xr:uid="{00000000-0005-0000-0000-00009C670000}"/>
    <cellStyle name="PercentSales 4" xfId="25716" xr:uid="{00000000-0005-0000-0000-00009D670000}"/>
    <cellStyle name="PercentSales 5" xfId="25717" xr:uid="{00000000-0005-0000-0000-00009E670000}"/>
    <cellStyle name="PercentSales 6" xfId="25718" xr:uid="{00000000-0005-0000-0000-00009F670000}"/>
    <cellStyle name="PercentSales 7" xfId="25719" xr:uid="{00000000-0005-0000-0000-0000A0670000}"/>
    <cellStyle name="PercentSales 8" xfId="25720" xr:uid="{00000000-0005-0000-0000-0000A1670000}"/>
    <cellStyle name="PercentSales 9" xfId="25721" xr:uid="{00000000-0005-0000-0000-0000A2670000}"/>
    <cellStyle name="Percentual" xfId="25722" xr:uid="{00000000-0005-0000-0000-0000A3670000}"/>
    <cellStyle name="Percentual 10" xfId="25723" xr:uid="{00000000-0005-0000-0000-0000A4670000}"/>
    <cellStyle name="Percentual 11" xfId="25724" xr:uid="{00000000-0005-0000-0000-0000A5670000}"/>
    <cellStyle name="Percentual 12" xfId="25725" xr:uid="{00000000-0005-0000-0000-0000A6670000}"/>
    <cellStyle name="Percentual 13" xfId="25726" xr:uid="{00000000-0005-0000-0000-0000A7670000}"/>
    <cellStyle name="Percentual 14" xfId="25727" xr:uid="{00000000-0005-0000-0000-0000A8670000}"/>
    <cellStyle name="Percentual 15" xfId="25728" xr:uid="{00000000-0005-0000-0000-0000A9670000}"/>
    <cellStyle name="Percentual 16" xfId="25729" xr:uid="{00000000-0005-0000-0000-0000AA670000}"/>
    <cellStyle name="Percentual 17" xfId="25730" xr:uid="{00000000-0005-0000-0000-0000AB670000}"/>
    <cellStyle name="Percentual 18" xfId="25731" xr:uid="{00000000-0005-0000-0000-0000AC670000}"/>
    <cellStyle name="Percentual 19" xfId="25732" xr:uid="{00000000-0005-0000-0000-0000AD670000}"/>
    <cellStyle name="Percentual 2" xfId="25733" xr:uid="{00000000-0005-0000-0000-0000AE670000}"/>
    <cellStyle name="Percentual 20" xfId="25734" xr:uid="{00000000-0005-0000-0000-0000AF670000}"/>
    <cellStyle name="Percentual 21" xfId="25735" xr:uid="{00000000-0005-0000-0000-0000B0670000}"/>
    <cellStyle name="Percentual 22" xfId="25736" xr:uid="{00000000-0005-0000-0000-0000B1670000}"/>
    <cellStyle name="Percentual 23" xfId="25737" xr:uid="{00000000-0005-0000-0000-0000B2670000}"/>
    <cellStyle name="Percentual 24" xfId="25738" xr:uid="{00000000-0005-0000-0000-0000B3670000}"/>
    <cellStyle name="Percentual 3" xfId="25739" xr:uid="{00000000-0005-0000-0000-0000B4670000}"/>
    <cellStyle name="Percentual 4" xfId="25740" xr:uid="{00000000-0005-0000-0000-0000B5670000}"/>
    <cellStyle name="Percentual 5" xfId="25741" xr:uid="{00000000-0005-0000-0000-0000B6670000}"/>
    <cellStyle name="Percentual 6" xfId="25742" xr:uid="{00000000-0005-0000-0000-0000B7670000}"/>
    <cellStyle name="Percentual 7" xfId="25743" xr:uid="{00000000-0005-0000-0000-0000B8670000}"/>
    <cellStyle name="Percentual 8" xfId="25744" xr:uid="{00000000-0005-0000-0000-0000B9670000}"/>
    <cellStyle name="Percentual 9" xfId="25745" xr:uid="{00000000-0005-0000-0000-0000BA670000}"/>
    <cellStyle name="Percentual_Base Excel_Release 3T08_MASTER" xfId="25746" xr:uid="{00000000-0005-0000-0000-0000BB670000}"/>
    <cellStyle name="perec" xfId="25747" xr:uid="{00000000-0005-0000-0000-0000BC670000}"/>
    <cellStyle name="Ponto" xfId="25748" xr:uid="{00000000-0005-0000-0000-0000BD670000}"/>
    <cellStyle name="Ponto 10" xfId="25749" xr:uid="{00000000-0005-0000-0000-0000BE670000}"/>
    <cellStyle name="Ponto 11" xfId="25750" xr:uid="{00000000-0005-0000-0000-0000BF670000}"/>
    <cellStyle name="Ponto 12" xfId="25751" xr:uid="{00000000-0005-0000-0000-0000C0670000}"/>
    <cellStyle name="Ponto 13" xfId="25752" xr:uid="{00000000-0005-0000-0000-0000C1670000}"/>
    <cellStyle name="Ponto 14" xfId="25753" xr:uid="{00000000-0005-0000-0000-0000C2670000}"/>
    <cellStyle name="Ponto 15" xfId="25754" xr:uid="{00000000-0005-0000-0000-0000C3670000}"/>
    <cellStyle name="Ponto 16" xfId="25755" xr:uid="{00000000-0005-0000-0000-0000C4670000}"/>
    <cellStyle name="Ponto 17" xfId="25756" xr:uid="{00000000-0005-0000-0000-0000C5670000}"/>
    <cellStyle name="Ponto 18" xfId="25757" xr:uid="{00000000-0005-0000-0000-0000C6670000}"/>
    <cellStyle name="Ponto 19" xfId="25758" xr:uid="{00000000-0005-0000-0000-0000C7670000}"/>
    <cellStyle name="Ponto 2" xfId="25759" xr:uid="{00000000-0005-0000-0000-0000C8670000}"/>
    <cellStyle name="Ponto 20" xfId="25760" xr:uid="{00000000-0005-0000-0000-0000C9670000}"/>
    <cellStyle name="Ponto 21" xfId="25761" xr:uid="{00000000-0005-0000-0000-0000CA670000}"/>
    <cellStyle name="Ponto 22" xfId="25762" xr:uid="{00000000-0005-0000-0000-0000CB670000}"/>
    <cellStyle name="Ponto 23" xfId="25763" xr:uid="{00000000-0005-0000-0000-0000CC670000}"/>
    <cellStyle name="Ponto 24" xfId="25764" xr:uid="{00000000-0005-0000-0000-0000CD670000}"/>
    <cellStyle name="Ponto 3" xfId="25765" xr:uid="{00000000-0005-0000-0000-0000CE670000}"/>
    <cellStyle name="Ponto 4" xfId="25766" xr:uid="{00000000-0005-0000-0000-0000CF670000}"/>
    <cellStyle name="Ponto 5" xfId="25767" xr:uid="{00000000-0005-0000-0000-0000D0670000}"/>
    <cellStyle name="Ponto 6" xfId="25768" xr:uid="{00000000-0005-0000-0000-0000D1670000}"/>
    <cellStyle name="Ponto 7" xfId="25769" xr:uid="{00000000-0005-0000-0000-0000D2670000}"/>
    <cellStyle name="Ponto 8" xfId="25770" xr:uid="{00000000-0005-0000-0000-0000D3670000}"/>
    <cellStyle name="Ponto 9" xfId="25771" xr:uid="{00000000-0005-0000-0000-0000D4670000}"/>
    <cellStyle name="Ponto_Base Excel_Release 3T08_MASTER" xfId="25772" xr:uid="{00000000-0005-0000-0000-0000D5670000}"/>
    <cellStyle name="Porcentagem" xfId="5" builtinId="5"/>
    <cellStyle name="Porcentagem 10" xfId="25773" xr:uid="{00000000-0005-0000-0000-0000D7670000}"/>
    <cellStyle name="Porcentagem 10 10" xfId="25774" xr:uid="{00000000-0005-0000-0000-0000D8670000}"/>
    <cellStyle name="Porcentagem 10 11" xfId="25775" xr:uid="{00000000-0005-0000-0000-0000D9670000}"/>
    <cellStyle name="Porcentagem 10 12" xfId="25776" xr:uid="{00000000-0005-0000-0000-0000DA670000}"/>
    <cellStyle name="Porcentagem 10 13" xfId="25777" xr:uid="{00000000-0005-0000-0000-0000DB670000}"/>
    <cellStyle name="Porcentagem 10 14" xfId="25778" xr:uid="{00000000-0005-0000-0000-0000DC670000}"/>
    <cellStyle name="Porcentagem 10 15" xfId="35197" xr:uid="{00000000-0005-0000-0000-0000DD670000}"/>
    <cellStyle name="Porcentagem 10 2" xfId="25779" xr:uid="{00000000-0005-0000-0000-0000DE670000}"/>
    <cellStyle name="Porcentagem 10 3" xfId="25780" xr:uid="{00000000-0005-0000-0000-0000DF670000}"/>
    <cellStyle name="Porcentagem 10 4" xfId="25781" xr:uid="{00000000-0005-0000-0000-0000E0670000}"/>
    <cellStyle name="Porcentagem 10 5" xfId="25782" xr:uid="{00000000-0005-0000-0000-0000E1670000}"/>
    <cellStyle name="Porcentagem 10 6" xfId="25783" xr:uid="{00000000-0005-0000-0000-0000E2670000}"/>
    <cellStyle name="Porcentagem 10 7" xfId="25784" xr:uid="{00000000-0005-0000-0000-0000E3670000}"/>
    <cellStyle name="Porcentagem 10 7 2" xfId="25785" xr:uid="{00000000-0005-0000-0000-0000E4670000}"/>
    <cellStyle name="Porcentagem 10 8" xfId="25786" xr:uid="{00000000-0005-0000-0000-0000E5670000}"/>
    <cellStyle name="Porcentagem 10 9" xfId="25787" xr:uid="{00000000-0005-0000-0000-0000E6670000}"/>
    <cellStyle name="Porcentagem 11" xfId="25788" xr:uid="{00000000-0005-0000-0000-0000E7670000}"/>
    <cellStyle name="Porcentagem 11 10" xfId="25789" xr:uid="{00000000-0005-0000-0000-0000E8670000}"/>
    <cellStyle name="Porcentagem 11 10 2" xfId="25790" xr:uid="{00000000-0005-0000-0000-0000E9670000}"/>
    <cellStyle name="Porcentagem 11 10 3" xfId="25791" xr:uid="{00000000-0005-0000-0000-0000EA670000}"/>
    <cellStyle name="Porcentagem 11 10 4" xfId="25792" xr:uid="{00000000-0005-0000-0000-0000EB670000}"/>
    <cellStyle name="Porcentagem 11 11" xfId="25793" xr:uid="{00000000-0005-0000-0000-0000EC670000}"/>
    <cellStyle name="Porcentagem 11 11 2" xfId="25794" xr:uid="{00000000-0005-0000-0000-0000ED670000}"/>
    <cellStyle name="Porcentagem 11 12" xfId="25795" xr:uid="{00000000-0005-0000-0000-0000EE670000}"/>
    <cellStyle name="Porcentagem 11 13" xfId="25796" xr:uid="{00000000-0005-0000-0000-0000EF670000}"/>
    <cellStyle name="Porcentagem 11 14" xfId="25797" xr:uid="{00000000-0005-0000-0000-0000F0670000}"/>
    <cellStyle name="Porcentagem 11 15" xfId="25798" xr:uid="{00000000-0005-0000-0000-0000F1670000}"/>
    <cellStyle name="Porcentagem 11 16" xfId="25799" xr:uid="{00000000-0005-0000-0000-0000F2670000}"/>
    <cellStyle name="Porcentagem 11 17" xfId="25800" xr:uid="{00000000-0005-0000-0000-0000F3670000}"/>
    <cellStyle name="Porcentagem 11 18" xfId="25801" xr:uid="{00000000-0005-0000-0000-0000F4670000}"/>
    <cellStyle name="Porcentagem 11 19" xfId="25802" xr:uid="{00000000-0005-0000-0000-0000F5670000}"/>
    <cellStyle name="Porcentagem 11 2" xfId="25803" xr:uid="{00000000-0005-0000-0000-0000F6670000}"/>
    <cellStyle name="Porcentagem 11 2 2" xfId="25804" xr:uid="{00000000-0005-0000-0000-0000F7670000}"/>
    <cellStyle name="Porcentagem 11 2 3" xfId="25805" xr:uid="{00000000-0005-0000-0000-0000F8670000}"/>
    <cellStyle name="Porcentagem 11 2 4" xfId="25806" xr:uid="{00000000-0005-0000-0000-0000F9670000}"/>
    <cellStyle name="Porcentagem 11 20" xfId="25807" xr:uid="{00000000-0005-0000-0000-0000FA670000}"/>
    <cellStyle name="Porcentagem 11 21" xfId="25808" xr:uid="{00000000-0005-0000-0000-0000FB670000}"/>
    <cellStyle name="Porcentagem 11 22" xfId="25809" xr:uid="{00000000-0005-0000-0000-0000FC670000}"/>
    <cellStyle name="Porcentagem 11 23" xfId="25810" xr:uid="{00000000-0005-0000-0000-0000FD670000}"/>
    <cellStyle name="Porcentagem 11 24" xfId="25811" xr:uid="{00000000-0005-0000-0000-0000FE670000}"/>
    <cellStyle name="Porcentagem 11 25" xfId="25812" xr:uid="{00000000-0005-0000-0000-0000FF670000}"/>
    <cellStyle name="Porcentagem 11 26" xfId="25813" xr:uid="{00000000-0005-0000-0000-000000680000}"/>
    <cellStyle name="Porcentagem 11 27" xfId="25814" xr:uid="{00000000-0005-0000-0000-000001680000}"/>
    <cellStyle name="Porcentagem 11 28" xfId="25815" xr:uid="{00000000-0005-0000-0000-000002680000}"/>
    <cellStyle name="Porcentagem 11 29" xfId="25816" xr:uid="{00000000-0005-0000-0000-000003680000}"/>
    <cellStyle name="Porcentagem 11 3" xfId="25817" xr:uid="{00000000-0005-0000-0000-000004680000}"/>
    <cellStyle name="Porcentagem 11 3 2" xfId="25818" xr:uid="{00000000-0005-0000-0000-000005680000}"/>
    <cellStyle name="Porcentagem 11 3 3" xfId="25819" xr:uid="{00000000-0005-0000-0000-000006680000}"/>
    <cellStyle name="Porcentagem 11 3 4" xfId="25820" xr:uid="{00000000-0005-0000-0000-000007680000}"/>
    <cellStyle name="Porcentagem 11 30" xfId="25821" xr:uid="{00000000-0005-0000-0000-000008680000}"/>
    <cellStyle name="Porcentagem 11 31" xfId="25822" xr:uid="{00000000-0005-0000-0000-000009680000}"/>
    <cellStyle name="Porcentagem 11 32" xfId="25823" xr:uid="{00000000-0005-0000-0000-00000A680000}"/>
    <cellStyle name="Porcentagem 11 33" xfId="25824" xr:uid="{00000000-0005-0000-0000-00000B680000}"/>
    <cellStyle name="Porcentagem 11 34" xfId="25825" xr:uid="{00000000-0005-0000-0000-00000C680000}"/>
    <cellStyle name="Porcentagem 11 35" xfId="25826" xr:uid="{00000000-0005-0000-0000-00000D680000}"/>
    <cellStyle name="Porcentagem 11 36" xfId="25827" xr:uid="{00000000-0005-0000-0000-00000E680000}"/>
    <cellStyle name="Porcentagem 11 37" xfId="25828" xr:uid="{00000000-0005-0000-0000-00000F680000}"/>
    <cellStyle name="Porcentagem 11 38" xfId="25829" xr:uid="{00000000-0005-0000-0000-000010680000}"/>
    <cellStyle name="Porcentagem 11 39" xfId="25830" xr:uid="{00000000-0005-0000-0000-000011680000}"/>
    <cellStyle name="Porcentagem 11 4" xfId="25831" xr:uid="{00000000-0005-0000-0000-000012680000}"/>
    <cellStyle name="Porcentagem 11 4 2" xfId="25832" xr:uid="{00000000-0005-0000-0000-000013680000}"/>
    <cellStyle name="Porcentagem 11 4 3" xfId="25833" xr:uid="{00000000-0005-0000-0000-000014680000}"/>
    <cellStyle name="Porcentagem 11 4 4" xfId="25834" xr:uid="{00000000-0005-0000-0000-000015680000}"/>
    <cellStyle name="Porcentagem 11 5" xfId="25835" xr:uid="{00000000-0005-0000-0000-000016680000}"/>
    <cellStyle name="Porcentagem 11 5 2" xfId="25836" xr:uid="{00000000-0005-0000-0000-000017680000}"/>
    <cellStyle name="Porcentagem 11 5 3" xfId="25837" xr:uid="{00000000-0005-0000-0000-000018680000}"/>
    <cellStyle name="Porcentagem 11 5 4" xfId="25838" xr:uid="{00000000-0005-0000-0000-000019680000}"/>
    <cellStyle name="Porcentagem 11 6" xfId="25839" xr:uid="{00000000-0005-0000-0000-00001A680000}"/>
    <cellStyle name="Porcentagem 11 6 2" xfId="25840" xr:uid="{00000000-0005-0000-0000-00001B680000}"/>
    <cellStyle name="Porcentagem 11 6 3" xfId="25841" xr:uid="{00000000-0005-0000-0000-00001C680000}"/>
    <cellStyle name="Porcentagem 11 6 4" xfId="25842" xr:uid="{00000000-0005-0000-0000-00001D680000}"/>
    <cellStyle name="Porcentagem 11 7" xfId="25843" xr:uid="{00000000-0005-0000-0000-00001E680000}"/>
    <cellStyle name="Porcentagem 11 7 10" xfId="25844" xr:uid="{00000000-0005-0000-0000-00001F680000}"/>
    <cellStyle name="Porcentagem 11 7 11" xfId="25845" xr:uid="{00000000-0005-0000-0000-000020680000}"/>
    <cellStyle name="Porcentagem 11 7 12" xfId="25846" xr:uid="{00000000-0005-0000-0000-000021680000}"/>
    <cellStyle name="Porcentagem 11 7 13" xfId="25847" xr:uid="{00000000-0005-0000-0000-000022680000}"/>
    <cellStyle name="Porcentagem 11 7 14" xfId="25848" xr:uid="{00000000-0005-0000-0000-000023680000}"/>
    <cellStyle name="Porcentagem 11 7 15" xfId="25849" xr:uid="{00000000-0005-0000-0000-000024680000}"/>
    <cellStyle name="Porcentagem 11 7 16" xfId="25850" xr:uid="{00000000-0005-0000-0000-000025680000}"/>
    <cellStyle name="Porcentagem 11 7 17" xfId="25851" xr:uid="{00000000-0005-0000-0000-000026680000}"/>
    <cellStyle name="Porcentagem 11 7 18" xfId="25852" xr:uid="{00000000-0005-0000-0000-000027680000}"/>
    <cellStyle name="Porcentagem 11 7 19" xfId="25853" xr:uid="{00000000-0005-0000-0000-000028680000}"/>
    <cellStyle name="Porcentagem 11 7 2" xfId="25854" xr:uid="{00000000-0005-0000-0000-000029680000}"/>
    <cellStyle name="Porcentagem 11 7 2 2" xfId="25855" xr:uid="{00000000-0005-0000-0000-00002A680000}"/>
    <cellStyle name="Porcentagem 11 7 2 2 2" xfId="25856" xr:uid="{00000000-0005-0000-0000-00002B680000}"/>
    <cellStyle name="Porcentagem 11 7 2 3" xfId="25857" xr:uid="{00000000-0005-0000-0000-00002C680000}"/>
    <cellStyle name="Porcentagem 11 7 2 4" xfId="25858" xr:uid="{00000000-0005-0000-0000-00002D680000}"/>
    <cellStyle name="Porcentagem 11 7 2 5" xfId="25859" xr:uid="{00000000-0005-0000-0000-00002E680000}"/>
    <cellStyle name="Porcentagem 11 7 2 6" xfId="25860" xr:uid="{00000000-0005-0000-0000-00002F680000}"/>
    <cellStyle name="Porcentagem 11 7 2 7" xfId="25861" xr:uid="{00000000-0005-0000-0000-000030680000}"/>
    <cellStyle name="Porcentagem 11 7 2 8" xfId="25862" xr:uid="{00000000-0005-0000-0000-000031680000}"/>
    <cellStyle name="Porcentagem 11 7 2 9" xfId="25863" xr:uid="{00000000-0005-0000-0000-000032680000}"/>
    <cellStyle name="Porcentagem 11 7 20" xfId="25864" xr:uid="{00000000-0005-0000-0000-000033680000}"/>
    <cellStyle name="Porcentagem 11 7 21" xfId="25865" xr:uid="{00000000-0005-0000-0000-000034680000}"/>
    <cellStyle name="Porcentagem 11 7 22" xfId="25866" xr:uid="{00000000-0005-0000-0000-000035680000}"/>
    <cellStyle name="Porcentagem 11 7 23" xfId="25867" xr:uid="{00000000-0005-0000-0000-000036680000}"/>
    <cellStyle name="Porcentagem 11 7 24" xfId="25868" xr:uid="{00000000-0005-0000-0000-000037680000}"/>
    <cellStyle name="Porcentagem 11 7 24 2" xfId="25869" xr:uid="{00000000-0005-0000-0000-000038680000}"/>
    <cellStyle name="Porcentagem 11 7 24 2 2" xfId="25870" xr:uid="{00000000-0005-0000-0000-000039680000}"/>
    <cellStyle name="Porcentagem 11 7 25" xfId="25871" xr:uid="{00000000-0005-0000-0000-00003A680000}"/>
    <cellStyle name="Porcentagem 11 7 25 2" xfId="25872" xr:uid="{00000000-0005-0000-0000-00003B680000}"/>
    <cellStyle name="Porcentagem 11 7 3" xfId="25873" xr:uid="{00000000-0005-0000-0000-00003C680000}"/>
    <cellStyle name="Porcentagem 11 7 3 2" xfId="25874" xr:uid="{00000000-0005-0000-0000-00003D680000}"/>
    <cellStyle name="Porcentagem 11 7 3 2 2" xfId="25875" xr:uid="{00000000-0005-0000-0000-00003E680000}"/>
    <cellStyle name="Porcentagem 11 7 3 3" xfId="25876" xr:uid="{00000000-0005-0000-0000-00003F680000}"/>
    <cellStyle name="Porcentagem 11 7 3 4" xfId="25877" xr:uid="{00000000-0005-0000-0000-000040680000}"/>
    <cellStyle name="Porcentagem 11 7 3 5" xfId="25878" xr:uid="{00000000-0005-0000-0000-000041680000}"/>
    <cellStyle name="Porcentagem 11 7 3 6" xfId="25879" xr:uid="{00000000-0005-0000-0000-000042680000}"/>
    <cellStyle name="Porcentagem 11 7 3 7" xfId="25880" xr:uid="{00000000-0005-0000-0000-000043680000}"/>
    <cellStyle name="Porcentagem 11 7 3 8" xfId="25881" xr:uid="{00000000-0005-0000-0000-000044680000}"/>
    <cellStyle name="Porcentagem 11 7 3 9" xfId="25882" xr:uid="{00000000-0005-0000-0000-000045680000}"/>
    <cellStyle name="Porcentagem 11 7 4" xfId="25883" xr:uid="{00000000-0005-0000-0000-000046680000}"/>
    <cellStyle name="Porcentagem 11 7 4 2" xfId="25884" xr:uid="{00000000-0005-0000-0000-000047680000}"/>
    <cellStyle name="Porcentagem 11 7 4 2 2" xfId="25885" xr:uid="{00000000-0005-0000-0000-000048680000}"/>
    <cellStyle name="Porcentagem 11 7 4 3" xfId="25886" xr:uid="{00000000-0005-0000-0000-000049680000}"/>
    <cellStyle name="Porcentagem 11 7 4 4" xfId="25887" xr:uid="{00000000-0005-0000-0000-00004A680000}"/>
    <cellStyle name="Porcentagem 11 7 4 5" xfId="25888" xr:uid="{00000000-0005-0000-0000-00004B680000}"/>
    <cellStyle name="Porcentagem 11 7 4 6" xfId="25889" xr:uid="{00000000-0005-0000-0000-00004C680000}"/>
    <cellStyle name="Porcentagem 11 7 4 7" xfId="25890" xr:uid="{00000000-0005-0000-0000-00004D680000}"/>
    <cellStyle name="Porcentagem 11 7 4 8" xfId="25891" xr:uid="{00000000-0005-0000-0000-00004E680000}"/>
    <cellStyle name="Porcentagem 11 7 4 9" xfId="25892" xr:uid="{00000000-0005-0000-0000-00004F680000}"/>
    <cellStyle name="Porcentagem 11 7 5" xfId="25893" xr:uid="{00000000-0005-0000-0000-000050680000}"/>
    <cellStyle name="Porcentagem 11 7 6" xfId="25894" xr:uid="{00000000-0005-0000-0000-000051680000}"/>
    <cellStyle name="Porcentagem 11 7 7" xfId="25895" xr:uid="{00000000-0005-0000-0000-000052680000}"/>
    <cellStyle name="Porcentagem 11 7 8" xfId="25896" xr:uid="{00000000-0005-0000-0000-000053680000}"/>
    <cellStyle name="Porcentagem 11 7 9" xfId="25897" xr:uid="{00000000-0005-0000-0000-000054680000}"/>
    <cellStyle name="Porcentagem 11 8" xfId="25898" xr:uid="{00000000-0005-0000-0000-000055680000}"/>
    <cellStyle name="Porcentagem 11 8 10" xfId="25899" xr:uid="{00000000-0005-0000-0000-000056680000}"/>
    <cellStyle name="Porcentagem 11 8 11" xfId="25900" xr:uid="{00000000-0005-0000-0000-000057680000}"/>
    <cellStyle name="Porcentagem 11 8 12" xfId="25901" xr:uid="{00000000-0005-0000-0000-000058680000}"/>
    <cellStyle name="Porcentagem 11 8 13" xfId="25902" xr:uid="{00000000-0005-0000-0000-000059680000}"/>
    <cellStyle name="Porcentagem 11 8 14" xfId="25903" xr:uid="{00000000-0005-0000-0000-00005A680000}"/>
    <cellStyle name="Porcentagem 11 8 15" xfId="25904" xr:uid="{00000000-0005-0000-0000-00005B680000}"/>
    <cellStyle name="Porcentagem 11 8 16" xfId="25905" xr:uid="{00000000-0005-0000-0000-00005C680000}"/>
    <cellStyle name="Porcentagem 11 8 17" xfId="25906" xr:uid="{00000000-0005-0000-0000-00005D680000}"/>
    <cellStyle name="Porcentagem 11 8 18" xfId="25907" xr:uid="{00000000-0005-0000-0000-00005E680000}"/>
    <cellStyle name="Porcentagem 11 8 19" xfId="25908" xr:uid="{00000000-0005-0000-0000-00005F680000}"/>
    <cellStyle name="Porcentagem 11 8 2" xfId="25909" xr:uid="{00000000-0005-0000-0000-000060680000}"/>
    <cellStyle name="Porcentagem 11 8 2 2" xfId="25910" xr:uid="{00000000-0005-0000-0000-000061680000}"/>
    <cellStyle name="Porcentagem 11 8 2 2 2" xfId="25911" xr:uid="{00000000-0005-0000-0000-000062680000}"/>
    <cellStyle name="Porcentagem 11 8 2 3" xfId="25912" xr:uid="{00000000-0005-0000-0000-000063680000}"/>
    <cellStyle name="Porcentagem 11 8 2 4" xfId="25913" xr:uid="{00000000-0005-0000-0000-000064680000}"/>
    <cellStyle name="Porcentagem 11 8 2 5" xfId="25914" xr:uid="{00000000-0005-0000-0000-000065680000}"/>
    <cellStyle name="Porcentagem 11 8 2 6" xfId="25915" xr:uid="{00000000-0005-0000-0000-000066680000}"/>
    <cellStyle name="Porcentagem 11 8 2 7" xfId="25916" xr:uid="{00000000-0005-0000-0000-000067680000}"/>
    <cellStyle name="Porcentagem 11 8 2 8" xfId="25917" xr:uid="{00000000-0005-0000-0000-000068680000}"/>
    <cellStyle name="Porcentagem 11 8 2 9" xfId="25918" xr:uid="{00000000-0005-0000-0000-000069680000}"/>
    <cellStyle name="Porcentagem 11 8 20" xfId="25919" xr:uid="{00000000-0005-0000-0000-00006A680000}"/>
    <cellStyle name="Porcentagem 11 8 21" xfId="25920" xr:uid="{00000000-0005-0000-0000-00006B680000}"/>
    <cellStyle name="Porcentagem 11 8 22" xfId="25921" xr:uid="{00000000-0005-0000-0000-00006C680000}"/>
    <cellStyle name="Porcentagem 11 8 23" xfId="25922" xr:uid="{00000000-0005-0000-0000-00006D680000}"/>
    <cellStyle name="Porcentagem 11 8 3" xfId="25923" xr:uid="{00000000-0005-0000-0000-00006E680000}"/>
    <cellStyle name="Porcentagem 11 8 3 2" xfId="25924" xr:uid="{00000000-0005-0000-0000-00006F680000}"/>
    <cellStyle name="Porcentagem 11 8 3 2 2" xfId="25925" xr:uid="{00000000-0005-0000-0000-000070680000}"/>
    <cellStyle name="Porcentagem 11 8 3 3" xfId="25926" xr:uid="{00000000-0005-0000-0000-000071680000}"/>
    <cellStyle name="Porcentagem 11 8 3 4" xfId="25927" xr:uid="{00000000-0005-0000-0000-000072680000}"/>
    <cellStyle name="Porcentagem 11 8 3 5" xfId="25928" xr:uid="{00000000-0005-0000-0000-000073680000}"/>
    <cellStyle name="Porcentagem 11 8 3 6" xfId="25929" xr:uid="{00000000-0005-0000-0000-000074680000}"/>
    <cellStyle name="Porcentagem 11 8 3 7" xfId="25930" xr:uid="{00000000-0005-0000-0000-000075680000}"/>
    <cellStyle name="Porcentagem 11 8 3 8" xfId="25931" xr:uid="{00000000-0005-0000-0000-000076680000}"/>
    <cellStyle name="Porcentagem 11 8 3 9" xfId="25932" xr:uid="{00000000-0005-0000-0000-000077680000}"/>
    <cellStyle name="Porcentagem 11 8 4" xfId="25933" xr:uid="{00000000-0005-0000-0000-000078680000}"/>
    <cellStyle name="Porcentagem 11 8 4 2" xfId="25934" xr:uid="{00000000-0005-0000-0000-000079680000}"/>
    <cellStyle name="Porcentagem 11 8 4 2 2" xfId="25935" xr:uid="{00000000-0005-0000-0000-00007A680000}"/>
    <cellStyle name="Porcentagem 11 8 4 3" xfId="25936" xr:uid="{00000000-0005-0000-0000-00007B680000}"/>
    <cellStyle name="Porcentagem 11 8 4 4" xfId="25937" xr:uid="{00000000-0005-0000-0000-00007C680000}"/>
    <cellStyle name="Porcentagem 11 8 4 5" xfId="25938" xr:uid="{00000000-0005-0000-0000-00007D680000}"/>
    <cellStyle name="Porcentagem 11 8 4 6" xfId="25939" xr:uid="{00000000-0005-0000-0000-00007E680000}"/>
    <cellStyle name="Porcentagem 11 8 4 7" xfId="25940" xr:uid="{00000000-0005-0000-0000-00007F680000}"/>
    <cellStyle name="Porcentagem 11 8 4 8" xfId="25941" xr:uid="{00000000-0005-0000-0000-000080680000}"/>
    <cellStyle name="Porcentagem 11 8 4 9" xfId="25942" xr:uid="{00000000-0005-0000-0000-000081680000}"/>
    <cellStyle name="Porcentagem 11 8 5" xfId="25943" xr:uid="{00000000-0005-0000-0000-000082680000}"/>
    <cellStyle name="Porcentagem 11 8 6" xfId="25944" xr:uid="{00000000-0005-0000-0000-000083680000}"/>
    <cellStyle name="Porcentagem 11 8 7" xfId="25945" xr:uid="{00000000-0005-0000-0000-000084680000}"/>
    <cellStyle name="Porcentagem 11 8 8" xfId="25946" xr:uid="{00000000-0005-0000-0000-000085680000}"/>
    <cellStyle name="Porcentagem 11 8 9" xfId="25947" xr:uid="{00000000-0005-0000-0000-000086680000}"/>
    <cellStyle name="Porcentagem 11 9" xfId="25948" xr:uid="{00000000-0005-0000-0000-000087680000}"/>
    <cellStyle name="Porcentagem 11 9 2" xfId="25949" xr:uid="{00000000-0005-0000-0000-000088680000}"/>
    <cellStyle name="Porcentagem 11 9 3" xfId="25950" xr:uid="{00000000-0005-0000-0000-000089680000}"/>
    <cellStyle name="Porcentagem 11 9 4" xfId="25951" xr:uid="{00000000-0005-0000-0000-00008A680000}"/>
    <cellStyle name="Porcentagem 12" xfId="25952" xr:uid="{00000000-0005-0000-0000-00008B680000}"/>
    <cellStyle name="Porcentagem 12 10" xfId="25953" xr:uid="{00000000-0005-0000-0000-00008C680000}"/>
    <cellStyle name="Porcentagem 12 10 2" xfId="25954" xr:uid="{00000000-0005-0000-0000-00008D680000}"/>
    <cellStyle name="Porcentagem 12 10 3" xfId="25955" xr:uid="{00000000-0005-0000-0000-00008E680000}"/>
    <cellStyle name="Porcentagem 12 10 4" xfId="25956" xr:uid="{00000000-0005-0000-0000-00008F680000}"/>
    <cellStyle name="Porcentagem 12 11" xfId="25957" xr:uid="{00000000-0005-0000-0000-000090680000}"/>
    <cellStyle name="Porcentagem 12 11 2" xfId="25958" xr:uid="{00000000-0005-0000-0000-000091680000}"/>
    <cellStyle name="Porcentagem 12 11 2 2" xfId="25959" xr:uid="{00000000-0005-0000-0000-000092680000}"/>
    <cellStyle name="Porcentagem 12 11 3" xfId="25960" xr:uid="{00000000-0005-0000-0000-000093680000}"/>
    <cellStyle name="Porcentagem 12 11 4" xfId="25961" xr:uid="{00000000-0005-0000-0000-000094680000}"/>
    <cellStyle name="Porcentagem 12 11 5" xfId="25962" xr:uid="{00000000-0005-0000-0000-000095680000}"/>
    <cellStyle name="Porcentagem 12 11 6" xfId="25963" xr:uid="{00000000-0005-0000-0000-000096680000}"/>
    <cellStyle name="Porcentagem 12 11 7" xfId="25964" xr:uid="{00000000-0005-0000-0000-000097680000}"/>
    <cellStyle name="Porcentagem 12 11 8" xfId="25965" xr:uid="{00000000-0005-0000-0000-000098680000}"/>
    <cellStyle name="Porcentagem 12 11 9" xfId="25966" xr:uid="{00000000-0005-0000-0000-000099680000}"/>
    <cellStyle name="Porcentagem 12 12" xfId="25967" xr:uid="{00000000-0005-0000-0000-00009A680000}"/>
    <cellStyle name="Porcentagem 12 12 2" xfId="25968" xr:uid="{00000000-0005-0000-0000-00009B680000}"/>
    <cellStyle name="Porcentagem 12 12 2 2" xfId="25969" xr:uid="{00000000-0005-0000-0000-00009C680000}"/>
    <cellStyle name="Porcentagem 12 12 3" xfId="25970" xr:uid="{00000000-0005-0000-0000-00009D680000}"/>
    <cellStyle name="Porcentagem 12 12 4" xfId="25971" xr:uid="{00000000-0005-0000-0000-00009E680000}"/>
    <cellStyle name="Porcentagem 12 12 5" xfId="25972" xr:uid="{00000000-0005-0000-0000-00009F680000}"/>
    <cellStyle name="Porcentagem 12 12 6" xfId="25973" xr:uid="{00000000-0005-0000-0000-0000A0680000}"/>
    <cellStyle name="Porcentagem 12 12 7" xfId="25974" xr:uid="{00000000-0005-0000-0000-0000A1680000}"/>
    <cellStyle name="Porcentagem 12 12 8" xfId="25975" xr:uid="{00000000-0005-0000-0000-0000A2680000}"/>
    <cellStyle name="Porcentagem 12 12 9" xfId="25976" xr:uid="{00000000-0005-0000-0000-0000A3680000}"/>
    <cellStyle name="Porcentagem 12 13" xfId="25977" xr:uid="{00000000-0005-0000-0000-0000A4680000}"/>
    <cellStyle name="Porcentagem 12 13 2" xfId="25978" xr:uid="{00000000-0005-0000-0000-0000A5680000}"/>
    <cellStyle name="Porcentagem 12 13 2 2" xfId="25979" xr:uid="{00000000-0005-0000-0000-0000A6680000}"/>
    <cellStyle name="Porcentagem 12 13 3" xfId="25980" xr:uid="{00000000-0005-0000-0000-0000A7680000}"/>
    <cellStyle name="Porcentagem 12 13 4" xfId="25981" xr:uid="{00000000-0005-0000-0000-0000A8680000}"/>
    <cellStyle name="Porcentagem 12 13 5" xfId="25982" xr:uid="{00000000-0005-0000-0000-0000A9680000}"/>
    <cellStyle name="Porcentagem 12 13 6" xfId="25983" xr:uid="{00000000-0005-0000-0000-0000AA680000}"/>
    <cellStyle name="Porcentagem 12 13 7" xfId="25984" xr:uid="{00000000-0005-0000-0000-0000AB680000}"/>
    <cellStyle name="Porcentagem 12 13 8" xfId="25985" xr:uid="{00000000-0005-0000-0000-0000AC680000}"/>
    <cellStyle name="Porcentagem 12 13 9" xfId="25986" xr:uid="{00000000-0005-0000-0000-0000AD680000}"/>
    <cellStyle name="Porcentagem 12 14" xfId="25987" xr:uid="{00000000-0005-0000-0000-0000AE680000}"/>
    <cellStyle name="Porcentagem 12 14 2" xfId="25988" xr:uid="{00000000-0005-0000-0000-0000AF680000}"/>
    <cellStyle name="Porcentagem 12 14 2 2" xfId="25989" xr:uid="{00000000-0005-0000-0000-0000B0680000}"/>
    <cellStyle name="Porcentagem 12 15" xfId="25990" xr:uid="{00000000-0005-0000-0000-0000B1680000}"/>
    <cellStyle name="Porcentagem 12 16" xfId="25991" xr:uid="{00000000-0005-0000-0000-0000B2680000}"/>
    <cellStyle name="Porcentagem 12 17" xfId="25992" xr:uid="{00000000-0005-0000-0000-0000B3680000}"/>
    <cellStyle name="Porcentagem 12 18" xfId="25993" xr:uid="{00000000-0005-0000-0000-0000B4680000}"/>
    <cellStyle name="Porcentagem 12 19" xfId="25994" xr:uid="{00000000-0005-0000-0000-0000B5680000}"/>
    <cellStyle name="Porcentagem 12 2" xfId="25995" xr:uid="{00000000-0005-0000-0000-0000B6680000}"/>
    <cellStyle name="Porcentagem 12 2 2" xfId="25996" xr:uid="{00000000-0005-0000-0000-0000B7680000}"/>
    <cellStyle name="Porcentagem 12 2 3" xfId="25997" xr:uid="{00000000-0005-0000-0000-0000B8680000}"/>
    <cellStyle name="Porcentagem 12 2 4" xfId="25998" xr:uid="{00000000-0005-0000-0000-0000B9680000}"/>
    <cellStyle name="Porcentagem 12 2 5" xfId="25999" xr:uid="{00000000-0005-0000-0000-0000BA680000}"/>
    <cellStyle name="Porcentagem 12 20" xfId="26000" xr:uid="{00000000-0005-0000-0000-0000BB680000}"/>
    <cellStyle name="Porcentagem 12 21" xfId="26001" xr:uid="{00000000-0005-0000-0000-0000BC680000}"/>
    <cellStyle name="Porcentagem 12 22" xfId="26002" xr:uid="{00000000-0005-0000-0000-0000BD680000}"/>
    <cellStyle name="Porcentagem 12 23" xfId="26003" xr:uid="{00000000-0005-0000-0000-0000BE680000}"/>
    <cellStyle name="Porcentagem 12 24" xfId="26004" xr:uid="{00000000-0005-0000-0000-0000BF680000}"/>
    <cellStyle name="Porcentagem 12 25" xfId="26005" xr:uid="{00000000-0005-0000-0000-0000C0680000}"/>
    <cellStyle name="Porcentagem 12 26" xfId="26006" xr:uid="{00000000-0005-0000-0000-0000C1680000}"/>
    <cellStyle name="Porcentagem 12 27" xfId="26007" xr:uid="{00000000-0005-0000-0000-0000C2680000}"/>
    <cellStyle name="Porcentagem 12 28" xfId="26008" xr:uid="{00000000-0005-0000-0000-0000C3680000}"/>
    <cellStyle name="Porcentagem 12 29" xfId="26009" xr:uid="{00000000-0005-0000-0000-0000C4680000}"/>
    <cellStyle name="Porcentagem 12 3" xfId="26010" xr:uid="{00000000-0005-0000-0000-0000C5680000}"/>
    <cellStyle name="Porcentagem 12 3 2" xfId="26011" xr:uid="{00000000-0005-0000-0000-0000C6680000}"/>
    <cellStyle name="Porcentagem 12 3 3" xfId="26012" xr:uid="{00000000-0005-0000-0000-0000C7680000}"/>
    <cellStyle name="Porcentagem 12 3 4" xfId="26013" xr:uid="{00000000-0005-0000-0000-0000C8680000}"/>
    <cellStyle name="Porcentagem 12 30" xfId="26014" xr:uid="{00000000-0005-0000-0000-0000C9680000}"/>
    <cellStyle name="Porcentagem 12 31" xfId="26015" xr:uid="{00000000-0005-0000-0000-0000CA680000}"/>
    <cellStyle name="Porcentagem 12 32" xfId="26016" xr:uid="{00000000-0005-0000-0000-0000CB680000}"/>
    <cellStyle name="Porcentagem 12 33" xfId="26017" xr:uid="{00000000-0005-0000-0000-0000CC680000}"/>
    <cellStyle name="Porcentagem 12 34" xfId="26018" xr:uid="{00000000-0005-0000-0000-0000CD680000}"/>
    <cellStyle name="Porcentagem 12 35" xfId="26019" xr:uid="{00000000-0005-0000-0000-0000CE680000}"/>
    <cellStyle name="Porcentagem 12 36" xfId="26020" xr:uid="{00000000-0005-0000-0000-0000CF680000}"/>
    <cellStyle name="Porcentagem 12 37" xfId="26021" xr:uid="{00000000-0005-0000-0000-0000D0680000}"/>
    <cellStyle name="Porcentagem 12 4" xfId="26022" xr:uid="{00000000-0005-0000-0000-0000D1680000}"/>
    <cellStyle name="Porcentagem 12 4 2" xfId="26023" xr:uid="{00000000-0005-0000-0000-0000D2680000}"/>
    <cellStyle name="Porcentagem 12 4 3" xfId="26024" xr:uid="{00000000-0005-0000-0000-0000D3680000}"/>
    <cellStyle name="Porcentagem 12 4 4" xfId="26025" xr:uid="{00000000-0005-0000-0000-0000D4680000}"/>
    <cellStyle name="Porcentagem 12 5" xfId="26026" xr:uid="{00000000-0005-0000-0000-0000D5680000}"/>
    <cellStyle name="Porcentagem 12 5 2" xfId="26027" xr:uid="{00000000-0005-0000-0000-0000D6680000}"/>
    <cellStyle name="Porcentagem 12 5 3" xfId="26028" xr:uid="{00000000-0005-0000-0000-0000D7680000}"/>
    <cellStyle name="Porcentagem 12 5 4" xfId="26029" xr:uid="{00000000-0005-0000-0000-0000D8680000}"/>
    <cellStyle name="Porcentagem 12 6" xfId="26030" xr:uid="{00000000-0005-0000-0000-0000D9680000}"/>
    <cellStyle name="Porcentagem 12 6 2" xfId="26031" xr:uid="{00000000-0005-0000-0000-0000DA680000}"/>
    <cellStyle name="Porcentagem 12 6 3" xfId="26032" xr:uid="{00000000-0005-0000-0000-0000DB680000}"/>
    <cellStyle name="Porcentagem 12 6 4" xfId="26033" xr:uid="{00000000-0005-0000-0000-0000DC680000}"/>
    <cellStyle name="Porcentagem 12 7" xfId="26034" xr:uid="{00000000-0005-0000-0000-0000DD680000}"/>
    <cellStyle name="Porcentagem 12 7 2" xfId="26035" xr:uid="{00000000-0005-0000-0000-0000DE680000}"/>
    <cellStyle name="Porcentagem 12 7 3" xfId="26036" xr:uid="{00000000-0005-0000-0000-0000DF680000}"/>
    <cellStyle name="Porcentagem 12 7 4" xfId="26037" xr:uid="{00000000-0005-0000-0000-0000E0680000}"/>
    <cellStyle name="Porcentagem 12 8" xfId="26038" xr:uid="{00000000-0005-0000-0000-0000E1680000}"/>
    <cellStyle name="Porcentagem 12 8 2" xfId="26039" xr:uid="{00000000-0005-0000-0000-0000E2680000}"/>
    <cellStyle name="Porcentagem 12 8 3" xfId="26040" xr:uid="{00000000-0005-0000-0000-0000E3680000}"/>
    <cellStyle name="Porcentagem 12 8 4" xfId="26041" xr:uid="{00000000-0005-0000-0000-0000E4680000}"/>
    <cellStyle name="Porcentagem 12 9" xfId="26042" xr:uid="{00000000-0005-0000-0000-0000E5680000}"/>
    <cellStyle name="Porcentagem 12 9 2" xfId="26043" xr:uid="{00000000-0005-0000-0000-0000E6680000}"/>
    <cellStyle name="Porcentagem 12 9 3" xfId="26044" xr:uid="{00000000-0005-0000-0000-0000E7680000}"/>
    <cellStyle name="Porcentagem 12 9 4" xfId="26045" xr:uid="{00000000-0005-0000-0000-0000E8680000}"/>
    <cellStyle name="Porcentagem 13" xfId="26046" xr:uid="{00000000-0005-0000-0000-0000E9680000}"/>
    <cellStyle name="Porcentagem 13 10" xfId="26047" xr:uid="{00000000-0005-0000-0000-0000EA680000}"/>
    <cellStyle name="Porcentagem 13 10 2" xfId="26048" xr:uid="{00000000-0005-0000-0000-0000EB680000}"/>
    <cellStyle name="Porcentagem 13 10 3" xfId="26049" xr:uid="{00000000-0005-0000-0000-0000EC680000}"/>
    <cellStyle name="Porcentagem 13 10 4" xfId="26050" xr:uid="{00000000-0005-0000-0000-0000ED680000}"/>
    <cellStyle name="Porcentagem 13 11" xfId="26051" xr:uid="{00000000-0005-0000-0000-0000EE680000}"/>
    <cellStyle name="Porcentagem 13 11 2" xfId="26052" xr:uid="{00000000-0005-0000-0000-0000EF680000}"/>
    <cellStyle name="Porcentagem 13 11 2 2" xfId="26053" xr:uid="{00000000-0005-0000-0000-0000F0680000}"/>
    <cellStyle name="Porcentagem 13 11 3" xfId="26054" xr:uid="{00000000-0005-0000-0000-0000F1680000}"/>
    <cellStyle name="Porcentagem 13 11 4" xfId="26055" xr:uid="{00000000-0005-0000-0000-0000F2680000}"/>
    <cellStyle name="Porcentagem 13 11 5" xfId="26056" xr:uid="{00000000-0005-0000-0000-0000F3680000}"/>
    <cellStyle name="Porcentagem 13 11 6" xfId="26057" xr:uid="{00000000-0005-0000-0000-0000F4680000}"/>
    <cellStyle name="Porcentagem 13 11 7" xfId="26058" xr:uid="{00000000-0005-0000-0000-0000F5680000}"/>
    <cellStyle name="Porcentagem 13 11 8" xfId="26059" xr:uid="{00000000-0005-0000-0000-0000F6680000}"/>
    <cellStyle name="Porcentagem 13 11 9" xfId="26060" xr:uid="{00000000-0005-0000-0000-0000F7680000}"/>
    <cellStyle name="Porcentagem 13 12" xfId="26061" xr:uid="{00000000-0005-0000-0000-0000F8680000}"/>
    <cellStyle name="Porcentagem 13 12 2" xfId="26062" xr:uid="{00000000-0005-0000-0000-0000F9680000}"/>
    <cellStyle name="Porcentagem 13 12 2 2" xfId="26063" xr:uid="{00000000-0005-0000-0000-0000FA680000}"/>
    <cellStyle name="Porcentagem 13 12 3" xfId="26064" xr:uid="{00000000-0005-0000-0000-0000FB680000}"/>
    <cellStyle name="Porcentagem 13 12 4" xfId="26065" xr:uid="{00000000-0005-0000-0000-0000FC680000}"/>
    <cellStyle name="Porcentagem 13 12 5" xfId="26066" xr:uid="{00000000-0005-0000-0000-0000FD680000}"/>
    <cellStyle name="Porcentagem 13 12 6" xfId="26067" xr:uid="{00000000-0005-0000-0000-0000FE680000}"/>
    <cellStyle name="Porcentagem 13 12 7" xfId="26068" xr:uid="{00000000-0005-0000-0000-0000FF680000}"/>
    <cellStyle name="Porcentagem 13 12 8" xfId="26069" xr:uid="{00000000-0005-0000-0000-000000690000}"/>
    <cellStyle name="Porcentagem 13 12 9" xfId="26070" xr:uid="{00000000-0005-0000-0000-000001690000}"/>
    <cellStyle name="Porcentagem 13 13" xfId="26071" xr:uid="{00000000-0005-0000-0000-000002690000}"/>
    <cellStyle name="Porcentagem 13 13 2" xfId="26072" xr:uid="{00000000-0005-0000-0000-000003690000}"/>
    <cellStyle name="Porcentagem 13 13 2 2" xfId="26073" xr:uid="{00000000-0005-0000-0000-000004690000}"/>
    <cellStyle name="Porcentagem 13 13 3" xfId="26074" xr:uid="{00000000-0005-0000-0000-000005690000}"/>
    <cellStyle name="Porcentagem 13 13 4" xfId="26075" xr:uid="{00000000-0005-0000-0000-000006690000}"/>
    <cellStyle name="Porcentagem 13 13 5" xfId="26076" xr:uid="{00000000-0005-0000-0000-000007690000}"/>
    <cellStyle name="Porcentagem 13 13 6" xfId="26077" xr:uid="{00000000-0005-0000-0000-000008690000}"/>
    <cellStyle name="Porcentagem 13 13 7" xfId="26078" xr:uid="{00000000-0005-0000-0000-000009690000}"/>
    <cellStyle name="Porcentagem 13 13 8" xfId="26079" xr:uid="{00000000-0005-0000-0000-00000A690000}"/>
    <cellStyle name="Porcentagem 13 13 9" xfId="26080" xr:uid="{00000000-0005-0000-0000-00000B690000}"/>
    <cellStyle name="Porcentagem 13 14" xfId="26081" xr:uid="{00000000-0005-0000-0000-00000C690000}"/>
    <cellStyle name="Porcentagem 13 15" xfId="26082" xr:uid="{00000000-0005-0000-0000-00000D690000}"/>
    <cellStyle name="Porcentagem 13 16" xfId="26083" xr:uid="{00000000-0005-0000-0000-00000E690000}"/>
    <cellStyle name="Porcentagem 13 17" xfId="26084" xr:uid="{00000000-0005-0000-0000-00000F690000}"/>
    <cellStyle name="Porcentagem 13 18" xfId="26085" xr:uid="{00000000-0005-0000-0000-000010690000}"/>
    <cellStyle name="Porcentagem 13 19" xfId="26086" xr:uid="{00000000-0005-0000-0000-000011690000}"/>
    <cellStyle name="Porcentagem 13 2" xfId="26087" xr:uid="{00000000-0005-0000-0000-000012690000}"/>
    <cellStyle name="Porcentagem 13 2 2" xfId="26088" xr:uid="{00000000-0005-0000-0000-000013690000}"/>
    <cellStyle name="Porcentagem 13 2 3" xfId="26089" xr:uid="{00000000-0005-0000-0000-000014690000}"/>
    <cellStyle name="Porcentagem 13 2 4" xfId="26090" xr:uid="{00000000-0005-0000-0000-000015690000}"/>
    <cellStyle name="Porcentagem 13 20" xfId="26091" xr:uid="{00000000-0005-0000-0000-000016690000}"/>
    <cellStyle name="Porcentagem 13 21" xfId="26092" xr:uid="{00000000-0005-0000-0000-000017690000}"/>
    <cellStyle name="Porcentagem 13 22" xfId="26093" xr:uid="{00000000-0005-0000-0000-000018690000}"/>
    <cellStyle name="Porcentagem 13 23" xfId="26094" xr:uid="{00000000-0005-0000-0000-000019690000}"/>
    <cellStyle name="Porcentagem 13 24" xfId="26095" xr:uid="{00000000-0005-0000-0000-00001A690000}"/>
    <cellStyle name="Porcentagem 13 25" xfId="26096" xr:uid="{00000000-0005-0000-0000-00001B690000}"/>
    <cellStyle name="Porcentagem 13 26" xfId="26097" xr:uid="{00000000-0005-0000-0000-00001C690000}"/>
    <cellStyle name="Porcentagem 13 27" xfId="26098" xr:uid="{00000000-0005-0000-0000-00001D690000}"/>
    <cellStyle name="Porcentagem 13 28" xfId="26099" xr:uid="{00000000-0005-0000-0000-00001E690000}"/>
    <cellStyle name="Porcentagem 13 29" xfId="26100" xr:uid="{00000000-0005-0000-0000-00001F690000}"/>
    <cellStyle name="Porcentagem 13 3" xfId="26101" xr:uid="{00000000-0005-0000-0000-000020690000}"/>
    <cellStyle name="Porcentagem 13 3 2" xfId="26102" xr:uid="{00000000-0005-0000-0000-000021690000}"/>
    <cellStyle name="Porcentagem 13 3 3" xfId="26103" xr:uid="{00000000-0005-0000-0000-000022690000}"/>
    <cellStyle name="Porcentagem 13 3 4" xfId="26104" xr:uid="{00000000-0005-0000-0000-000023690000}"/>
    <cellStyle name="Porcentagem 13 30" xfId="26105" xr:uid="{00000000-0005-0000-0000-000024690000}"/>
    <cellStyle name="Porcentagem 13 31" xfId="26106" xr:uid="{00000000-0005-0000-0000-000025690000}"/>
    <cellStyle name="Porcentagem 13 32" xfId="26107" xr:uid="{00000000-0005-0000-0000-000026690000}"/>
    <cellStyle name="Porcentagem 13 33" xfId="26108" xr:uid="{00000000-0005-0000-0000-000027690000}"/>
    <cellStyle name="Porcentagem 13 34" xfId="26109" xr:uid="{00000000-0005-0000-0000-000028690000}"/>
    <cellStyle name="Porcentagem 13 35" xfId="26110" xr:uid="{00000000-0005-0000-0000-000029690000}"/>
    <cellStyle name="Porcentagem 13 36" xfId="26111" xr:uid="{00000000-0005-0000-0000-00002A690000}"/>
    <cellStyle name="Porcentagem 13 37" xfId="26112" xr:uid="{00000000-0005-0000-0000-00002B690000}"/>
    <cellStyle name="Porcentagem 13 4" xfId="26113" xr:uid="{00000000-0005-0000-0000-00002C690000}"/>
    <cellStyle name="Porcentagem 13 4 2" xfId="26114" xr:uid="{00000000-0005-0000-0000-00002D690000}"/>
    <cellStyle name="Porcentagem 13 4 3" xfId="26115" xr:uid="{00000000-0005-0000-0000-00002E690000}"/>
    <cellStyle name="Porcentagem 13 4 4" xfId="26116" xr:uid="{00000000-0005-0000-0000-00002F690000}"/>
    <cellStyle name="Porcentagem 13 5" xfId="26117" xr:uid="{00000000-0005-0000-0000-000030690000}"/>
    <cellStyle name="Porcentagem 13 5 2" xfId="26118" xr:uid="{00000000-0005-0000-0000-000031690000}"/>
    <cellStyle name="Porcentagem 13 5 3" xfId="26119" xr:uid="{00000000-0005-0000-0000-000032690000}"/>
    <cellStyle name="Porcentagem 13 5 4" xfId="26120" xr:uid="{00000000-0005-0000-0000-000033690000}"/>
    <cellStyle name="Porcentagem 13 6" xfId="26121" xr:uid="{00000000-0005-0000-0000-000034690000}"/>
    <cellStyle name="Porcentagem 13 6 2" xfId="26122" xr:uid="{00000000-0005-0000-0000-000035690000}"/>
    <cellStyle name="Porcentagem 13 6 3" xfId="26123" xr:uid="{00000000-0005-0000-0000-000036690000}"/>
    <cellStyle name="Porcentagem 13 6 4" xfId="26124" xr:uid="{00000000-0005-0000-0000-000037690000}"/>
    <cellStyle name="Porcentagem 13 7" xfId="26125" xr:uid="{00000000-0005-0000-0000-000038690000}"/>
    <cellStyle name="Porcentagem 13 7 2" xfId="26126" xr:uid="{00000000-0005-0000-0000-000039690000}"/>
    <cellStyle name="Porcentagem 13 7 3" xfId="26127" xr:uid="{00000000-0005-0000-0000-00003A690000}"/>
    <cellStyle name="Porcentagem 13 7 4" xfId="26128" xr:uid="{00000000-0005-0000-0000-00003B690000}"/>
    <cellStyle name="Porcentagem 13 8" xfId="26129" xr:uid="{00000000-0005-0000-0000-00003C690000}"/>
    <cellStyle name="Porcentagem 13 8 2" xfId="26130" xr:uid="{00000000-0005-0000-0000-00003D690000}"/>
    <cellStyle name="Porcentagem 13 8 3" xfId="26131" xr:uid="{00000000-0005-0000-0000-00003E690000}"/>
    <cellStyle name="Porcentagem 13 8 4" xfId="26132" xr:uid="{00000000-0005-0000-0000-00003F690000}"/>
    <cellStyle name="Porcentagem 13 9" xfId="26133" xr:uid="{00000000-0005-0000-0000-000040690000}"/>
    <cellStyle name="Porcentagem 13 9 2" xfId="26134" xr:uid="{00000000-0005-0000-0000-000041690000}"/>
    <cellStyle name="Porcentagem 13 9 3" xfId="26135" xr:uid="{00000000-0005-0000-0000-000042690000}"/>
    <cellStyle name="Porcentagem 13 9 4" xfId="26136" xr:uid="{00000000-0005-0000-0000-000043690000}"/>
    <cellStyle name="Porcentagem 14" xfId="26137" xr:uid="{00000000-0005-0000-0000-000044690000}"/>
    <cellStyle name="Porcentagem 14 10" xfId="26138" xr:uid="{00000000-0005-0000-0000-000045690000}"/>
    <cellStyle name="Porcentagem 14 10 2" xfId="26139" xr:uid="{00000000-0005-0000-0000-000046690000}"/>
    <cellStyle name="Porcentagem 14 10 3" xfId="26140" xr:uid="{00000000-0005-0000-0000-000047690000}"/>
    <cellStyle name="Porcentagem 14 10 4" xfId="26141" xr:uid="{00000000-0005-0000-0000-000048690000}"/>
    <cellStyle name="Porcentagem 14 11" xfId="26142" xr:uid="{00000000-0005-0000-0000-000049690000}"/>
    <cellStyle name="Porcentagem 14 11 2" xfId="26143" xr:uid="{00000000-0005-0000-0000-00004A690000}"/>
    <cellStyle name="Porcentagem 14 11 2 2" xfId="26144" xr:uid="{00000000-0005-0000-0000-00004B690000}"/>
    <cellStyle name="Porcentagem 14 11 3" xfId="26145" xr:uid="{00000000-0005-0000-0000-00004C690000}"/>
    <cellStyle name="Porcentagem 14 11 4" xfId="26146" xr:uid="{00000000-0005-0000-0000-00004D690000}"/>
    <cellStyle name="Porcentagem 14 11 5" xfId="26147" xr:uid="{00000000-0005-0000-0000-00004E690000}"/>
    <cellStyle name="Porcentagem 14 11 6" xfId="26148" xr:uid="{00000000-0005-0000-0000-00004F690000}"/>
    <cellStyle name="Porcentagem 14 11 7" xfId="26149" xr:uid="{00000000-0005-0000-0000-000050690000}"/>
    <cellStyle name="Porcentagem 14 11 8" xfId="26150" xr:uid="{00000000-0005-0000-0000-000051690000}"/>
    <cellStyle name="Porcentagem 14 11 9" xfId="26151" xr:uid="{00000000-0005-0000-0000-000052690000}"/>
    <cellStyle name="Porcentagem 14 12" xfId="26152" xr:uid="{00000000-0005-0000-0000-000053690000}"/>
    <cellStyle name="Porcentagem 14 12 2" xfId="26153" xr:uid="{00000000-0005-0000-0000-000054690000}"/>
    <cellStyle name="Porcentagem 14 12 2 2" xfId="26154" xr:uid="{00000000-0005-0000-0000-000055690000}"/>
    <cellStyle name="Porcentagem 14 12 3" xfId="26155" xr:uid="{00000000-0005-0000-0000-000056690000}"/>
    <cellStyle name="Porcentagem 14 12 4" xfId="26156" xr:uid="{00000000-0005-0000-0000-000057690000}"/>
    <cellStyle name="Porcentagem 14 12 5" xfId="26157" xr:uid="{00000000-0005-0000-0000-000058690000}"/>
    <cellStyle name="Porcentagem 14 12 6" xfId="26158" xr:uid="{00000000-0005-0000-0000-000059690000}"/>
    <cellStyle name="Porcentagem 14 12 7" xfId="26159" xr:uid="{00000000-0005-0000-0000-00005A690000}"/>
    <cellStyle name="Porcentagem 14 12 8" xfId="26160" xr:uid="{00000000-0005-0000-0000-00005B690000}"/>
    <cellStyle name="Porcentagem 14 12 9" xfId="26161" xr:uid="{00000000-0005-0000-0000-00005C690000}"/>
    <cellStyle name="Porcentagem 14 13" xfId="26162" xr:uid="{00000000-0005-0000-0000-00005D690000}"/>
    <cellStyle name="Porcentagem 14 13 2" xfId="26163" xr:uid="{00000000-0005-0000-0000-00005E690000}"/>
    <cellStyle name="Porcentagem 14 13 2 2" xfId="26164" xr:uid="{00000000-0005-0000-0000-00005F690000}"/>
    <cellStyle name="Porcentagem 14 13 3" xfId="26165" xr:uid="{00000000-0005-0000-0000-000060690000}"/>
    <cellStyle name="Porcentagem 14 13 4" xfId="26166" xr:uid="{00000000-0005-0000-0000-000061690000}"/>
    <cellStyle name="Porcentagem 14 13 5" xfId="26167" xr:uid="{00000000-0005-0000-0000-000062690000}"/>
    <cellStyle name="Porcentagem 14 13 6" xfId="26168" xr:uid="{00000000-0005-0000-0000-000063690000}"/>
    <cellStyle name="Porcentagem 14 13 7" xfId="26169" xr:uid="{00000000-0005-0000-0000-000064690000}"/>
    <cellStyle name="Porcentagem 14 13 8" xfId="26170" xr:uid="{00000000-0005-0000-0000-000065690000}"/>
    <cellStyle name="Porcentagem 14 13 9" xfId="26171" xr:uid="{00000000-0005-0000-0000-000066690000}"/>
    <cellStyle name="Porcentagem 14 14" xfId="26172" xr:uid="{00000000-0005-0000-0000-000067690000}"/>
    <cellStyle name="Porcentagem 14 15" xfId="26173" xr:uid="{00000000-0005-0000-0000-000068690000}"/>
    <cellStyle name="Porcentagem 14 16" xfId="26174" xr:uid="{00000000-0005-0000-0000-000069690000}"/>
    <cellStyle name="Porcentagem 14 17" xfId="26175" xr:uid="{00000000-0005-0000-0000-00006A690000}"/>
    <cellStyle name="Porcentagem 14 18" xfId="26176" xr:uid="{00000000-0005-0000-0000-00006B690000}"/>
    <cellStyle name="Porcentagem 14 19" xfId="26177" xr:uid="{00000000-0005-0000-0000-00006C690000}"/>
    <cellStyle name="Porcentagem 14 2" xfId="26178" xr:uid="{00000000-0005-0000-0000-00006D690000}"/>
    <cellStyle name="Porcentagem 14 2 2" xfId="26179" xr:uid="{00000000-0005-0000-0000-00006E690000}"/>
    <cellStyle name="Porcentagem 14 2 3" xfId="26180" xr:uid="{00000000-0005-0000-0000-00006F690000}"/>
    <cellStyle name="Porcentagem 14 2 4" xfId="26181" xr:uid="{00000000-0005-0000-0000-000070690000}"/>
    <cellStyle name="Porcentagem 14 20" xfId="26182" xr:uid="{00000000-0005-0000-0000-000071690000}"/>
    <cellStyle name="Porcentagem 14 21" xfId="26183" xr:uid="{00000000-0005-0000-0000-000072690000}"/>
    <cellStyle name="Porcentagem 14 22" xfId="26184" xr:uid="{00000000-0005-0000-0000-000073690000}"/>
    <cellStyle name="Porcentagem 14 23" xfId="26185" xr:uid="{00000000-0005-0000-0000-000074690000}"/>
    <cellStyle name="Porcentagem 14 24" xfId="26186" xr:uid="{00000000-0005-0000-0000-000075690000}"/>
    <cellStyle name="Porcentagem 14 25" xfId="26187" xr:uid="{00000000-0005-0000-0000-000076690000}"/>
    <cellStyle name="Porcentagem 14 26" xfId="26188" xr:uid="{00000000-0005-0000-0000-000077690000}"/>
    <cellStyle name="Porcentagem 14 27" xfId="26189" xr:uid="{00000000-0005-0000-0000-000078690000}"/>
    <cellStyle name="Porcentagem 14 28" xfId="26190" xr:uid="{00000000-0005-0000-0000-000079690000}"/>
    <cellStyle name="Porcentagem 14 29" xfId="26191" xr:uid="{00000000-0005-0000-0000-00007A690000}"/>
    <cellStyle name="Porcentagem 14 3" xfId="26192" xr:uid="{00000000-0005-0000-0000-00007B690000}"/>
    <cellStyle name="Porcentagem 14 3 2" xfId="26193" xr:uid="{00000000-0005-0000-0000-00007C690000}"/>
    <cellStyle name="Porcentagem 14 3 3" xfId="26194" xr:uid="{00000000-0005-0000-0000-00007D690000}"/>
    <cellStyle name="Porcentagem 14 3 4" xfId="26195" xr:uid="{00000000-0005-0000-0000-00007E690000}"/>
    <cellStyle name="Porcentagem 14 30" xfId="26196" xr:uid="{00000000-0005-0000-0000-00007F690000}"/>
    <cellStyle name="Porcentagem 14 31" xfId="26197" xr:uid="{00000000-0005-0000-0000-000080690000}"/>
    <cellStyle name="Porcentagem 14 32" xfId="26198" xr:uid="{00000000-0005-0000-0000-000081690000}"/>
    <cellStyle name="Porcentagem 14 33" xfId="26199" xr:uid="{00000000-0005-0000-0000-000082690000}"/>
    <cellStyle name="Porcentagem 14 34" xfId="26200" xr:uid="{00000000-0005-0000-0000-000083690000}"/>
    <cellStyle name="Porcentagem 14 35" xfId="26201" xr:uid="{00000000-0005-0000-0000-000084690000}"/>
    <cellStyle name="Porcentagem 14 36" xfId="26202" xr:uid="{00000000-0005-0000-0000-000085690000}"/>
    <cellStyle name="Porcentagem 14 37" xfId="26203" xr:uid="{00000000-0005-0000-0000-000086690000}"/>
    <cellStyle name="Porcentagem 14 4" xfId="26204" xr:uid="{00000000-0005-0000-0000-000087690000}"/>
    <cellStyle name="Porcentagem 14 4 2" xfId="26205" xr:uid="{00000000-0005-0000-0000-000088690000}"/>
    <cellStyle name="Porcentagem 14 4 3" xfId="26206" xr:uid="{00000000-0005-0000-0000-000089690000}"/>
    <cellStyle name="Porcentagem 14 4 4" xfId="26207" xr:uid="{00000000-0005-0000-0000-00008A690000}"/>
    <cellStyle name="Porcentagem 14 5" xfId="26208" xr:uid="{00000000-0005-0000-0000-00008B690000}"/>
    <cellStyle name="Porcentagem 14 5 2" xfId="26209" xr:uid="{00000000-0005-0000-0000-00008C690000}"/>
    <cellStyle name="Porcentagem 14 5 3" xfId="26210" xr:uid="{00000000-0005-0000-0000-00008D690000}"/>
    <cellStyle name="Porcentagem 14 5 4" xfId="26211" xr:uid="{00000000-0005-0000-0000-00008E690000}"/>
    <cellStyle name="Porcentagem 14 6" xfId="26212" xr:uid="{00000000-0005-0000-0000-00008F690000}"/>
    <cellStyle name="Porcentagem 14 6 2" xfId="26213" xr:uid="{00000000-0005-0000-0000-000090690000}"/>
    <cellStyle name="Porcentagem 14 6 3" xfId="26214" xr:uid="{00000000-0005-0000-0000-000091690000}"/>
    <cellStyle name="Porcentagem 14 6 4" xfId="26215" xr:uid="{00000000-0005-0000-0000-000092690000}"/>
    <cellStyle name="Porcentagem 14 7" xfId="26216" xr:uid="{00000000-0005-0000-0000-000093690000}"/>
    <cellStyle name="Porcentagem 14 7 2" xfId="26217" xr:uid="{00000000-0005-0000-0000-000094690000}"/>
    <cellStyle name="Porcentagem 14 7 3" xfId="26218" xr:uid="{00000000-0005-0000-0000-000095690000}"/>
    <cellStyle name="Porcentagem 14 7 4" xfId="26219" xr:uid="{00000000-0005-0000-0000-000096690000}"/>
    <cellStyle name="Porcentagem 14 8" xfId="26220" xr:uid="{00000000-0005-0000-0000-000097690000}"/>
    <cellStyle name="Porcentagem 14 8 2" xfId="26221" xr:uid="{00000000-0005-0000-0000-000098690000}"/>
    <cellStyle name="Porcentagem 14 8 3" xfId="26222" xr:uid="{00000000-0005-0000-0000-000099690000}"/>
    <cellStyle name="Porcentagem 14 8 4" xfId="26223" xr:uid="{00000000-0005-0000-0000-00009A690000}"/>
    <cellStyle name="Porcentagem 14 9" xfId="26224" xr:uid="{00000000-0005-0000-0000-00009B690000}"/>
    <cellStyle name="Porcentagem 14 9 2" xfId="26225" xr:uid="{00000000-0005-0000-0000-00009C690000}"/>
    <cellStyle name="Porcentagem 14 9 3" xfId="26226" xr:uid="{00000000-0005-0000-0000-00009D690000}"/>
    <cellStyle name="Porcentagem 14 9 4" xfId="26227" xr:uid="{00000000-0005-0000-0000-00009E690000}"/>
    <cellStyle name="Porcentagem 15" xfId="26228" xr:uid="{00000000-0005-0000-0000-00009F690000}"/>
    <cellStyle name="Porcentagem 15 10" xfId="26229" xr:uid="{00000000-0005-0000-0000-0000A0690000}"/>
    <cellStyle name="Porcentagem 15 11" xfId="26230" xr:uid="{00000000-0005-0000-0000-0000A1690000}"/>
    <cellStyle name="Porcentagem 15 12" xfId="26231" xr:uid="{00000000-0005-0000-0000-0000A2690000}"/>
    <cellStyle name="Porcentagem 15 12 2" xfId="26232" xr:uid="{00000000-0005-0000-0000-0000A3690000}"/>
    <cellStyle name="Porcentagem 15 13" xfId="26233" xr:uid="{00000000-0005-0000-0000-0000A4690000}"/>
    <cellStyle name="Porcentagem 15 14" xfId="26234" xr:uid="{00000000-0005-0000-0000-0000A5690000}"/>
    <cellStyle name="Porcentagem 15 15" xfId="26235" xr:uid="{00000000-0005-0000-0000-0000A6690000}"/>
    <cellStyle name="Porcentagem 15 16" xfId="26236" xr:uid="{00000000-0005-0000-0000-0000A7690000}"/>
    <cellStyle name="Porcentagem 15 17" xfId="26237" xr:uid="{00000000-0005-0000-0000-0000A8690000}"/>
    <cellStyle name="Porcentagem 15 18" xfId="26238" xr:uid="{00000000-0005-0000-0000-0000A9690000}"/>
    <cellStyle name="Porcentagem 15 19" xfId="26239" xr:uid="{00000000-0005-0000-0000-0000AA690000}"/>
    <cellStyle name="Porcentagem 15 2" xfId="26240" xr:uid="{00000000-0005-0000-0000-0000AB690000}"/>
    <cellStyle name="Porcentagem 15 20" xfId="26241" xr:uid="{00000000-0005-0000-0000-0000AC690000}"/>
    <cellStyle name="Porcentagem 15 21" xfId="26242" xr:uid="{00000000-0005-0000-0000-0000AD690000}"/>
    <cellStyle name="Porcentagem 15 22" xfId="26243" xr:uid="{00000000-0005-0000-0000-0000AE690000}"/>
    <cellStyle name="Porcentagem 15 23" xfId="26244" xr:uid="{00000000-0005-0000-0000-0000AF690000}"/>
    <cellStyle name="Porcentagem 15 24" xfId="26245" xr:uid="{00000000-0005-0000-0000-0000B0690000}"/>
    <cellStyle name="Porcentagem 15 25" xfId="26246" xr:uid="{00000000-0005-0000-0000-0000B1690000}"/>
    <cellStyle name="Porcentagem 15 26" xfId="26247" xr:uid="{00000000-0005-0000-0000-0000B2690000}"/>
    <cellStyle name="Porcentagem 15 27" xfId="26248" xr:uid="{00000000-0005-0000-0000-0000B3690000}"/>
    <cellStyle name="Porcentagem 15 28" xfId="26249" xr:uid="{00000000-0005-0000-0000-0000B4690000}"/>
    <cellStyle name="Porcentagem 15 29" xfId="26250" xr:uid="{00000000-0005-0000-0000-0000B5690000}"/>
    <cellStyle name="Porcentagem 15 3" xfId="26251" xr:uid="{00000000-0005-0000-0000-0000B6690000}"/>
    <cellStyle name="Porcentagem 15 30" xfId="26252" xr:uid="{00000000-0005-0000-0000-0000B7690000}"/>
    <cellStyle name="Porcentagem 15 31" xfId="26253" xr:uid="{00000000-0005-0000-0000-0000B8690000}"/>
    <cellStyle name="Porcentagem 15 32" xfId="26254" xr:uid="{00000000-0005-0000-0000-0000B9690000}"/>
    <cellStyle name="Porcentagem 15 33" xfId="26255" xr:uid="{00000000-0005-0000-0000-0000BA690000}"/>
    <cellStyle name="Porcentagem 15 4" xfId="26256" xr:uid="{00000000-0005-0000-0000-0000BB690000}"/>
    <cellStyle name="Porcentagem 15 5" xfId="26257" xr:uid="{00000000-0005-0000-0000-0000BC690000}"/>
    <cellStyle name="Porcentagem 15 6" xfId="26258" xr:uid="{00000000-0005-0000-0000-0000BD690000}"/>
    <cellStyle name="Porcentagem 15 7" xfId="26259" xr:uid="{00000000-0005-0000-0000-0000BE690000}"/>
    <cellStyle name="Porcentagem 15 8" xfId="26260" xr:uid="{00000000-0005-0000-0000-0000BF690000}"/>
    <cellStyle name="Porcentagem 15 9" xfId="26261" xr:uid="{00000000-0005-0000-0000-0000C0690000}"/>
    <cellStyle name="Porcentagem 16" xfId="26262" xr:uid="{00000000-0005-0000-0000-0000C1690000}"/>
    <cellStyle name="Porcentagem 16 2" xfId="26263" xr:uid="{00000000-0005-0000-0000-0000C2690000}"/>
    <cellStyle name="Porcentagem 16 3" xfId="26264" xr:uid="{00000000-0005-0000-0000-0000C3690000}"/>
    <cellStyle name="Porcentagem 16 4" xfId="26265" xr:uid="{00000000-0005-0000-0000-0000C4690000}"/>
    <cellStyle name="Porcentagem 16 5" xfId="26266" xr:uid="{00000000-0005-0000-0000-0000C5690000}"/>
    <cellStyle name="Porcentagem 16 6" xfId="26267" xr:uid="{00000000-0005-0000-0000-0000C6690000}"/>
    <cellStyle name="Porcentagem 16 7" xfId="26268" xr:uid="{00000000-0005-0000-0000-0000C7690000}"/>
    <cellStyle name="Porcentagem 16 7 2" xfId="26269" xr:uid="{00000000-0005-0000-0000-0000C8690000}"/>
    <cellStyle name="Porcentagem 17" xfId="26270" xr:uid="{00000000-0005-0000-0000-0000C9690000}"/>
    <cellStyle name="Porcentagem 17 2" xfId="26271" xr:uid="{00000000-0005-0000-0000-0000CA690000}"/>
    <cellStyle name="Porcentagem 18" xfId="26272" xr:uid="{00000000-0005-0000-0000-0000CB690000}"/>
    <cellStyle name="Porcentagem 18 10" xfId="26273" xr:uid="{00000000-0005-0000-0000-0000CC690000}"/>
    <cellStyle name="Porcentagem 18 11" xfId="26274" xr:uid="{00000000-0005-0000-0000-0000CD690000}"/>
    <cellStyle name="Porcentagem 18 12" xfId="26275" xr:uid="{00000000-0005-0000-0000-0000CE690000}"/>
    <cellStyle name="Porcentagem 18 13" xfId="26276" xr:uid="{00000000-0005-0000-0000-0000CF690000}"/>
    <cellStyle name="Porcentagem 18 14" xfId="26277" xr:uid="{00000000-0005-0000-0000-0000D0690000}"/>
    <cellStyle name="Porcentagem 18 15" xfId="26278" xr:uid="{00000000-0005-0000-0000-0000D1690000}"/>
    <cellStyle name="Porcentagem 18 16" xfId="26279" xr:uid="{00000000-0005-0000-0000-0000D2690000}"/>
    <cellStyle name="Porcentagem 18 17" xfId="26280" xr:uid="{00000000-0005-0000-0000-0000D3690000}"/>
    <cellStyle name="Porcentagem 18 18" xfId="26281" xr:uid="{00000000-0005-0000-0000-0000D4690000}"/>
    <cellStyle name="Porcentagem 18 19" xfId="26282" xr:uid="{00000000-0005-0000-0000-0000D5690000}"/>
    <cellStyle name="Porcentagem 18 2" xfId="26283" xr:uid="{00000000-0005-0000-0000-0000D6690000}"/>
    <cellStyle name="Porcentagem 18 2 10" xfId="26284" xr:uid="{00000000-0005-0000-0000-0000D7690000}"/>
    <cellStyle name="Porcentagem 18 2 11" xfId="26285" xr:uid="{00000000-0005-0000-0000-0000D8690000}"/>
    <cellStyle name="Porcentagem 18 2 12" xfId="26286" xr:uid="{00000000-0005-0000-0000-0000D9690000}"/>
    <cellStyle name="Porcentagem 18 2 13" xfId="26287" xr:uid="{00000000-0005-0000-0000-0000DA690000}"/>
    <cellStyle name="Porcentagem 18 2 14" xfId="26288" xr:uid="{00000000-0005-0000-0000-0000DB690000}"/>
    <cellStyle name="Porcentagem 18 2 15" xfId="26289" xr:uid="{00000000-0005-0000-0000-0000DC690000}"/>
    <cellStyle name="Porcentagem 18 2 16" xfId="26290" xr:uid="{00000000-0005-0000-0000-0000DD690000}"/>
    <cellStyle name="Porcentagem 18 2 17" xfId="26291" xr:uid="{00000000-0005-0000-0000-0000DE690000}"/>
    <cellStyle name="Porcentagem 18 2 18" xfId="26292" xr:uid="{00000000-0005-0000-0000-0000DF690000}"/>
    <cellStyle name="Porcentagem 18 2 19" xfId="26293" xr:uid="{00000000-0005-0000-0000-0000E0690000}"/>
    <cellStyle name="Porcentagem 18 2 2" xfId="26294" xr:uid="{00000000-0005-0000-0000-0000E1690000}"/>
    <cellStyle name="Porcentagem 18 2 20" xfId="26295" xr:uid="{00000000-0005-0000-0000-0000E2690000}"/>
    <cellStyle name="Porcentagem 18 2 21" xfId="26296" xr:uid="{00000000-0005-0000-0000-0000E3690000}"/>
    <cellStyle name="Porcentagem 18 2 22" xfId="26297" xr:uid="{00000000-0005-0000-0000-0000E4690000}"/>
    <cellStyle name="Porcentagem 18 2 23" xfId="26298" xr:uid="{00000000-0005-0000-0000-0000E5690000}"/>
    <cellStyle name="Porcentagem 18 2 24" xfId="26299" xr:uid="{00000000-0005-0000-0000-0000E6690000}"/>
    <cellStyle name="Porcentagem 18 2 24 2" xfId="26300" xr:uid="{00000000-0005-0000-0000-0000E7690000}"/>
    <cellStyle name="Porcentagem 18 2 25" xfId="26301" xr:uid="{00000000-0005-0000-0000-0000E8690000}"/>
    <cellStyle name="Porcentagem 18 2 26" xfId="26302" xr:uid="{00000000-0005-0000-0000-0000E9690000}"/>
    <cellStyle name="Porcentagem 18 2 27" xfId="26303" xr:uid="{00000000-0005-0000-0000-0000EA690000}"/>
    <cellStyle name="Porcentagem 18 2 28" xfId="26304" xr:uid="{00000000-0005-0000-0000-0000EB690000}"/>
    <cellStyle name="Porcentagem 18 2 29" xfId="26305" xr:uid="{00000000-0005-0000-0000-0000EC690000}"/>
    <cellStyle name="Porcentagem 18 2 3" xfId="26306" xr:uid="{00000000-0005-0000-0000-0000ED690000}"/>
    <cellStyle name="Porcentagem 18 2 30" xfId="26307" xr:uid="{00000000-0005-0000-0000-0000EE690000}"/>
    <cellStyle name="Porcentagem 18 2 31" xfId="26308" xr:uid="{00000000-0005-0000-0000-0000EF690000}"/>
    <cellStyle name="Porcentagem 18 2 32" xfId="26309" xr:uid="{00000000-0005-0000-0000-0000F0690000}"/>
    <cellStyle name="Porcentagem 18 2 32 2" xfId="26310" xr:uid="{00000000-0005-0000-0000-0000F1690000}"/>
    <cellStyle name="Porcentagem 18 2 32 3" xfId="26311" xr:uid="{00000000-0005-0000-0000-0000F2690000}"/>
    <cellStyle name="Porcentagem 18 2 32 4" xfId="26312" xr:uid="{00000000-0005-0000-0000-0000F3690000}"/>
    <cellStyle name="Porcentagem 18 2 4" xfId="26313" xr:uid="{00000000-0005-0000-0000-0000F4690000}"/>
    <cellStyle name="Porcentagem 18 2 5" xfId="26314" xr:uid="{00000000-0005-0000-0000-0000F5690000}"/>
    <cellStyle name="Porcentagem 18 2 6" xfId="26315" xr:uid="{00000000-0005-0000-0000-0000F6690000}"/>
    <cellStyle name="Porcentagem 18 2 7" xfId="26316" xr:uid="{00000000-0005-0000-0000-0000F7690000}"/>
    <cellStyle name="Porcentagem 18 2 8" xfId="26317" xr:uid="{00000000-0005-0000-0000-0000F8690000}"/>
    <cellStyle name="Porcentagem 18 2 9" xfId="26318" xr:uid="{00000000-0005-0000-0000-0000F9690000}"/>
    <cellStyle name="Porcentagem 18 20" xfId="26319" xr:uid="{00000000-0005-0000-0000-0000FA690000}"/>
    <cellStyle name="Porcentagem 18 21" xfId="26320" xr:uid="{00000000-0005-0000-0000-0000FB690000}"/>
    <cellStyle name="Porcentagem 18 22" xfId="26321" xr:uid="{00000000-0005-0000-0000-0000FC690000}"/>
    <cellStyle name="Porcentagem 18 23" xfId="26322" xr:uid="{00000000-0005-0000-0000-0000FD690000}"/>
    <cellStyle name="Porcentagem 18 24" xfId="26323" xr:uid="{00000000-0005-0000-0000-0000FE690000}"/>
    <cellStyle name="Porcentagem 18 3" xfId="26324" xr:uid="{00000000-0005-0000-0000-0000FF690000}"/>
    <cellStyle name="Porcentagem 18 3 2" xfId="26325" xr:uid="{00000000-0005-0000-0000-0000006A0000}"/>
    <cellStyle name="Porcentagem 18 3 2 2" xfId="26326" xr:uid="{00000000-0005-0000-0000-0000016A0000}"/>
    <cellStyle name="Porcentagem 18 3 3" xfId="26327" xr:uid="{00000000-0005-0000-0000-0000026A0000}"/>
    <cellStyle name="Porcentagem 18 3 4" xfId="26328" xr:uid="{00000000-0005-0000-0000-0000036A0000}"/>
    <cellStyle name="Porcentagem 18 3 5" xfId="26329" xr:uid="{00000000-0005-0000-0000-0000046A0000}"/>
    <cellStyle name="Porcentagem 18 3 6" xfId="26330" xr:uid="{00000000-0005-0000-0000-0000056A0000}"/>
    <cellStyle name="Porcentagem 18 3 7" xfId="26331" xr:uid="{00000000-0005-0000-0000-0000066A0000}"/>
    <cellStyle name="Porcentagem 18 3 8" xfId="26332" xr:uid="{00000000-0005-0000-0000-0000076A0000}"/>
    <cellStyle name="Porcentagem 18 3 9" xfId="26333" xr:uid="{00000000-0005-0000-0000-0000086A0000}"/>
    <cellStyle name="Porcentagem 18 4" xfId="26334" xr:uid="{00000000-0005-0000-0000-0000096A0000}"/>
    <cellStyle name="Porcentagem 18 4 2" xfId="26335" xr:uid="{00000000-0005-0000-0000-00000A6A0000}"/>
    <cellStyle name="Porcentagem 18 4 2 2" xfId="26336" xr:uid="{00000000-0005-0000-0000-00000B6A0000}"/>
    <cellStyle name="Porcentagem 18 4 3" xfId="26337" xr:uid="{00000000-0005-0000-0000-00000C6A0000}"/>
    <cellStyle name="Porcentagem 18 4 4" xfId="26338" xr:uid="{00000000-0005-0000-0000-00000D6A0000}"/>
    <cellStyle name="Porcentagem 18 4 5" xfId="26339" xr:uid="{00000000-0005-0000-0000-00000E6A0000}"/>
    <cellStyle name="Porcentagem 18 4 6" xfId="26340" xr:uid="{00000000-0005-0000-0000-00000F6A0000}"/>
    <cellStyle name="Porcentagem 18 4 7" xfId="26341" xr:uid="{00000000-0005-0000-0000-0000106A0000}"/>
    <cellStyle name="Porcentagem 18 4 8" xfId="26342" xr:uid="{00000000-0005-0000-0000-0000116A0000}"/>
    <cellStyle name="Porcentagem 18 4 9" xfId="26343" xr:uid="{00000000-0005-0000-0000-0000126A0000}"/>
    <cellStyle name="Porcentagem 18 5" xfId="26344" xr:uid="{00000000-0005-0000-0000-0000136A0000}"/>
    <cellStyle name="Porcentagem 18 6" xfId="26345" xr:uid="{00000000-0005-0000-0000-0000146A0000}"/>
    <cellStyle name="Porcentagem 18 7" xfId="26346" xr:uid="{00000000-0005-0000-0000-0000156A0000}"/>
    <cellStyle name="Porcentagem 18 8" xfId="26347" xr:uid="{00000000-0005-0000-0000-0000166A0000}"/>
    <cellStyle name="Porcentagem 18 9" xfId="26348" xr:uid="{00000000-0005-0000-0000-0000176A0000}"/>
    <cellStyle name="Porcentagem 19" xfId="26349" xr:uid="{00000000-0005-0000-0000-0000186A0000}"/>
    <cellStyle name="Porcentagem 19 10" xfId="26350" xr:uid="{00000000-0005-0000-0000-0000196A0000}"/>
    <cellStyle name="Porcentagem 19 11" xfId="26351" xr:uid="{00000000-0005-0000-0000-00001A6A0000}"/>
    <cellStyle name="Porcentagem 19 12" xfId="26352" xr:uid="{00000000-0005-0000-0000-00001B6A0000}"/>
    <cellStyle name="Porcentagem 19 13" xfId="26353" xr:uid="{00000000-0005-0000-0000-00001C6A0000}"/>
    <cellStyle name="Porcentagem 19 14" xfId="26354" xr:uid="{00000000-0005-0000-0000-00001D6A0000}"/>
    <cellStyle name="Porcentagem 19 15" xfId="26355" xr:uid="{00000000-0005-0000-0000-00001E6A0000}"/>
    <cellStyle name="Porcentagem 19 16" xfId="26356" xr:uid="{00000000-0005-0000-0000-00001F6A0000}"/>
    <cellStyle name="Porcentagem 19 17" xfId="26357" xr:uid="{00000000-0005-0000-0000-0000206A0000}"/>
    <cellStyle name="Porcentagem 19 18" xfId="26358" xr:uid="{00000000-0005-0000-0000-0000216A0000}"/>
    <cellStyle name="Porcentagem 19 19" xfId="26359" xr:uid="{00000000-0005-0000-0000-0000226A0000}"/>
    <cellStyle name="Porcentagem 19 2" xfId="26360" xr:uid="{00000000-0005-0000-0000-0000236A0000}"/>
    <cellStyle name="Porcentagem 19 2 10" xfId="26361" xr:uid="{00000000-0005-0000-0000-0000246A0000}"/>
    <cellStyle name="Porcentagem 19 2 11" xfId="26362" xr:uid="{00000000-0005-0000-0000-0000256A0000}"/>
    <cellStyle name="Porcentagem 19 2 2" xfId="26363" xr:uid="{00000000-0005-0000-0000-0000266A0000}"/>
    <cellStyle name="Porcentagem 19 2 3" xfId="26364" xr:uid="{00000000-0005-0000-0000-0000276A0000}"/>
    <cellStyle name="Porcentagem 19 2 4" xfId="26365" xr:uid="{00000000-0005-0000-0000-0000286A0000}"/>
    <cellStyle name="Porcentagem 19 2 5" xfId="26366" xr:uid="{00000000-0005-0000-0000-0000296A0000}"/>
    <cellStyle name="Porcentagem 19 2 6" xfId="26367" xr:uid="{00000000-0005-0000-0000-00002A6A0000}"/>
    <cellStyle name="Porcentagem 19 2 7" xfId="26368" xr:uid="{00000000-0005-0000-0000-00002B6A0000}"/>
    <cellStyle name="Porcentagem 19 2 8" xfId="26369" xr:uid="{00000000-0005-0000-0000-00002C6A0000}"/>
    <cellStyle name="Porcentagem 19 2 9" xfId="26370" xr:uid="{00000000-0005-0000-0000-00002D6A0000}"/>
    <cellStyle name="Porcentagem 19 20" xfId="26371" xr:uid="{00000000-0005-0000-0000-00002E6A0000}"/>
    <cellStyle name="Porcentagem 19 21" xfId="26372" xr:uid="{00000000-0005-0000-0000-00002F6A0000}"/>
    <cellStyle name="Porcentagem 19 22" xfId="26373" xr:uid="{00000000-0005-0000-0000-0000306A0000}"/>
    <cellStyle name="Porcentagem 19 23" xfId="26374" xr:uid="{00000000-0005-0000-0000-0000316A0000}"/>
    <cellStyle name="Porcentagem 19 3" xfId="26375" xr:uid="{00000000-0005-0000-0000-0000326A0000}"/>
    <cellStyle name="Porcentagem 19 3 2" xfId="26376" xr:uid="{00000000-0005-0000-0000-0000336A0000}"/>
    <cellStyle name="Porcentagem 19 3 2 2" xfId="26377" xr:uid="{00000000-0005-0000-0000-0000346A0000}"/>
    <cellStyle name="Porcentagem 19 3 3" xfId="26378" xr:uid="{00000000-0005-0000-0000-0000356A0000}"/>
    <cellStyle name="Porcentagem 19 3 4" xfId="26379" xr:uid="{00000000-0005-0000-0000-0000366A0000}"/>
    <cellStyle name="Porcentagem 19 3 5" xfId="26380" xr:uid="{00000000-0005-0000-0000-0000376A0000}"/>
    <cellStyle name="Porcentagem 19 3 6" xfId="26381" xr:uid="{00000000-0005-0000-0000-0000386A0000}"/>
    <cellStyle name="Porcentagem 19 3 7" xfId="26382" xr:uid="{00000000-0005-0000-0000-0000396A0000}"/>
    <cellStyle name="Porcentagem 19 3 8" xfId="26383" xr:uid="{00000000-0005-0000-0000-00003A6A0000}"/>
    <cellStyle name="Porcentagem 19 3 9" xfId="26384" xr:uid="{00000000-0005-0000-0000-00003B6A0000}"/>
    <cellStyle name="Porcentagem 19 4" xfId="26385" xr:uid="{00000000-0005-0000-0000-00003C6A0000}"/>
    <cellStyle name="Porcentagem 19 4 2" xfId="26386" xr:uid="{00000000-0005-0000-0000-00003D6A0000}"/>
    <cellStyle name="Porcentagem 19 4 2 2" xfId="26387" xr:uid="{00000000-0005-0000-0000-00003E6A0000}"/>
    <cellStyle name="Porcentagem 19 4 3" xfId="26388" xr:uid="{00000000-0005-0000-0000-00003F6A0000}"/>
    <cellStyle name="Porcentagem 19 4 4" xfId="26389" xr:uid="{00000000-0005-0000-0000-0000406A0000}"/>
    <cellStyle name="Porcentagem 19 4 5" xfId="26390" xr:uid="{00000000-0005-0000-0000-0000416A0000}"/>
    <cellStyle name="Porcentagem 19 4 6" xfId="26391" xr:uid="{00000000-0005-0000-0000-0000426A0000}"/>
    <cellStyle name="Porcentagem 19 4 7" xfId="26392" xr:uid="{00000000-0005-0000-0000-0000436A0000}"/>
    <cellStyle name="Porcentagem 19 4 8" xfId="26393" xr:uid="{00000000-0005-0000-0000-0000446A0000}"/>
    <cellStyle name="Porcentagem 19 4 9" xfId="26394" xr:uid="{00000000-0005-0000-0000-0000456A0000}"/>
    <cellStyle name="Porcentagem 19 5" xfId="26395" xr:uid="{00000000-0005-0000-0000-0000466A0000}"/>
    <cellStyle name="Porcentagem 19 6" xfId="26396" xr:uid="{00000000-0005-0000-0000-0000476A0000}"/>
    <cellStyle name="Porcentagem 19 7" xfId="26397" xr:uid="{00000000-0005-0000-0000-0000486A0000}"/>
    <cellStyle name="Porcentagem 19 8" xfId="26398" xr:uid="{00000000-0005-0000-0000-0000496A0000}"/>
    <cellStyle name="Porcentagem 19 9" xfId="26399" xr:uid="{00000000-0005-0000-0000-00004A6A0000}"/>
    <cellStyle name="Porcentagem 2" xfId="6" xr:uid="{00000000-0005-0000-0000-00004B6A0000}"/>
    <cellStyle name="Porcentagem 2 10" xfId="26400" xr:uid="{00000000-0005-0000-0000-00004C6A0000}"/>
    <cellStyle name="Porcentagem 2 11" xfId="26401" xr:uid="{00000000-0005-0000-0000-00004D6A0000}"/>
    <cellStyle name="Porcentagem 2 12" xfId="26402" xr:uid="{00000000-0005-0000-0000-00004E6A0000}"/>
    <cellStyle name="Porcentagem 2 13" xfId="26403" xr:uid="{00000000-0005-0000-0000-00004F6A0000}"/>
    <cellStyle name="Porcentagem 2 14" xfId="26404" xr:uid="{00000000-0005-0000-0000-0000506A0000}"/>
    <cellStyle name="Porcentagem 2 15" xfId="26405" xr:uid="{00000000-0005-0000-0000-0000516A0000}"/>
    <cellStyle name="Porcentagem 2 16" xfId="26406" xr:uid="{00000000-0005-0000-0000-0000526A0000}"/>
    <cellStyle name="Porcentagem 2 17" xfId="26407" xr:uid="{00000000-0005-0000-0000-0000536A0000}"/>
    <cellStyle name="Porcentagem 2 18" xfId="26408" xr:uid="{00000000-0005-0000-0000-0000546A0000}"/>
    <cellStyle name="Porcentagem 2 19" xfId="34769" xr:uid="{00000000-0005-0000-0000-0000556A0000}"/>
    <cellStyle name="Porcentagem 2 2" xfId="26409" xr:uid="{00000000-0005-0000-0000-0000566A0000}"/>
    <cellStyle name="Porcentagem 2 2 2" xfId="26410" xr:uid="{00000000-0005-0000-0000-0000576A0000}"/>
    <cellStyle name="Porcentagem 2 2 3" xfId="26411" xr:uid="{00000000-0005-0000-0000-0000586A0000}"/>
    <cellStyle name="Porcentagem 2 2 3 10" xfId="26412" xr:uid="{00000000-0005-0000-0000-0000596A0000}"/>
    <cellStyle name="Porcentagem 2 2 3 11" xfId="26413" xr:uid="{00000000-0005-0000-0000-00005A6A0000}"/>
    <cellStyle name="Porcentagem 2 2 3 12" xfId="26414" xr:uid="{00000000-0005-0000-0000-00005B6A0000}"/>
    <cellStyle name="Porcentagem 2 2 3 13" xfId="26415" xr:uid="{00000000-0005-0000-0000-00005C6A0000}"/>
    <cellStyle name="Porcentagem 2 2 3 14" xfId="26416" xr:uid="{00000000-0005-0000-0000-00005D6A0000}"/>
    <cellStyle name="Porcentagem 2 2 3 15" xfId="26417" xr:uid="{00000000-0005-0000-0000-00005E6A0000}"/>
    <cellStyle name="Porcentagem 2 2 3 16" xfId="26418" xr:uid="{00000000-0005-0000-0000-00005F6A0000}"/>
    <cellStyle name="Porcentagem 2 2 3 17" xfId="26419" xr:uid="{00000000-0005-0000-0000-0000606A0000}"/>
    <cellStyle name="Porcentagem 2 2 3 18" xfId="26420" xr:uid="{00000000-0005-0000-0000-0000616A0000}"/>
    <cellStyle name="Porcentagem 2 2 3 19" xfId="26421" xr:uid="{00000000-0005-0000-0000-0000626A0000}"/>
    <cellStyle name="Porcentagem 2 2 3 2" xfId="26422" xr:uid="{00000000-0005-0000-0000-0000636A0000}"/>
    <cellStyle name="Porcentagem 2 2 3 2 10" xfId="26423" xr:uid="{00000000-0005-0000-0000-0000646A0000}"/>
    <cellStyle name="Porcentagem 2 2 3 2 11" xfId="26424" xr:uid="{00000000-0005-0000-0000-0000656A0000}"/>
    <cellStyle name="Porcentagem 2 2 3 2 12" xfId="26425" xr:uid="{00000000-0005-0000-0000-0000666A0000}"/>
    <cellStyle name="Porcentagem 2 2 3 2 13" xfId="26426" xr:uid="{00000000-0005-0000-0000-0000676A0000}"/>
    <cellStyle name="Porcentagem 2 2 3 2 14" xfId="26427" xr:uid="{00000000-0005-0000-0000-0000686A0000}"/>
    <cellStyle name="Porcentagem 2 2 3 2 15" xfId="26428" xr:uid="{00000000-0005-0000-0000-0000696A0000}"/>
    <cellStyle name="Porcentagem 2 2 3 2 16" xfId="26429" xr:uid="{00000000-0005-0000-0000-00006A6A0000}"/>
    <cellStyle name="Porcentagem 2 2 3 2 17" xfId="26430" xr:uid="{00000000-0005-0000-0000-00006B6A0000}"/>
    <cellStyle name="Porcentagem 2 2 3 2 18" xfId="26431" xr:uid="{00000000-0005-0000-0000-00006C6A0000}"/>
    <cellStyle name="Porcentagem 2 2 3 2 19" xfId="26432" xr:uid="{00000000-0005-0000-0000-00006D6A0000}"/>
    <cellStyle name="Porcentagem 2 2 3 2 2" xfId="26433" xr:uid="{00000000-0005-0000-0000-00006E6A0000}"/>
    <cellStyle name="Porcentagem 2 2 3 2 20" xfId="26434" xr:uid="{00000000-0005-0000-0000-00006F6A0000}"/>
    <cellStyle name="Porcentagem 2 2 3 2 21" xfId="26435" xr:uid="{00000000-0005-0000-0000-0000706A0000}"/>
    <cellStyle name="Porcentagem 2 2 3 2 22" xfId="26436" xr:uid="{00000000-0005-0000-0000-0000716A0000}"/>
    <cellStyle name="Porcentagem 2 2 3 2 23" xfId="26437" xr:uid="{00000000-0005-0000-0000-0000726A0000}"/>
    <cellStyle name="Porcentagem 2 2 3 2 24" xfId="26438" xr:uid="{00000000-0005-0000-0000-0000736A0000}"/>
    <cellStyle name="Porcentagem 2 2 3 2 25" xfId="26439" xr:uid="{00000000-0005-0000-0000-0000746A0000}"/>
    <cellStyle name="Porcentagem 2 2 3 2 26" xfId="26440" xr:uid="{00000000-0005-0000-0000-0000756A0000}"/>
    <cellStyle name="Porcentagem 2 2 3 2 27" xfId="26441" xr:uid="{00000000-0005-0000-0000-0000766A0000}"/>
    <cellStyle name="Porcentagem 2 2 3 2 28" xfId="26442" xr:uid="{00000000-0005-0000-0000-0000776A0000}"/>
    <cellStyle name="Porcentagem 2 2 3 2 29" xfId="26443" xr:uid="{00000000-0005-0000-0000-0000786A0000}"/>
    <cellStyle name="Porcentagem 2 2 3 2 3" xfId="26444" xr:uid="{00000000-0005-0000-0000-0000796A0000}"/>
    <cellStyle name="Porcentagem 2 2 3 2 30" xfId="26445" xr:uid="{00000000-0005-0000-0000-00007A6A0000}"/>
    <cellStyle name="Porcentagem 2 2 3 2 31" xfId="26446" xr:uid="{00000000-0005-0000-0000-00007B6A0000}"/>
    <cellStyle name="Porcentagem 2 2 3 2 4" xfId="26447" xr:uid="{00000000-0005-0000-0000-00007C6A0000}"/>
    <cellStyle name="Porcentagem 2 2 3 2 5" xfId="26448" xr:uid="{00000000-0005-0000-0000-00007D6A0000}"/>
    <cellStyle name="Porcentagem 2 2 3 2 6" xfId="26449" xr:uid="{00000000-0005-0000-0000-00007E6A0000}"/>
    <cellStyle name="Porcentagem 2 2 3 2 7" xfId="26450" xr:uid="{00000000-0005-0000-0000-00007F6A0000}"/>
    <cellStyle name="Porcentagem 2 2 3 2 8" xfId="26451" xr:uid="{00000000-0005-0000-0000-0000806A0000}"/>
    <cellStyle name="Porcentagem 2 2 3 2 9" xfId="26452" xr:uid="{00000000-0005-0000-0000-0000816A0000}"/>
    <cellStyle name="Porcentagem 2 2 3 20" xfId="26453" xr:uid="{00000000-0005-0000-0000-0000826A0000}"/>
    <cellStyle name="Porcentagem 2 2 3 21" xfId="26454" xr:uid="{00000000-0005-0000-0000-0000836A0000}"/>
    <cellStyle name="Porcentagem 2 2 3 22" xfId="26455" xr:uid="{00000000-0005-0000-0000-0000846A0000}"/>
    <cellStyle name="Porcentagem 2 2 3 23" xfId="26456" xr:uid="{00000000-0005-0000-0000-0000856A0000}"/>
    <cellStyle name="Porcentagem 2 2 3 24" xfId="26457" xr:uid="{00000000-0005-0000-0000-0000866A0000}"/>
    <cellStyle name="Porcentagem 2 2 3 25" xfId="26458" xr:uid="{00000000-0005-0000-0000-0000876A0000}"/>
    <cellStyle name="Porcentagem 2 2 3 3" xfId="26459" xr:uid="{00000000-0005-0000-0000-0000886A0000}"/>
    <cellStyle name="Porcentagem 2 2 3 3 2" xfId="26460" xr:uid="{00000000-0005-0000-0000-0000896A0000}"/>
    <cellStyle name="Porcentagem 2 2 3 3 2 2" xfId="26461" xr:uid="{00000000-0005-0000-0000-00008A6A0000}"/>
    <cellStyle name="Porcentagem 2 2 3 3 3" xfId="26462" xr:uid="{00000000-0005-0000-0000-00008B6A0000}"/>
    <cellStyle name="Porcentagem 2 2 3 3 4" xfId="26463" xr:uid="{00000000-0005-0000-0000-00008C6A0000}"/>
    <cellStyle name="Porcentagem 2 2 3 3 5" xfId="26464" xr:uid="{00000000-0005-0000-0000-00008D6A0000}"/>
    <cellStyle name="Porcentagem 2 2 3 3 6" xfId="26465" xr:uid="{00000000-0005-0000-0000-00008E6A0000}"/>
    <cellStyle name="Porcentagem 2 2 3 3 7" xfId="26466" xr:uid="{00000000-0005-0000-0000-00008F6A0000}"/>
    <cellStyle name="Porcentagem 2 2 3 3 8" xfId="26467" xr:uid="{00000000-0005-0000-0000-0000906A0000}"/>
    <cellStyle name="Porcentagem 2 2 3 3 9" xfId="26468" xr:uid="{00000000-0005-0000-0000-0000916A0000}"/>
    <cellStyle name="Porcentagem 2 2 3 4" xfId="26469" xr:uid="{00000000-0005-0000-0000-0000926A0000}"/>
    <cellStyle name="Porcentagem 2 2 3 4 2" xfId="26470" xr:uid="{00000000-0005-0000-0000-0000936A0000}"/>
    <cellStyle name="Porcentagem 2 2 3 4 2 2" xfId="26471" xr:uid="{00000000-0005-0000-0000-0000946A0000}"/>
    <cellStyle name="Porcentagem 2 2 3 4 3" xfId="26472" xr:uid="{00000000-0005-0000-0000-0000956A0000}"/>
    <cellStyle name="Porcentagem 2 2 3 4 4" xfId="26473" xr:uid="{00000000-0005-0000-0000-0000966A0000}"/>
    <cellStyle name="Porcentagem 2 2 3 4 5" xfId="26474" xr:uid="{00000000-0005-0000-0000-0000976A0000}"/>
    <cellStyle name="Porcentagem 2 2 3 4 6" xfId="26475" xr:uid="{00000000-0005-0000-0000-0000986A0000}"/>
    <cellStyle name="Porcentagem 2 2 3 4 7" xfId="26476" xr:uid="{00000000-0005-0000-0000-0000996A0000}"/>
    <cellStyle name="Porcentagem 2 2 3 4 8" xfId="26477" xr:uid="{00000000-0005-0000-0000-00009A6A0000}"/>
    <cellStyle name="Porcentagem 2 2 3 4 9" xfId="26478" xr:uid="{00000000-0005-0000-0000-00009B6A0000}"/>
    <cellStyle name="Porcentagem 2 2 3 5" xfId="26479" xr:uid="{00000000-0005-0000-0000-00009C6A0000}"/>
    <cellStyle name="Porcentagem 2 2 3 6" xfId="26480" xr:uid="{00000000-0005-0000-0000-00009D6A0000}"/>
    <cellStyle name="Porcentagem 2 2 3 7" xfId="26481" xr:uid="{00000000-0005-0000-0000-00009E6A0000}"/>
    <cellStyle name="Porcentagem 2 2 3 8" xfId="26482" xr:uid="{00000000-0005-0000-0000-00009F6A0000}"/>
    <cellStyle name="Porcentagem 2 2 3 9" xfId="26483" xr:uid="{00000000-0005-0000-0000-0000A06A0000}"/>
    <cellStyle name="Porcentagem 2 2 4" xfId="26484" xr:uid="{00000000-0005-0000-0000-0000A16A0000}"/>
    <cellStyle name="Porcentagem 2 2 5" xfId="26485" xr:uid="{00000000-0005-0000-0000-0000A26A0000}"/>
    <cellStyle name="Porcentagem 2 2 6" xfId="26486" xr:uid="{00000000-0005-0000-0000-0000A36A0000}"/>
    <cellStyle name="Porcentagem 2 2 7" xfId="26487" xr:uid="{00000000-0005-0000-0000-0000A46A0000}"/>
    <cellStyle name="Porcentagem 2 3" xfId="26488" xr:uid="{00000000-0005-0000-0000-0000A56A0000}"/>
    <cellStyle name="Porcentagem 2 3 2" xfId="26489" xr:uid="{00000000-0005-0000-0000-0000A66A0000}"/>
    <cellStyle name="Porcentagem 2 3 3" xfId="26490" xr:uid="{00000000-0005-0000-0000-0000A76A0000}"/>
    <cellStyle name="Porcentagem 2 3 3 10" xfId="26491" xr:uid="{00000000-0005-0000-0000-0000A86A0000}"/>
    <cellStyle name="Porcentagem 2 3 3 11" xfId="26492" xr:uid="{00000000-0005-0000-0000-0000A96A0000}"/>
    <cellStyle name="Porcentagem 2 3 3 12" xfId="26493" xr:uid="{00000000-0005-0000-0000-0000AA6A0000}"/>
    <cellStyle name="Porcentagem 2 3 3 13" xfId="26494" xr:uid="{00000000-0005-0000-0000-0000AB6A0000}"/>
    <cellStyle name="Porcentagem 2 3 3 14" xfId="26495" xr:uid="{00000000-0005-0000-0000-0000AC6A0000}"/>
    <cellStyle name="Porcentagem 2 3 3 15" xfId="26496" xr:uid="{00000000-0005-0000-0000-0000AD6A0000}"/>
    <cellStyle name="Porcentagem 2 3 3 16" xfId="26497" xr:uid="{00000000-0005-0000-0000-0000AE6A0000}"/>
    <cellStyle name="Porcentagem 2 3 3 17" xfId="26498" xr:uid="{00000000-0005-0000-0000-0000AF6A0000}"/>
    <cellStyle name="Porcentagem 2 3 3 18" xfId="26499" xr:uid="{00000000-0005-0000-0000-0000B06A0000}"/>
    <cellStyle name="Porcentagem 2 3 3 19" xfId="26500" xr:uid="{00000000-0005-0000-0000-0000B16A0000}"/>
    <cellStyle name="Porcentagem 2 3 3 2" xfId="26501" xr:uid="{00000000-0005-0000-0000-0000B26A0000}"/>
    <cellStyle name="Porcentagem 2 3 3 20" xfId="26502" xr:uid="{00000000-0005-0000-0000-0000B36A0000}"/>
    <cellStyle name="Porcentagem 2 3 3 21" xfId="26503" xr:uid="{00000000-0005-0000-0000-0000B46A0000}"/>
    <cellStyle name="Porcentagem 2 3 3 22" xfId="26504" xr:uid="{00000000-0005-0000-0000-0000B56A0000}"/>
    <cellStyle name="Porcentagem 2 3 3 23" xfId="26505" xr:uid="{00000000-0005-0000-0000-0000B66A0000}"/>
    <cellStyle name="Porcentagem 2 3 3 24" xfId="26506" xr:uid="{00000000-0005-0000-0000-0000B76A0000}"/>
    <cellStyle name="Porcentagem 2 3 3 25" xfId="26507" xr:uid="{00000000-0005-0000-0000-0000B86A0000}"/>
    <cellStyle name="Porcentagem 2 3 3 26" xfId="26508" xr:uid="{00000000-0005-0000-0000-0000B96A0000}"/>
    <cellStyle name="Porcentagem 2 3 3 27" xfId="26509" xr:uid="{00000000-0005-0000-0000-0000BA6A0000}"/>
    <cellStyle name="Porcentagem 2 3 3 28" xfId="26510" xr:uid="{00000000-0005-0000-0000-0000BB6A0000}"/>
    <cellStyle name="Porcentagem 2 3 3 29" xfId="26511" xr:uid="{00000000-0005-0000-0000-0000BC6A0000}"/>
    <cellStyle name="Porcentagem 2 3 3 3" xfId="26512" xr:uid="{00000000-0005-0000-0000-0000BD6A0000}"/>
    <cellStyle name="Porcentagem 2 3 3 30" xfId="26513" xr:uid="{00000000-0005-0000-0000-0000BE6A0000}"/>
    <cellStyle name="Porcentagem 2 3 3 31" xfId="26514" xr:uid="{00000000-0005-0000-0000-0000BF6A0000}"/>
    <cellStyle name="Porcentagem 2 3 3 4" xfId="26515" xr:uid="{00000000-0005-0000-0000-0000C06A0000}"/>
    <cellStyle name="Porcentagem 2 3 3 5" xfId="26516" xr:uid="{00000000-0005-0000-0000-0000C16A0000}"/>
    <cellStyle name="Porcentagem 2 3 3 6" xfId="26517" xr:uid="{00000000-0005-0000-0000-0000C26A0000}"/>
    <cellStyle name="Porcentagem 2 3 3 7" xfId="26518" xr:uid="{00000000-0005-0000-0000-0000C36A0000}"/>
    <cellStyle name="Porcentagem 2 3 3 8" xfId="26519" xr:uid="{00000000-0005-0000-0000-0000C46A0000}"/>
    <cellStyle name="Porcentagem 2 3 3 9" xfId="26520" xr:uid="{00000000-0005-0000-0000-0000C56A0000}"/>
    <cellStyle name="Porcentagem 2 3 4" xfId="26521" xr:uid="{00000000-0005-0000-0000-0000C66A0000}"/>
    <cellStyle name="Porcentagem 2 3 5" xfId="26522" xr:uid="{00000000-0005-0000-0000-0000C76A0000}"/>
    <cellStyle name="Porcentagem 2 3 6" xfId="26523" xr:uid="{00000000-0005-0000-0000-0000C86A0000}"/>
    <cellStyle name="Porcentagem 2 3 7" xfId="26524" xr:uid="{00000000-0005-0000-0000-0000C96A0000}"/>
    <cellStyle name="Porcentagem 2 3 8" xfId="26525" xr:uid="{00000000-0005-0000-0000-0000CA6A0000}"/>
    <cellStyle name="Porcentagem 2 3 9" xfId="26526" xr:uid="{00000000-0005-0000-0000-0000CB6A0000}"/>
    <cellStyle name="Porcentagem 2 4" xfId="26527" xr:uid="{00000000-0005-0000-0000-0000CC6A0000}"/>
    <cellStyle name="Porcentagem 2 4 10" xfId="26528" xr:uid="{00000000-0005-0000-0000-0000CD6A0000}"/>
    <cellStyle name="Porcentagem 2 4 11" xfId="26529" xr:uid="{00000000-0005-0000-0000-0000CE6A0000}"/>
    <cellStyle name="Porcentagem 2 4 12" xfId="34770" xr:uid="{00000000-0005-0000-0000-0000CF6A0000}"/>
    <cellStyle name="Porcentagem 2 4 2" xfId="26530" xr:uid="{00000000-0005-0000-0000-0000D06A0000}"/>
    <cellStyle name="Porcentagem 2 4 2 10" xfId="26531" xr:uid="{00000000-0005-0000-0000-0000D16A0000}"/>
    <cellStyle name="Porcentagem 2 4 2 11" xfId="26532" xr:uid="{00000000-0005-0000-0000-0000D26A0000}"/>
    <cellStyle name="Porcentagem 2 4 2 12" xfId="26533" xr:uid="{00000000-0005-0000-0000-0000D36A0000}"/>
    <cellStyle name="Porcentagem 2 4 2 13" xfId="26534" xr:uid="{00000000-0005-0000-0000-0000D46A0000}"/>
    <cellStyle name="Porcentagem 2 4 2 14" xfId="26535" xr:uid="{00000000-0005-0000-0000-0000D56A0000}"/>
    <cellStyle name="Porcentagem 2 4 2 15" xfId="26536" xr:uid="{00000000-0005-0000-0000-0000D66A0000}"/>
    <cellStyle name="Porcentagem 2 4 2 16" xfId="26537" xr:uid="{00000000-0005-0000-0000-0000D76A0000}"/>
    <cellStyle name="Porcentagem 2 4 2 17" xfId="26538" xr:uid="{00000000-0005-0000-0000-0000D86A0000}"/>
    <cellStyle name="Porcentagem 2 4 2 18" xfId="26539" xr:uid="{00000000-0005-0000-0000-0000D96A0000}"/>
    <cellStyle name="Porcentagem 2 4 2 19" xfId="26540" xr:uid="{00000000-0005-0000-0000-0000DA6A0000}"/>
    <cellStyle name="Porcentagem 2 4 2 2" xfId="26541" xr:uid="{00000000-0005-0000-0000-0000DB6A0000}"/>
    <cellStyle name="Porcentagem 2 4 2 20" xfId="26542" xr:uid="{00000000-0005-0000-0000-0000DC6A0000}"/>
    <cellStyle name="Porcentagem 2 4 2 21" xfId="26543" xr:uid="{00000000-0005-0000-0000-0000DD6A0000}"/>
    <cellStyle name="Porcentagem 2 4 2 22" xfId="26544" xr:uid="{00000000-0005-0000-0000-0000DE6A0000}"/>
    <cellStyle name="Porcentagem 2 4 2 23" xfId="26545" xr:uid="{00000000-0005-0000-0000-0000DF6A0000}"/>
    <cellStyle name="Porcentagem 2 4 2 24" xfId="26546" xr:uid="{00000000-0005-0000-0000-0000E06A0000}"/>
    <cellStyle name="Porcentagem 2 4 2 25" xfId="26547" xr:uid="{00000000-0005-0000-0000-0000E16A0000}"/>
    <cellStyle name="Porcentagem 2 4 2 26" xfId="26548" xr:uid="{00000000-0005-0000-0000-0000E26A0000}"/>
    <cellStyle name="Porcentagem 2 4 2 27" xfId="26549" xr:uid="{00000000-0005-0000-0000-0000E36A0000}"/>
    <cellStyle name="Porcentagem 2 4 2 28" xfId="26550" xr:uid="{00000000-0005-0000-0000-0000E46A0000}"/>
    <cellStyle name="Porcentagem 2 4 2 29" xfId="26551" xr:uid="{00000000-0005-0000-0000-0000E56A0000}"/>
    <cellStyle name="Porcentagem 2 4 2 3" xfId="26552" xr:uid="{00000000-0005-0000-0000-0000E66A0000}"/>
    <cellStyle name="Porcentagem 2 4 2 30" xfId="26553" xr:uid="{00000000-0005-0000-0000-0000E76A0000}"/>
    <cellStyle name="Porcentagem 2 4 2 31" xfId="26554" xr:uid="{00000000-0005-0000-0000-0000E86A0000}"/>
    <cellStyle name="Porcentagem 2 4 2 4" xfId="26555" xr:uid="{00000000-0005-0000-0000-0000E96A0000}"/>
    <cellStyle name="Porcentagem 2 4 2 5" xfId="26556" xr:uid="{00000000-0005-0000-0000-0000EA6A0000}"/>
    <cellStyle name="Porcentagem 2 4 2 6" xfId="26557" xr:uid="{00000000-0005-0000-0000-0000EB6A0000}"/>
    <cellStyle name="Porcentagem 2 4 2 7" xfId="26558" xr:uid="{00000000-0005-0000-0000-0000EC6A0000}"/>
    <cellStyle name="Porcentagem 2 4 2 8" xfId="26559" xr:uid="{00000000-0005-0000-0000-0000ED6A0000}"/>
    <cellStyle name="Porcentagem 2 4 2 9" xfId="26560" xr:uid="{00000000-0005-0000-0000-0000EE6A0000}"/>
    <cellStyle name="Porcentagem 2 4 3" xfId="26561" xr:uid="{00000000-0005-0000-0000-0000EF6A0000}"/>
    <cellStyle name="Porcentagem 2 4 3 2" xfId="26562" xr:uid="{00000000-0005-0000-0000-0000F06A0000}"/>
    <cellStyle name="Porcentagem 2 4 3 2 2" xfId="26563" xr:uid="{00000000-0005-0000-0000-0000F16A0000}"/>
    <cellStyle name="Porcentagem 2 4 3 3" xfId="26564" xr:uid="{00000000-0005-0000-0000-0000F26A0000}"/>
    <cellStyle name="Porcentagem 2 4 3 4" xfId="26565" xr:uid="{00000000-0005-0000-0000-0000F36A0000}"/>
    <cellStyle name="Porcentagem 2 4 3 5" xfId="26566" xr:uid="{00000000-0005-0000-0000-0000F46A0000}"/>
    <cellStyle name="Porcentagem 2 4 3 6" xfId="26567" xr:uid="{00000000-0005-0000-0000-0000F56A0000}"/>
    <cellStyle name="Porcentagem 2 4 3 7" xfId="26568" xr:uid="{00000000-0005-0000-0000-0000F66A0000}"/>
    <cellStyle name="Porcentagem 2 4 3 8" xfId="26569" xr:uid="{00000000-0005-0000-0000-0000F76A0000}"/>
    <cellStyle name="Porcentagem 2 4 3 9" xfId="26570" xr:uid="{00000000-0005-0000-0000-0000F86A0000}"/>
    <cellStyle name="Porcentagem 2 4 4" xfId="26571" xr:uid="{00000000-0005-0000-0000-0000F96A0000}"/>
    <cellStyle name="Porcentagem 2 4 5" xfId="26572" xr:uid="{00000000-0005-0000-0000-0000FA6A0000}"/>
    <cellStyle name="Porcentagem 2 4 5 2" xfId="26573" xr:uid="{00000000-0005-0000-0000-0000FB6A0000}"/>
    <cellStyle name="Porcentagem 2 4 6" xfId="26574" xr:uid="{00000000-0005-0000-0000-0000FC6A0000}"/>
    <cellStyle name="Porcentagem 2 4 7" xfId="26575" xr:uid="{00000000-0005-0000-0000-0000FD6A0000}"/>
    <cellStyle name="Porcentagem 2 4 8" xfId="26576" xr:uid="{00000000-0005-0000-0000-0000FE6A0000}"/>
    <cellStyle name="Porcentagem 2 4 9" xfId="26577" xr:uid="{00000000-0005-0000-0000-0000FF6A0000}"/>
    <cellStyle name="Porcentagem 2 5" xfId="26578" xr:uid="{00000000-0005-0000-0000-0000006B0000}"/>
    <cellStyle name="Porcentagem 2 6" xfId="26579" xr:uid="{00000000-0005-0000-0000-0000016B0000}"/>
    <cellStyle name="Porcentagem 2 6 2" xfId="26580" xr:uid="{00000000-0005-0000-0000-0000026B0000}"/>
    <cellStyle name="Porcentagem 2 6 2 2" xfId="26581" xr:uid="{00000000-0005-0000-0000-0000036B0000}"/>
    <cellStyle name="Porcentagem 2 6 3" xfId="26582" xr:uid="{00000000-0005-0000-0000-0000046B0000}"/>
    <cellStyle name="Porcentagem 2 6 4" xfId="26583" xr:uid="{00000000-0005-0000-0000-0000056B0000}"/>
    <cellStyle name="Porcentagem 2 6 5" xfId="26584" xr:uid="{00000000-0005-0000-0000-0000066B0000}"/>
    <cellStyle name="Porcentagem 2 6 6" xfId="26585" xr:uid="{00000000-0005-0000-0000-0000076B0000}"/>
    <cellStyle name="Porcentagem 2 6 7" xfId="26586" xr:uid="{00000000-0005-0000-0000-0000086B0000}"/>
    <cellStyle name="Porcentagem 2 6 8" xfId="26587" xr:uid="{00000000-0005-0000-0000-0000096B0000}"/>
    <cellStyle name="Porcentagem 2 6 9" xfId="26588" xr:uid="{00000000-0005-0000-0000-00000A6B0000}"/>
    <cellStyle name="Porcentagem 2 7" xfId="26589" xr:uid="{00000000-0005-0000-0000-00000B6B0000}"/>
    <cellStyle name="Porcentagem 2 7 2" xfId="26590" xr:uid="{00000000-0005-0000-0000-00000C6B0000}"/>
    <cellStyle name="Porcentagem 2 7 2 2" xfId="26591" xr:uid="{00000000-0005-0000-0000-00000D6B0000}"/>
    <cellStyle name="Porcentagem 2 7 3" xfId="26592" xr:uid="{00000000-0005-0000-0000-00000E6B0000}"/>
    <cellStyle name="Porcentagem 2 7 4" xfId="26593" xr:uid="{00000000-0005-0000-0000-00000F6B0000}"/>
    <cellStyle name="Porcentagem 2 7 5" xfId="26594" xr:uid="{00000000-0005-0000-0000-0000106B0000}"/>
    <cellStyle name="Porcentagem 2 7 6" xfId="26595" xr:uid="{00000000-0005-0000-0000-0000116B0000}"/>
    <cellStyle name="Porcentagem 2 7 7" xfId="26596" xr:uid="{00000000-0005-0000-0000-0000126B0000}"/>
    <cellStyle name="Porcentagem 2 7 8" xfId="26597" xr:uid="{00000000-0005-0000-0000-0000136B0000}"/>
    <cellStyle name="Porcentagem 2 7 9" xfId="26598" xr:uid="{00000000-0005-0000-0000-0000146B0000}"/>
    <cellStyle name="Porcentagem 2 8" xfId="26599" xr:uid="{00000000-0005-0000-0000-0000156B0000}"/>
    <cellStyle name="Porcentagem 2 8 2" xfId="26600" xr:uid="{00000000-0005-0000-0000-0000166B0000}"/>
    <cellStyle name="Porcentagem 2 8 2 2" xfId="26601" xr:uid="{00000000-0005-0000-0000-0000176B0000}"/>
    <cellStyle name="Porcentagem 2 8 3" xfId="26602" xr:uid="{00000000-0005-0000-0000-0000186B0000}"/>
    <cellStyle name="Porcentagem 2 8 4" xfId="26603" xr:uid="{00000000-0005-0000-0000-0000196B0000}"/>
    <cellStyle name="Porcentagem 2 8 5" xfId="26604" xr:uid="{00000000-0005-0000-0000-00001A6B0000}"/>
    <cellStyle name="Porcentagem 2 8 6" xfId="26605" xr:uid="{00000000-0005-0000-0000-00001B6B0000}"/>
    <cellStyle name="Porcentagem 2 8 7" xfId="26606" xr:uid="{00000000-0005-0000-0000-00001C6B0000}"/>
    <cellStyle name="Porcentagem 2 8 8" xfId="26607" xr:uid="{00000000-0005-0000-0000-00001D6B0000}"/>
    <cellStyle name="Porcentagem 2 8 9" xfId="26608" xr:uid="{00000000-0005-0000-0000-00001E6B0000}"/>
    <cellStyle name="Porcentagem 2 9" xfId="26609" xr:uid="{00000000-0005-0000-0000-00001F6B0000}"/>
    <cellStyle name="Porcentagem 20" xfId="26610" xr:uid="{00000000-0005-0000-0000-0000206B0000}"/>
    <cellStyle name="Porcentagem 20 10" xfId="26611" xr:uid="{00000000-0005-0000-0000-0000216B0000}"/>
    <cellStyle name="Porcentagem 20 11" xfId="26612" xr:uid="{00000000-0005-0000-0000-0000226B0000}"/>
    <cellStyle name="Porcentagem 20 12" xfId="26613" xr:uid="{00000000-0005-0000-0000-0000236B0000}"/>
    <cellStyle name="Porcentagem 20 13" xfId="26614" xr:uid="{00000000-0005-0000-0000-0000246B0000}"/>
    <cellStyle name="Porcentagem 20 14" xfId="26615" xr:uid="{00000000-0005-0000-0000-0000256B0000}"/>
    <cellStyle name="Porcentagem 20 15" xfId="26616" xr:uid="{00000000-0005-0000-0000-0000266B0000}"/>
    <cellStyle name="Porcentagem 20 16" xfId="26617" xr:uid="{00000000-0005-0000-0000-0000276B0000}"/>
    <cellStyle name="Porcentagem 20 17" xfId="26618" xr:uid="{00000000-0005-0000-0000-0000286B0000}"/>
    <cellStyle name="Porcentagem 20 18" xfId="26619" xr:uid="{00000000-0005-0000-0000-0000296B0000}"/>
    <cellStyle name="Porcentagem 20 19" xfId="26620" xr:uid="{00000000-0005-0000-0000-00002A6B0000}"/>
    <cellStyle name="Porcentagem 20 2" xfId="26621" xr:uid="{00000000-0005-0000-0000-00002B6B0000}"/>
    <cellStyle name="Porcentagem 20 2 10" xfId="26622" xr:uid="{00000000-0005-0000-0000-00002C6B0000}"/>
    <cellStyle name="Porcentagem 20 2 11" xfId="26623" xr:uid="{00000000-0005-0000-0000-00002D6B0000}"/>
    <cellStyle name="Porcentagem 20 2 12" xfId="26624" xr:uid="{00000000-0005-0000-0000-00002E6B0000}"/>
    <cellStyle name="Porcentagem 20 2 13" xfId="26625" xr:uid="{00000000-0005-0000-0000-00002F6B0000}"/>
    <cellStyle name="Porcentagem 20 2 14" xfId="26626" xr:uid="{00000000-0005-0000-0000-0000306B0000}"/>
    <cellStyle name="Porcentagem 20 2 15" xfId="26627" xr:uid="{00000000-0005-0000-0000-0000316B0000}"/>
    <cellStyle name="Porcentagem 20 2 16" xfId="26628" xr:uid="{00000000-0005-0000-0000-0000326B0000}"/>
    <cellStyle name="Porcentagem 20 2 17" xfId="26629" xr:uid="{00000000-0005-0000-0000-0000336B0000}"/>
    <cellStyle name="Porcentagem 20 2 18" xfId="26630" xr:uid="{00000000-0005-0000-0000-0000346B0000}"/>
    <cellStyle name="Porcentagem 20 2 19" xfId="26631" xr:uid="{00000000-0005-0000-0000-0000356B0000}"/>
    <cellStyle name="Porcentagem 20 2 2" xfId="26632" xr:uid="{00000000-0005-0000-0000-0000366B0000}"/>
    <cellStyle name="Porcentagem 20 2 20" xfId="26633" xr:uid="{00000000-0005-0000-0000-0000376B0000}"/>
    <cellStyle name="Porcentagem 20 2 21" xfId="26634" xr:uid="{00000000-0005-0000-0000-0000386B0000}"/>
    <cellStyle name="Porcentagem 20 2 22" xfId="26635" xr:uid="{00000000-0005-0000-0000-0000396B0000}"/>
    <cellStyle name="Porcentagem 20 2 23" xfId="26636" xr:uid="{00000000-0005-0000-0000-00003A6B0000}"/>
    <cellStyle name="Porcentagem 20 2 3" xfId="26637" xr:uid="{00000000-0005-0000-0000-00003B6B0000}"/>
    <cellStyle name="Porcentagem 20 2 4" xfId="26638" xr:uid="{00000000-0005-0000-0000-00003C6B0000}"/>
    <cellStyle name="Porcentagem 20 2 5" xfId="26639" xr:uid="{00000000-0005-0000-0000-00003D6B0000}"/>
    <cellStyle name="Porcentagem 20 2 6" xfId="26640" xr:uid="{00000000-0005-0000-0000-00003E6B0000}"/>
    <cellStyle name="Porcentagem 20 2 7" xfId="26641" xr:uid="{00000000-0005-0000-0000-00003F6B0000}"/>
    <cellStyle name="Porcentagem 20 2 8" xfId="26642" xr:uid="{00000000-0005-0000-0000-0000406B0000}"/>
    <cellStyle name="Porcentagem 20 2 9" xfId="26643" xr:uid="{00000000-0005-0000-0000-0000416B0000}"/>
    <cellStyle name="Porcentagem 20 20" xfId="26644" xr:uid="{00000000-0005-0000-0000-0000426B0000}"/>
    <cellStyle name="Porcentagem 20 21" xfId="26645" xr:uid="{00000000-0005-0000-0000-0000436B0000}"/>
    <cellStyle name="Porcentagem 20 22" xfId="26646" xr:uid="{00000000-0005-0000-0000-0000446B0000}"/>
    <cellStyle name="Porcentagem 20 23" xfId="26647" xr:uid="{00000000-0005-0000-0000-0000456B0000}"/>
    <cellStyle name="Porcentagem 20 24" xfId="26648" xr:uid="{00000000-0005-0000-0000-0000466B0000}"/>
    <cellStyle name="Porcentagem 20 3" xfId="26649" xr:uid="{00000000-0005-0000-0000-0000476B0000}"/>
    <cellStyle name="Porcentagem 20 4" xfId="26650" xr:uid="{00000000-0005-0000-0000-0000486B0000}"/>
    <cellStyle name="Porcentagem 20 5" xfId="26651" xr:uid="{00000000-0005-0000-0000-0000496B0000}"/>
    <cellStyle name="Porcentagem 20 6" xfId="26652" xr:uid="{00000000-0005-0000-0000-00004A6B0000}"/>
    <cellStyle name="Porcentagem 20 7" xfId="26653" xr:uid="{00000000-0005-0000-0000-00004B6B0000}"/>
    <cellStyle name="Porcentagem 20 8" xfId="26654" xr:uid="{00000000-0005-0000-0000-00004C6B0000}"/>
    <cellStyle name="Porcentagem 20 9" xfId="26655" xr:uid="{00000000-0005-0000-0000-00004D6B0000}"/>
    <cellStyle name="Porcentagem 21" xfId="26656" xr:uid="{00000000-0005-0000-0000-00004E6B0000}"/>
    <cellStyle name="Porcentagem 21 10" xfId="26657" xr:uid="{00000000-0005-0000-0000-00004F6B0000}"/>
    <cellStyle name="Porcentagem 21 11" xfId="26658" xr:uid="{00000000-0005-0000-0000-0000506B0000}"/>
    <cellStyle name="Porcentagem 21 12" xfId="26659" xr:uid="{00000000-0005-0000-0000-0000516B0000}"/>
    <cellStyle name="Porcentagem 21 13" xfId="26660" xr:uid="{00000000-0005-0000-0000-0000526B0000}"/>
    <cellStyle name="Porcentagem 21 14" xfId="26661" xr:uid="{00000000-0005-0000-0000-0000536B0000}"/>
    <cellStyle name="Porcentagem 21 15" xfId="26662" xr:uid="{00000000-0005-0000-0000-0000546B0000}"/>
    <cellStyle name="Porcentagem 21 16" xfId="26663" xr:uid="{00000000-0005-0000-0000-0000556B0000}"/>
    <cellStyle name="Porcentagem 21 17" xfId="26664" xr:uid="{00000000-0005-0000-0000-0000566B0000}"/>
    <cellStyle name="Porcentagem 21 18" xfId="26665" xr:uid="{00000000-0005-0000-0000-0000576B0000}"/>
    <cellStyle name="Porcentagem 21 19" xfId="26666" xr:uid="{00000000-0005-0000-0000-0000586B0000}"/>
    <cellStyle name="Porcentagem 21 2" xfId="26667" xr:uid="{00000000-0005-0000-0000-0000596B0000}"/>
    <cellStyle name="Porcentagem 21 20" xfId="26668" xr:uid="{00000000-0005-0000-0000-00005A6B0000}"/>
    <cellStyle name="Porcentagem 21 21" xfId="26669" xr:uid="{00000000-0005-0000-0000-00005B6B0000}"/>
    <cellStyle name="Porcentagem 21 22" xfId="26670" xr:uid="{00000000-0005-0000-0000-00005C6B0000}"/>
    <cellStyle name="Porcentagem 21 23" xfId="26671" xr:uid="{00000000-0005-0000-0000-00005D6B0000}"/>
    <cellStyle name="Porcentagem 21 3" xfId="26672" xr:uid="{00000000-0005-0000-0000-00005E6B0000}"/>
    <cellStyle name="Porcentagem 21 4" xfId="26673" xr:uid="{00000000-0005-0000-0000-00005F6B0000}"/>
    <cellStyle name="Porcentagem 21 5" xfId="26674" xr:uid="{00000000-0005-0000-0000-0000606B0000}"/>
    <cellStyle name="Porcentagem 21 6" xfId="26675" xr:uid="{00000000-0005-0000-0000-0000616B0000}"/>
    <cellStyle name="Porcentagem 21 7" xfId="26676" xr:uid="{00000000-0005-0000-0000-0000626B0000}"/>
    <cellStyle name="Porcentagem 21 8" xfId="26677" xr:uid="{00000000-0005-0000-0000-0000636B0000}"/>
    <cellStyle name="Porcentagem 21 9" xfId="26678" xr:uid="{00000000-0005-0000-0000-0000646B0000}"/>
    <cellStyle name="Porcentagem 22" xfId="26679" xr:uid="{00000000-0005-0000-0000-0000656B0000}"/>
    <cellStyle name="Porcentagem 22 2" xfId="26680" xr:uid="{00000000-0005-0000-0000-0000666B0000}"/>
    <cellStyle name="Porcentagem 22 3" xfId="26681" xr:uid="{00000000-0005-0000-0000-0000676B0000}"/>
    <cellStyle name="Porcentagem 23" xfId="26682" xr:uid="{00000000-0005-0000-0000-0000686B0000}"/>
    <cellStyle name="Porcentagem 23 2" xfId="26683" xr:uid="{00000000-0005-0000-0000-0000696B0000}"/>
    <cellStyle name="Porcentagem 23 3" xfId="26684" xr:uid="{00000000-0005-0000-0000-00006A6B0000}"/>
    <cellStyle name="Porcentagem 23 4" xfId="26685" xr:uid="{00000000-0005-0000-0000-00006B6B0000}"/>
    <cellStyle name="Porcentagem 23 4 2" xfId="26686" xr:uid="{00000000-0005-0000-0000-00006C6B0000}"/>
    <cellStyle name="Porcentagem 23 4 3" xfId="26687" xr:uid="{00000000-0005-0000-0000-00006D6B0000}"/>
    <cellStyle name="Porcentagem 23 4 4" xfId="26688" xr:uid="{00000000-0005-0000-0000-00006E6B0000}"/>
    <cellStyle name="Porcentagem 23 4 5" xfId="26689" xr:uid="{00000000-0005-0000-0000-00006F6B0000}"/>
    <cellStyle name="Porcentagem 23 4 5 2" xfId="26690" xr:uid="{00000000-0005-0000-0000-0000706B0000}"/>
    <cellStyle name="Porcentagem 23 4 5 3" xfId="26691" xr:uid="{00000000-0005-0000-0000-0000716B0000}"/>
    <cellStyle name="Porcentagem 23 4 5 3 2" xfId="26692" xr:uid="{00000000-0005-0000-0000-0000726B0000}"/>
    <cellStyle name="Porcentagem 23 4 5 3 3" xfId="26693" xr:uid="{00000000-0005-0000-0000-0000736B0000}"/>
    <cellStyle name="Porcentagem 23 4 5 3 4" xfId="26694" xr:uid="{00000000-0005-0000-0000-0000746B0000}"/>
    <cellStyle name="Porcentagem 24" xfId="26695" xr:uid="{00000000-0005-0000-0000-0000756B0000}"/>
    <cellStyle name="Porcentagem 24 2" xfId="26696" xr:uid="{00000000-0005-0000-0000-0000766B0000}"/>
    <cellStyle name="Porcentagem 24 2 2" xfId="26697" xr:uid="{00000000-0005-0000-0000-0000776B0000}"/>
    <cellStyle name="Porcentagem 24 2 3" xfId="26698" xr:uid="{00000000-0005-0000-0000-0000786B0000}"/>
    <cellStyle name="Porcentagem 24 2 3 2" xfId="26699" xr:uid="{00000000-0005-0000-0000-0000796B0000}"/>
    <cellStyle name="Porcentagem 24 3" xfId="26700" xr:uid="{00000000-0005-0000-0000-00007A6B0000}"/>
    <cellStyle name="Porcentagem 25" xfId="26701" xr:uid="{00000000-0005-0000-0000-00007B6B0000}"/>
    <cellStyle name="Porcentagem 26" xfId="26702" xr:uid="{00000000-0005-0000-0000-00007C6B0000}"/>
    <cellStyle name="Porcentagem 27" xfId="26703" xr:uid="{00000000-0005-0000-0000-00007D6B0000}"/>
    <cellStyle name="Porcentagem 27 2" xfId="26704" xr:uid="{00000000-0005-0000-0000-00007E6B0000}"/>
    <cellStyle name="Porcentagem 28" xfId="26705" xr:uid="{00000000-0005-0000-0000-00007F6B0000}"/>
    <cellStyle name="Porcentagem 29" xfId="26706" xr:uid="{00000000-0005-0000-0000-0000806B0000}"/>
    <cellStyle name="Porcentagem 3" xfId="26707" xr:uid="{00000000-0005-0000-0000-0000816B0000}"/>
    <cellStyle name="Porcentagem 3 10" xfId="26708" xr:uid="{00000000-0005-0000-0000-0000826B0000}"/>
    <cellStyle name="Porcentagem 3 10 2" xfId="26709" xr:uid="{00000000-0005-0000-0000-0000836B0000}"/>
    <cellStyle name="Porcentagem 3 10 2 2" xfId="26710" xr:uid="{00000000-0005-0000-0000-0000846B0000}"/>
    <cellStyle name="Porcentagem 3 10 3" xfId="26711" xr:uid="{00000000-0005-0000-0000-0000856B0000}"/>
    <cellStyle name="Porcentagem 3 10 4" xfId="26712" xr:uid="{00000000-0005-0000-0000-0000866B0000}"/>
    <cellStyle name="Porcentagem 3 10 5" xfId="26713" xr:uid="{00000000-0005-0000-0000-0000876B0000}"/>
    <cellStyle name="Porcentagem 3 10 6" xfId="26714" xr:uid="{00000000-0005-0000-0000-0000886B0000}"/>
    <cellStyle name="Porcentagem 3 10 7" xfId="26715" xr:uid="{00000000-0005-0000-0000-0000896B0000}"/>
    <cellStyle name="Porcentagem 3 10 8" xfId="26716" xr:uid="{00000000-0005-0000-0000-00008A6B0000}"/>
    <cellStyle name="Porcentagem 3 10 9" xfId="26717" xr:uid="{00000000-0005-0000-0000-00008B6B0000}"/>
    <cellStyle name="Porcentagem 3 11" xfId="26718" xr:uid="{00000000-0005-0000-0000-00008C6B0000}"/>
    <cellStyle name="Porcentagem 3 12" xfId="26719" xr:uid="{00000000-0005-0000-0000-00008D6B0000}"/>
    <cellStyle name="Porcentagem 3 13" xfId="26720" xr:uid="{00000000-0005-0000-0000-00008E6B0000}"/>
    <cellStyle name="Porcentagem 3 14" xfId="26721" xr:uid="{00000000-0005-0000-0000-00008F6B0000}"/>
    <cellStyle name="Porcentagem 3 15" xfId="26722" xr:uid="{00000000-0005-0000-0000-0000906B0000}"/>
    <cellStyle name="Porcentagem 3 16" xfId="26723" xr:uid="{00000000-0005-0000-0000-0000916B0000}"/>
    <cellStyle name="Porcentagem 3 17" xfId="26724" xr:uid="{00000000-0005-0000-0000-0000926B0000}"/>
    <cellStyle name="Porcentagem 3 18" xfId="26725" xr:uid="{00000000-0005-0000-0000-0000936B0000}"/>
    <cellStyle name="Porcentagem 3 19" xfId="26726" xr:uid="{00000000-0005-0000-0000-0000946B0000}"/>
    <cellStyle name="Porcentagem 3 2" xfId="26727" xr:uid="{00000000-0005-0000-0000-0000956B0000}"/>
    <cellStyle name="Porcentagem 3 2 10" xfId="26728" xr:uid="{00000000-0005-0000-0000-0000966B0000}"/>
    <cellStyle name="Porcentagem 3 2 10 2" xfId="26729" xr:uid="{00000000-0005-0000-0000-0000976B0000}"/>
    <cellStyle name="Porcentagem 3 2 10 3" xfId="26730" xr:uid="{00000000-0005-0000-0000-0000986B0000}"/>
    <cellStyle name="Porcentagem 3 2 10 4" xfId="26731" xr:uid="{00000000-0005-0000-0000-0000996B0000}"/>
    <cellStyle name="Porcentagem 3 2 11" xfId="26732" xr:uid="{00000000-0005-0000-0000-00009A6B0000}"/>
    <cellStyle name="Porcentagem 3 2 12" xfId="26733" xr:uid="{00000000-0005-0000-0000-00009B6B0000}"/>
    <cellStyle name="Porcentagem 3 2 13" xfId="26734" xr:uid="{00000000-0005-0000-0000-00009C6B0000}"/>
    <cellStyle name="Porcentagem 3 2 14" xfId="26735" xr:uid="{00000000-0005-0000-0000-00009D6B0000}"/>
    <cellStyle name="Porcentagem 3 2 15" xfId="35161" xr:uid="{00000000-0005-0000-0000-00009E6B0000}"/>
    <cellStyle name="Porcentagem 3 2 2" xfId="26736" xr:uid="{00000000-0005-0000-0000-00009F6B0000}"/>
    <cellStyle name="Porcentagem 3 2 2 2" xfId="26737" xr:uid="{00000000-0005-0000-0000-0000A06B0000}"/>
    <cellStyle name="Porcentagem 3 2 2 3" xfId="26738" xr:uid="{00000000-0005-0000-0000-0000A16B0000}"/>
    <cellStyle name="Porcentagem 3 2 2 4" xfId="26739" xr:uid="{00000000-0005-0000-0000-0000A26B0000}"/>
    <cellStyle name="Porcentagem 3 2 2 5" xfId="35214" xr:uid="{00000000-0005-0000-0000-0000A36B0000}"/>
    <cellStyle name="Porcentagem 3 2 3" xfId="26740" xr:uid="{00000000-0005-0000-0000-0000A46B0000}"/>
    <cellStyle name="Porcentagem 3 2 3 2" xfId="26741" xr:uid="{00000000-0005-0000-0000-0000A56B0000}"/>
    <cellStyle name="Porcentagem 3 2 3 3" xfId="26742" xr:uid="{00000000-0005-0000-0000-0000A66B0000}"/>
    <cellStyle name="Porcentagem 3 2 3 4" xfId="26743" xr:uid="{00000000-0005-0000-0000-0000A76B0000}"/>
    <cellStyle name="Porcentagem 3 2 4" xfId="26744" xr:uid="{00000000-0005-0000-0000-0000A86B0000}"/>
    <cellStyle name="Porcentagem 3 2 4 2" xfId="26745" xr:uid="{00000000-0005-0000-0000-0000A96B0000}"/>
    <cellStyle name="Porcentagem 3 2 4 3" xfId="26746" xr:uid="{00000000-0005-0000-0000-0000AA6B0000}"/>
    <cellStyle name="Porcentagem 3 2 4 4" xfId="26747" xr:uid="{00000000-0005-0000-0000-0000AB6B0000}"/>
    <cellStyle name="Porcentagem 3 2 5" xfId="26748" xr:uid="{00000000-0005-0000-0000-0000AC6B0000}"/>
    <cellStyle name="Porcentagem 3 2 5 2" xfId="26749" xr:uid="{00000000-0005-0000-0000-0000AD6B0000}"/>
    <cellStyle name="Porcentagem 3 2 5 3" xfId="26750" xr:uid="{00000000-0005-0000-0000-0000AE6B0000}"/>
    <cellStyle name="Porcentagem 3 2 5 4" xfId="26751" xr:uid="{00000000-0005-0000-0000-0000AF6B0000}"/>
    <cellStyle name="Porcentagem 3 2 6" xfId="26752" xr:uid="{00000000-0005-0000-0000-0000B06B0000}"/>
    <cellStyle name="Porcentagem 3 2 6 2" xfId="26753" xr:uid="{00000000-0005-0000-0000-0000B16B0000}"/>
    <cellStyle name="Porcentagem 3 2 6 3" xfId="26754" xr:uid="{00000000-0005-0000-0000-0000B26B0000}"/>
    <cellStyle name="Porcentagem 3 2 6 4" xfId="26755" xr:uid="{00000000-0005-0000-0000-0000B36B0000}"/>
    <cellStyle name="Porcentagem 3 2 7" xfId="26756" xr:uid="{00000000-0005-0000-0000-0000B46B0000}"/>
    <cellStyle name="Porcentagem 3 2 7 2" xfId="26757" xr:uid="{00000000-0005-0000-0000-0000B56B0000}"/>
    <cellStyle name="Porcentagem 3 2 7 3" xfId="26758" xr:uid="{00000000-0005-0000-0000-0000B66B0000}"/>
    <cellStyle name="Porcentagem 3 2 7 4" xfId="26759" xr:uid="{00000000-0005-0000-0000-0000B76B0000}"/>
    <cellStyle name="Porcentagem 3 2 8" xfId="26760" xr:uid="{00000000-0005-0000-0000-0000B86B0000}"/>
    <cellStyle name="Porcentagem 3 2 8 2" xfId="26761" xr:uid="{00000000-0005-0000-0000-0000B96B0000}"/>
    <cellStyle name="Porcentagem 3 2 8 3" xfId="26762" xr:uid="{00000000-0005-0000-0000-0000BA6B0000}"/>
    <cellStyle name="Porcentagem 3 2 8 4" xfId="26763" xr:uid="{00000000-0005-0000-0000-0000BB6B0000}"/>
    <cellStyle name="Porcentagem 3 2 9" xfId="26764" xr:uid="{00000000-0005-0000-0000-0000BC6B0000}"/>
    <cellStyle name="Porcentagem 3 2 9 2" xfId="26765" xr:uid="{00000000-0005-0000-0000-0000BD6B0000}"/>
    <cellStyle name="Porcentagem 3 2 9 3" xfId="26766" xr:uid="{00000000-0005-0000-0000-0000BE6B0000}"/>
    <cellStyle name="Porcentagem 3 2 9 4" xfId="26767" xr:uid="{00000000-0005-0000-0000-0000BF6B0000}"/>
    <cellStyle name="Porcentagem 3 20" xfId="26768" xr:uid="{00000000-0005-0000-0000-0000C06B0000}"/>
    <cellStyle name="Porcentagem 3 21" xfId="26769" xr:uid="{00000000-0005-0000-0000-0000C16B0000}"/>
    <cellStyle name="Porcentagem 3 22" xfId="26770" xr:uid="{00000000-0005-0000-0000-0000C26B0000}"/>
    <cellStyle name="Porcentagem 3 23" xfId="26771" xr:uid="{00000000-0005-0000-0000-0000C36B0000}"/>
    <cellStyle name="Porcentagem 3 24" xfId="26772" xr:uid="{00000000-0005-0000-0000-0000C46B0000}"/>
    <cellStyle name="Porcentagem 3 25" xfId="26773" xr:uid="{00000000-0005-0000-0000-0000C56B0000}"/>
    <cellStyle name="Porcentagem 3 26" xfId="26774" xr:uid="{00000000-0005-0000-0000-0000C66B0000}"/>
    <cellStyle name="Porcentagem 3 27" xfId="26775" xr:uid="{00000000-0005-0000-0000-0000C76B0000}"/>
    <cellStyle name="Porcentagem 3 28" xfId="26776" xr:uid="{00000000-0005-0000-0000-0000C86B0000}"/>
    <cellStyle name="Porcentagem 3 29" xfId="26777" xr:uid="{00000000-0005-0000-0000-0000C96B0000}"/>
    <cellStyle name="Porcentagem 3 3" xfId="26778" xr:uid="{00000000-0005-0000-0000-0000CA6B0000}"/>
    <cellStyle name="Porcentagem 3 3 10" xfId="26779" xr:uid="{00000000-0005-0000-0000-0000CB6B0000}"/>
    <cellStyle name="Porcentagem 3 3 10 2" xfId="26780" xr:uid="{00000000-0005-0000-0000-0000CC6B0000}"/>
    <cellStyle name="Porcentagem 3 3 10 3" xfId="26781" xr:uid="{00000000-0005-0000-0000-0000CD6B0000}"/>
    <cellStyle name="Porcentagem 3 3 10 4" xfId="26782" xr:uid="{00000000-0005-0000-0000-0000CE6B0000}"/>
    <cellStyle name="Porcentagem 3 3 11" xfId="26783" xr:uid="{00000000-0005-0000-0000-0000CF6B0000}"/>
    <cellStyle name="Porcentagem 3 3 11 2" xfId="26784" xr:uid="{00000000-0005-0000-0000-0000D06B0000}"/>
    <cellStyle name="Porcentagem 3 3 11 2 2" xfId="26785" xr:uid="{00000000-0005-0000-0000-0000D16B0000}"/>
    <cellStyle name="Porcentagem 3 3 11 3" xfId="26786" xr:uid="{00000000-0005-0000-0000-0000D26B0000}"/>
    <cellStyle name="Porcentagem 3 3 11 4" xfId="26787" xr:uid="{00000000-0005-0000-0000-0000D36B0000}"/>
    <cellStyle name="Porcentagem 3 3 11 5" xfId="26788" xr:uid="{00000000-0005-0000-0000-0000D46B0000}"/>
    <cellStyle name="Porcentagem 3 3 11 6" xfId="26789" xr:uid="{00000000-0005-0000-0000-0000D56B0000}"/>
    <cellStyle name="Porcentagem 3 3 11 7" xfId="26790" xr:uid="{00000000-0005-0000-0000-0000D66B0000}"/>
    <cellStyle name="Porcentagem 3 3 11 8" xfId="26791" xr:uid="{00000000-0005-0000-0000-0000D76B0000}"/>
    <cellStyle name="Porcentagem 3 3 11 9" xfId="26792" xr:uid="{00000000-0005-0000-0000-0000D86B0000}"/>
    <cellStyle name="Porcentagem 3 3 12" xfId="26793" xr:uid="{00000000-0005-0000-0000-0000D96B0000}"/>
    <cellStyle name="Porcentagem 3 3 12 2" xfId="26794" xr:uid="{00000000-0005-0000-0000-0000DA6B0000}"/>
    <cellStyle name="Porcentagem 3 3 12 2 2" xfId="26795" xr:uid="{00000000-0005-0000-0000-0000DB6B0000}"/>
    <cellStyle name="Porcentagem 3 3 12 3" xfId="26796" xr:uid="{00000000-0005-0000-0000-0000DC6B0000}"/>
    <cellStyle name="Porcentagem 3 3 12 4" xfId="26797" xr:uid="{00000000-0005-0000-0000-0000DD6B0000}"/>
    <cellStyle name="Porcentagem 3 3 12 5" xfId="26798" xr:uid="{00000000-0005-0000-0000-0000DE6B0000}"/>
    <cellStyle name="Porcentagem 3 3 12 6" xfId="26799" xr:uid="{00000000-0005-0000-0000-0000DF6B0000}"/>
    <cellStyle name="Porcentagem 3 3 12 7" xfId="26800" xr:uid="{00000000-0005-0000-0000-0000E06B0000}"/>
    <cellStyle name="Porcentagem 3 3 12 8" xfId="26801" xr:uid="{00000000-0005-0000-0000-0000E16B0000}"/>
    <cellStyle name="Porcentagem 3 3 12 9" xfId="26802" xr:uid="{00000000-0005-0000-0000-0000E26B0000}"/>
    <cellStyle name="Porcentagem 3 3 13" xfId="26803" xr:uid="{00000000-0005-0000-0000-0000E36B0000}"/>
    <cellStyle name="Porcentagem 3 3 13 2" xfId="26804" xr:uid="{00000000-0005-0000-0000-0000E46B0000}"/>
    <cellStyle name="Porcentagem 3 3 13 2 2" xfId="26805" xr:uid="{00000000-0005-0000-0000-0000E56B0000}"/>
    <cellStyle name="Porcentagem 3 3 13 3" xfId="26806" xr:uid="{00000000-0005-0000-0000-0000E66B0000}"/>
    <cellStyle name="Porcentagem 3 3 13 4" xfId="26807" xr:uid="{00000000-0005-0000-0000-0000E76B0000}"/>
    <cellStyle name="Porcentagem 3 3 13 5" xfId="26808" xr:uid="{00000000-0005-0000-0000-0000E86B0000}"/>
    <cellStyle name="Porcentagem 3 3 13 6" xfId="26809" xr:uid="{00000000-0005-0000-0000-0000E96B0000}"/>
    <cellStyle name="Porcentagem 3 3 13 7" xfId="26810" xr:uid="{00000000-0005-0000-0000-0000EA6B0000}"/>
    <cellStyle name="Porcentagem 3 3 13 8" xfId="26811" xr:uid="{00000000-0005-0000-0000-0000EB6B0000}"/>
    <cellStyle name="Porcentagem 3 3 13 9" xfId="26812" xr:uid="{00000000-0005-0000-0000-0000EC6B0000}"/>
    <cellStyle name="Porcentagem 3 3 14" xfId="26813" xr:uid="{00000000-0005-0000-0000-0000ED6B0000}"/>
    <cellStyle name="Porcentagem 3 3 15" xfId="26814" xr:uid="{00000000-0005-0000-0000-0000EE6B0000}"/>
    <cellStyle name="Porcentagem 3 3 16" xfId="26815" xr:uid="{00000000-0005-0000-0000-0000EF6B0000}"/>
    <cellStyle name="Porcentagem 3 3 17" xfId="26816" xr:uid="{00000000-0005-0000-0000-0000F06B0000}"/>
    <cellStyle name="Porcentagem 3 3 18" xfId="26817" xr:uid="{00000000-0005-0000-0000-0000F16B0000}"/>
    <cellStyle name="Porcentagem 3 3 19" xfId="26818" xr:uid="{00000000-0005-0000-0000-0000F26B0000}"/>
    <cellStyle name="Porcentagem 3 3 2" xfId="26819" xr:uid="{00000000-0005-0000-0000-0000F36B0000}"/>
    <cellStyle name="Porcentagem 3 3 2 2" xfId="26820" xr:uid="{00000000-0005-0000-0000-0000F46B0000}"/>
    <cellStyle name="Porcentagem 3 3 2 3" xfId="26821" xr:uid="{00000000-0005-0000-0000-0000F56B0000}"/>
    <cellStyle name="Porcentagem 3 3 2 4" xfId="26822" xr:uid="{00000000-0005-0000-0000-0000F66B0000}"/>
    <cellStyle name="Porcentagem 3 3 20" xfId="26823" xr:uid="{00000000-0005-0000-0000-0000F76B0000}"/>
    <cellStyle name="Porcentagem 3 3 21" xfId="26824" xr:uid="{00000000-0005-0000-0000-0000F86B0000}"/>
    <cellStyle name="Porcentagem 3 3 22" xfId="26825" xr:uid="{00000000-0005-0000-0000-0000F96B0000}"/>
    <cellStyle name="Porcentagem 3 3 23" xfId="26826" xr:uid="{00000000-0005-0000-0000-0000FA6B0000}"/>
    <cellStyle name="Porcentagem 3 3 24" xfId="26827" xr:uid="{00000000-0005-0000-0000-0000FB6B0000}"/>
    <cellStyle name="Porcentagem 3 3 25" xfId="26828" xr:uid="{00000000-0005-0000-0000-0000FC6B0000}"/>
    <cellStyle name="Porcentagem 3 3 26" xfId="26829" xr:uid="{00000000-0005-0000-0000-0000FD6B0000}"/>
    <cellStyle name="Porcentagem 3 3 27" xfId="26830" xr:uid="{00000000-0005-0000-0000-0000FE6B0000}"/>
    <cellStyle name="Porcentagem 3 3 28" xfId="26831" xr:uid="{00000000-0005-0000-0000-0000FF6B0000}"/>
    <cellStyle name="Porcentagem 3 3 29" xfId="26832" xr:uid="{00000000-0005-0000-0000-0000006C0000}"/>
    <cellStyle name="Porcentagem 3 3 3" xfId="26833" xr:uid="{00000000-0005-0000-0000-0000016C0000}"/>
    <cellStyle name="Porcentagem 3 3 3 2" xfId="26834" xr:uid="{00000000-0005-0000-0000-0000026C0000}"/>
    <cellStyle name="Porcentagem 3 3 3 3" xfId="26835" xr:uid="{00000000-0005-0000-0000-0000036C0000}"/>
    <cellStyle name="Porcentagem 3 3 3 4" xfId="26836" xr:uid="{00000000-0005-0000-0000-0000046C0000}"/>
    <cellStyle name="Porcentagem 3 3 4" xfId="26837" xr:uid="{00000000-0005-0000-0000-0000056C0000}"/>
    <cellStyle name="Porcentagem 3 3 4 2" xfId="26838" xr:uid="{00000000-0005-0000-0000-0000066C0000}"/>
    <cellStyle name="Porcentagem 3 3 4 3" xfId="26839" xr:uid="{00000000-0005-0000-0000-0000076C0000}"/>
    <cellStyle name="Porcentagem 3 3 4 4" xfId="26840" xr:uid="{00000000-0005-0000-0000-0000086C0000}"/>
    <cellStyle name="Porcentagem 3 3 5" xfId="26841" xr:uid="{00000000-0005-0000-0000-0000096C0000}"/>
    <cellStyle name="Porcentagem 3 3 5 2" xfId="26842" xr:uid="{00000000-0005-0000-0000-00000A6C0000}"/>
    <cellStyle name="Porcentagem 3 3 5 3" xfId="26843" xr:uid="{00000000-0005-0000-0000-00000B6C0000}"/>
    <cellStyle name="Porcentagem 3 3 5 4" xfId="26844" xr:uid="{00000000-0005-0000-0000-00000C6C0000}"/>
    <cellStyle name="Porcentagem 3 3 6" xfId="26845" xr:uid="{00000000-0005-0000-0000-00000D6C0000}"/>
    <cellStyle name="Porcentagem 3 3 6 2" xfId="26846" xr:uid="{00000000-0005-0000-0000-00000E6C0000}"/>
    <cellStyle name="Porcentagem 3 3 6 3" xfId="26847" xr:uid="{00000000-0005-0000-0000-00000F6C0000}"/>
    <cellStyle name="Porcentagem 3 3 6 4" xfId="26848" xr:uid="{00000000-0005-0000-0000-0000106C0000}"/>
    <cellStyle name="Porcentagem 3 3 7" xfId="26849" xr:uid="{00000000-0005-0000-0000-0000116C0000}"/>
    <cellStyle name="Porcentagem 3 3 7 2" xfId="26850" xr:uid="{00000000-0005-0000-0000-0000126C0000}"/>
    <cellStyle name="Porcentagem 3 3 7 3" xfId="26851" xr:uid="{00000000-0005-0000-0000-0000136C0000}"/>
    <cellStyle name="Porcentagem 3 3 7 4" xfId="26852" xr:uid="{00000000-0005-0000-0000-0000146C0000}"/>
    <cellStyle name="Porcentagem 3 3 8" xfId="26853" xr:uid="{00000000-0005-0000-0000-0000156C0000}"/>
    <cellStyle name="Porcentagem 3 3 8 2" xfId="26854" xr:uid="{00000000-0005-0000-0000-0000166C0000}"/>
    <cellStyle name="Porcentagem 3 3 8 3" xfId="26855" xr:uid="{00000000-0005-0000-0000-0000176C0000}"/>
    <cellStyle name="Porcentagem 3 3 8 4" xfId="26856" xr:uid="{00000000-0005-0000-0000-0000186C0000}"/>
    <cellStyle name="Porcentagem 3 3 9" xfId="26857" xr:uid="{00000000-0005-0000-0000-0000196C0000}"/>
    <cellStyle name="Porcentagem 3 3 9 2" xfId="26858" xr:uid="{00000000-0005-0000-0000-00001A6C0000}"/>
    <cellStyle name="Porcentagem 3 3 9 3" xfId="26859" xr:uid="{00000000-0005-0000-0000-00001B6C0000}"/>
    <cellStyle name="Porcentagem 3 3 9 4" xfId="26860" xr:uid="{00000000-0005-0000-0000-00001C6C0000}"/>
    <cellStyle name="Porcentagem 3 30" xfId="26861" xr:uid="{00000000-0005-0000-0000-00001D6C0000}"/>
    <cellStyle name="Porcentagem 3 31" xfId="26862" xr:uid="{00000000-0005-0000-0000-00001E6C0000}"/>
    <cellStyle name="Porcentagem 3 32" xfId="26863" xr:uid="{00000000-0005-0000-0000-00001F6C0000}"/>
    <cellStyle name="Porcentagem 3 33" xfId="26864" xr:uid="{00000000-0005-0000-0000-0000206C0000}"/>
    <cellStyle name="Porcentagem 3 34" xfId="26865" xr:uid="{00000000-0005-0000-0000-0000216C0000}"/>
    <cellStyle name="Porcentagem 3 35" xfId="26866" xr:uid="{00000000-0005-0000-0000-0000226C0000}"/>
    <cellStyle name="Porcentagem 3 4" xfId="26867" xr:uid="{00000000-0005-0000-0000-0000236C0000}"/>
    <cellStyle name="Porcentagem 3 4 10" xfId="26868" xr:uid="{00000000-0005-0000-0000-0000246C0000}"/>
    <cellStyle name="Porcentagem 3 4 11" xfId="26869" xr:uid="{00000000-0005-0000-0000-0000256C0000}"/>
    <cellStyle name="Porcentagem 3 4 12" xfId="26870" xr:uid="{00000000-0005-0000-0000-0000266C0000}"/>
    <cellStyle name="Porcentagem 3 4 13" xfId="26871" xr:uid="{00000000-0005-0000-0000-0000276C0000}"/>
    <cellStyle name="Porcentagem 3 4 14" xfId="26872" xr:uid="{00000000-0005-0000-0000-0000286C0000}"/>
    <cellStyle name="Porcentagem 3 4 15" xfId="26873" xr:uid="{00000000-0005-0000-0000-0000296C0000}"/>
    <cellStyle name="Porcentagem 3 4 16" xfId="26874" xr:uid="{00000000-0005-0000-0000-00002A6C0000}"/>
    <cellStyle name="Porcentagem 3 4 17" xfId="26875" xr:uid="{00000000-0005-0000-0000-00002B6C0000}"/>
    <cellStyle name="Porcentagem 3 4 18" xfId="26876" xr:uid="{00000000-0005-0000-0000-00002C6C0000}"/>
    <cellStyle name="Porcentagem 3 4 19" xfId="26877" xr:uid="{00000000-0005-0000-0000-00002D6C0000}"/>
    <cellStyle name="Porcentagem 3 4 2" xfId="26878" xr:uid="{00000000-0005-0000-0000-00002E6C0000}"/>
    <cellStyle name="Porcentagem 3 4 20" xfId="26879" xr:uid="{00000000-0005-0000-0000-00002F6C0000}"/>
    <cellStyle name="Porcentagem 3 4 21" xfId="26880" xr:uid="{00000000-0005-0000-0000-0000306C0000}"/>
    <cellStyle name="Porcentagem 3 4 22" xfId="26881" xr:uid="{00000000-0005-0000-0000-0000316C0000}"/>
    <cellStyle name="Porcentagem 3 4 23" xfId="26882" xr:uid="{00000000-0005-0000-0000-0000326C0000}"/>
    <cellStyle name="Porcentagem 3 4 3" xfId="26883" xr:uid="{00000000-0005-0000-0000-0000336C0000}"/>
    <cellStyle name="Porcentagem 3 4 4" xfId="26884" xr:uid="{00000000-0005-0000-0000-0000346C0000}"/>
    <cellStyle name="Porcentagem 3 4 5" xfId="26885" xr:uid="{00000000-0005-0000-0000-0000356C0000}"/>
    <cellStyle name="Porcentagem 3 4 6" xfId="26886" xr:uid="{00000000-0005-0000-0000-0000366C0000}"/>
    <cellStyle name="Porcentagem 3 4 7" xfId="26887" xr:uid="{00000000-0005-0000-0000-0000376C0000}"/>
    <cellStyle name="Porcentagem 3 4 8" xfId="26888" xr:uid="{00000000-0005-0000-0000-0000386C0000}"/>
    <cellStyle name="Porcentagem 3 4 9" xfId="26889" xr:uid="{00000000-0005-0000-0000-0000396C0000}"/>
    <cellStyle name="Porcentagem 3 5" xfId="26890" xr:uid="{00000000-0005-0000-0000-00003A6C0000}"/>
    <cellStyle name="Porcentagem 3 5 2" xfId="26891" xr:uid="{00000000-0005-0000-0000-00003B6C0000}"/>
    <cellStyle name="Porcentagem 3 5 3" xfId="26892" xr:uid="{00000000-0005-0000-0000-00003C6C0000}"/>
    <cellStyle name="Porcentagem 3 5 4" xfId="26893" xr:uid="{00000000-0005-0000-0000-00003D6C0000}"/>
    <cellStyle name="Porcentagem 3 6" xfId="26894" xr:uid="{00000000-0005-0000-0000-00003E6C0000}"/>
    <cellStyle name="Porcentagem 3 6 2" xfId="26895" xr:uid="{00000000-0005-0000-0000-00003F6C0000}"/>
    <cellStyle name="Porcentagem 3 6 3" xfId="26896" xr:uid="{00000000-0005-0000-0000-0000406C0000}"/>
    <cellStyle name="Porcentagem 3 6 4" xfId="26897" xr:uid="{00000000-0005-0000-0000-0000416C0000}"/>
    <cellStyle name="Porcentagem 3 7" xfId="26898" xr:uid="{00000000-0005-0000-0000-0000426C0000}"/>
    <cellStyle name="Porcentagem 3 7 2" xfId="26899" xr:uid="{00000000-0005-0000-0000-0000436C0000}"/>
    <cellStyle name="Porcentagem 3 7 3" xfId="26900" xr:uid="{00000000-0005-0000-0000-0000446C0000}"/>
    <cellStyle name="Porcentagem 3 7 4" xfId="26901" xr:uid="{00000000-0005-0000-0000-0000456C0000}"/>
    <cellStyle name="Porcentagem 3 8" xfId="26902" xr:uid="{00000000-0005-0000-0000-0000466C0000}"/>
    <cellStyle name="Porcentagem 3 8 2" xfId="26903" xr:uid="{00000000-0005-0000-0000-0000476C0000}"/>
    <cellStyle name="Porcentagem 3 8 2 2" xfId="26904" xr:uid="{00000000-0005-0000-0000-0000486C0000}"/>
    <cellStyle name="Porcentagem 3 8 3" xfId="26905" xr:uid="{00000000-0005-0000-0000-0000496C0000}"/>
    <cellStyle name="Porcentagem 3 8 4" xfId="26906" xr:uid="{00000000-0005-0000-0000-00004A6C0000}"/>
    <cellStyle name="Porcentagem 3 8 5" xfId="26907" xr:uid="{00000000-0005-0000-0000-00004B6C0000}"/>
    <cellStyle name="Porcentagem 3 8 6" xfId="26908" xr:uid="{00000000-0005-0000-0000-00004C6C0000}"/>
    <cellStyle name="Porcentagem 3 8 7" xfId="26909" xr:uid="{00000000-0005-0000-0000-00004D6C0000}"/>
    <cellStyle name="Porcentagem 3 8 8" xfId="26910" xr:uid="{00000000-0005-0000-0000-00004E6C0000}"/>
    <cellStyle name="Porcentagem 3 8 9" xfId="26911" xr:uid="{00000000-0005-0000-0000-00004F6C0000}"/>
    <cellStyle name="Porcentagem 3 9" xfId="26912" xr:uid="{00000000-0005-0000-0000-0000506C0000}"/>
    <cellStyle name="Porcentagem 3 9 2" xfId="26913" xr:uid="{00000000-0005-0000-0000-0000516C0000}"/>
    <cellStyle name="Porcentagem 3 9 2 2" xfId="26914" xr:uid="{00000000-0005-0000-0000-0000526C0000}"/>
    <cellStyle name="Porcentagem 3 9 3" xfId="26915" xr:uid="{00000000-0005-0000-0000-0000536C0000}"/>
    <cellStyle name="Porcentagem 3 9 4" xfId="26916" xr:uid="{00000000-0005-0000-0000-0000546C0000}"/>
    <cellStyle name="Porcentagem 3 9 5" xfId="26917" xr:uid="{00000000-0005-0000-0000-0000556C0000}"/>
    <cellStyle name="Porcentagem 3 9 6" xfId="26918" xr:uid="{00000000-0005-0000-0000-0000566C0000}"/>
    <cellStyle name="Porcentagem 3 9 7" xfId="26919" xr:uid="{00000000-0005-0000-0000-0000576C0000}"/>
    <cellStyle name="Porcentagem 3 9 8" xfId="26920" xr:uid="{00000000-0005-0000-0000-0000586C0000}"/>
    <cellStyle name="Porcentagem 3 9 9" xfId="26921" xr:uid="{00000000-0005-0000-0000-0000596C0000}"/>
    <cellStyle name="Porcentagem 30" xfId="26922" xr:uid="{00000000-0005-0000-0000-00005A6C0000}"/>
    <cellStyle name="Porcentagem 30 2" xfId="26923" xr:uid="{00000000-0005-0000-0000-00005B6C0000}"/>
    <cellStyle name="Porcentagem 31" xfId="26924" xr:uid="{00000000-0005-0000-0000-00005C6C0000}"/>
    <cellStyle name="Porcentagem 32" xfId="26925" xr:uid="{00000000-0005-0000-0000-00005D6C0000}"/>
    <cellStyle name="Porcentagem 33" xfId="26926" xr:uid="{00000000-0005-0000-0000-00005E6C0000}"/>
    <cellStyle name="Porcentagem 33 2" xfId="26927" xr:uid="{00000000-0005-0000-0000-00005F6C0000}"/>
    <cellStyle name="Porcentagem 33 2 2" xfId="26928" xr:uid="{00000000-0005-0000-0000-0000606C0000}"/>
    <cellStyle name="Porcentagem 34" xfId="26929" xr:uid="{00000000-0005-0000-0000-0000616C0000}"/>
    <cellStyle name="Porcentagem 35" xfId="26930" xr:uid="{00000000-0005-0000-0000-0000626C0000}"/>
    <cellStyle name="Porcentagem 36" xfId="26931" xr:uid="{00000000-0005-0000-0000-0000636C0000}"/>
    <cellStyle name="Porcentagem 37" xfId="26932" xr:uid="{00000000-0005-0000-0000-0000646C0000}"/>
    <cellStyle name="Porcentagem 37 2" xfId="26933" xr:uid="{00000000-0005-0000-0000-0000656C0000}"/>
    <cellStyle name="Porcentagem 37 3" xfId="26934" xr:uid="{00000000-0005-0000-0000-0000666C0000}"/>
    <cellStyle name="Porcentagem 38" xfId="26935" xr:uid="{00000000-0005-0000-0000-0000676C0000}"/>
    <cellStyle name="Porcentagem 39" xfId="26936" xr:uid="{00000000-0005-0000-0000-0000686C0000}"/>
    <cellStyle name="Porcentagem 4" xfId="26937" xr:uid="{00000000-0005-0000-0000-0000696C0000}"/>
    <cellStyle name="Porcentagem 4 10" xfId="26938" xr:uid="{00000000-0005-0000-0000-00006A6C0000}"/>
    <cellStyle name="Porcentagem 4 11" xfId="26939" xr:uid="{00000000-0005-0000-0000-00006B6C0000}"/>
    <cellStyle name="Porcentagem 4 12" xfId="26940" xr:uid="{00000000-0005-0000-0000-00006C6C0000}"/>
    <cellStyle name="Porcentagem 4 13" xfId="26941" xr:uid="{00000000-0005-0000-0000-00006D6C0000}"/>
    <cellStyle name="Porcentagem 4 14" xfId="26942" xr:uid="{00000000-0005-0000-0000-00006E6C0000}"/>
    <cellStyle name="Porcentagem 4 15" xfId="26943" xr:uid="{00000000-0005-0000-0000-00006F6C0000}"/>
    <cellStyle name="Porcentagem 4 16" xfId="26944" xr:uid="{00000000-0005-0000-0000-0000706C0000}"/>
    <cellStyle name="Porcentagem 4 17" xfId="26945" xr:uid="{00000000-0005-0000-0000-0000716C0000}"/>
    <cellStyle name="Porcentagem 4 18" xfId="26946" xr:uid="{00000000-0005-0000-0000-0000726C0000}"/>
    <cellStyle name="Porcentagem 4 19" xfId="26947" xr:uid="{00000000-0005-0000-0000-0000736C0000}"/>
    <cellStyle name="Porcentagem 4 2" xfId="26948" xr:uid="{00000000-0005-0000-0000-0000746C0000}"/>
    <cellStyle name="Porcentagem 4 2 2" xfId="26949" xr:uid="{00000000-0005-0000-0000-0000756C0000}"/>
    <cellStyle name="Porcentagem 4 2 3" xfId="35186" xr:uid="{00000000-0005-0000-0000-0000766C0000}"/>
    <cellStyle name="Porcentagem 4 20" xfId="26950" xr:uid="{00000000-0005-0000-0000-0000776C0000}"/>
    <cellStyle name="Porcentagem 4 21" xfId="26951" xr:uid="{00000000-0005-0000-0000-0000786C0000}"/>
    <cellStyle name="Porcentagem 4 22" xfId="26952" xr:uid="{00000000-0005-0000-0000-0000796C0000}"/>
    <cellStyle name="Porcentagem 4 23" xfId="26953" xr:uid="{00000000-0005-0000-0000-00007A6C0000}"/>
    <cellStyle name="Porcentagem 4 24" xfId="26954" xr:uid="{00000000-0005-0000-0000-00007B6C0000}"/>
    <cellStyle name="Porcentagem 4 25" xfId="26955" xr:uid="{00000000-0005-0000-0000-00007C6C0000}"/>
    <cellStyle name="Porcentagem 4 26" xfId="26956" xr:uid="{00000000-0005-0000-0000-00007D6C0000}"/>
    <cellStyle name="Porcentagem 4 27" xfId="26957" xr:uid="{00000000-0005-0000-0000-00007E6C0000}"/>
    <cellStyle name="Porcentagem 4 28" xfId="26958" xr:uid="{00000000-0005-0000-0000-00007F6C0000}"/>
    <cellStyle name="Porcentagem 4 29" xfId="26959" xr:uid="{00000000-0005-0000-0000-0000806C0000}"/>
    <cellStyle name="Porcentagem 4 3" xfId="26960" xr:uid="{00000000-0005-0000-0000-0000816C0000}"/>
    <cellStyle name="Porcentagem 4 3 10" xfId="26961" xr:uid="{00000000-0005-0000-0000-0000826C0000}"/>
    <cellStyle name="Porcentagem 4 3 11" xfId="26962" xr:uid="{00000000-0005-0000-0000-0000836C0000}"/>
    <cellStyle name="Porcentagem 4 3 12" xfId="26963" xr:uid="{00000000-0005-0000-0000-0000846C0000}"/>
    <cellStyle name="Porcentagem 4 3 13" xfId="26964" xr:uid="{00000000-0005-0000-0000-0000856C0000}"/>
    <cellStyle name="Porcentagem 4 3 14" xfId="26965" xr:uid="{00000000-0005-0000-0000-0000866C0000}"/>
    <cellStyle name="Porcentagem 4 3 15" xfId="26966" xr:uid="{00000000-0005-0000-0000-0000876C0000}"/>
    <cellStyle name="Porcentagem 4 3 16" xfId="26967" xr:uid="{00000000-0005-0000-0000-0000886C0000}"/>
    <cellStyle name="Porcentagem 4 3 17" xfId="26968" xr:uid="{00000000-0005-0000-0000-0000896C0000}"/>
    <cellStyle name="Porcentagem 4 3 18" xfId="26969" xr:uid="{00000000-0005-0000-0000-00008A6C0000}"/>
    <cellStyle name="Porcentagem 4 3 19" xfId="26970" xr:uid="{00000000-0005-0000-0000-00008B6C0000}"/>
    <cellStyle name="Porcentagem 4 3 2" xfId="26971" xr:uid="{00000000-0005-0000-0000-00008C6C0000}"/>
    <cellStyle name="Porcentagem 4 3 2 2" xfId="26972" xr:uid="{00000000-0005-0000-0000-00008D6C0000}"/>
    <cellStyle name="Porcentagem 4 3 2 2 2" xfId="26973" xr:uid="{00000000-0005-0000-0000-00008E6C0000}"/>
    <cellStyle name="Porcentagem 4 3 2 3" xfId="26974" xr:uid="{00000000-0005-0000-0000-00008F6C0000}"/>
    <cellStyle name="Porcentagem 4 3 2 4" xfId="26975" xr:uid="{00000000-0005-0000-0000-0000906C0000}"/>
    <cellStyle name="Porcentagem 4 3 2 5" xfId="26976" xr:uid="{00000000-0005-0000-0000-0000916C0000}"/>
    <cellStyle name="Porcentagem 4 3 2 6" xfId="26977" xr:uid="{00000000-0005-0000-0000-0000926C0000}"/>
    <cellStyle name="Porcentagem 4 3 2 7" xfId="26978" xr:uid="{00000000-0005-0000-0000-0000936C0000}"/>
    <cellStyle name="Porcentagem 4 3 2 8" xfId="26979" xr:uid="{00000000-0005-0000-0000-0000946C0000}"/>
    <cellStyle name="Porcentagem 4 3 2 9" xfId="26980" xr:uid="{00000000-0005-0000-0000-0000956C0000}"/>
    <cellStyle name="Porcentagem 4 3 20" xfId="26981" xr:uid="{00000000-0005-0000-0000-0000966C0000}"/>
    <cellStyle name="Porcentagem 4 3 21" xfId="26982" xr:uid="{00000000-0005-0000-0000-0000976C0000}"/>
    <cellStyle name="Porcentagem 4 3 22" xfId="26983" xr:uid="{00000000-0005-0000-0000-0000986C0000}"/>
    <cellStyle name="Porcentagem 4 3 23" xfId="26984" xr:uid="{00000000-0005-0000-0000-0000996C0000}"/>
    <cellStyle name="Porcentagem 4 3 3" xfId="26985" xr:uid="{00000000-0005-0000-0000-00009A6C0000}"/>
    <cellStyle name="Porcentagem 4 3 3 2" xfId="26986" xr:uid="{00000000-0005-0000-0000-00009B6C0000}"/>
    <cellStyle name="Porcentagem 4 3 3 2 2" xfId="26987" xr:uid="{00000000-0005-0000-0000-00009C6C0000}"/>
    <cellStyle name="Porcentagem 4 3 3 3" xfId="26988" xr:uid="{00000000-0005-0000-0000-00009D6C0000}"/>
    <cellStyle name="Porcentagem 4 3 3 4" xfId="26989" xr:uid="{00000000-0005-0000-0000-00009E6C0000}"/>
    <cellStyle name="Porcentagem 4 3 3 5" xfId="26990" xr:uid="{00000000-0005-0000-0000-00009F6C0000}"/>
    <cellStyle name="Porcentagem 4 3 3 6" xfId="26991" xr:uid="{00000000-0005-0000-0000-0000A06C0000}"/>
    <cellStyle name="Porcentagem 4 3 3 7" xfId="26992" xr:uid="{00000000-0005-0000-0000-0000A16C0000}"/>
    <cellStyle name="Porcentagem 4 3 3 8" xfId="26993" xr:uid="{00000000-0005-0000-0000-0000A26C0000}"/>
    <cellStyle name="Porcentagem 4 3 3 9" xfId="26994" xr:uid="{00000000-0005-0000-0000-0000A36C0000}"/>
    <cellStyle name="Porcentagem 4 3 4" xfId="26995" xr:uid="{00000000-0005-0000-0000-0000A46C0000}"/>
    <cellStyle name="Porcentagem 4 3 4 2" xfId="26996" xr:uid="{00000000-0005-0000-0000-0000A56C0000}"/>
    <cellStyle name="Porcentagem 4 3 4 2 2" xfId="26997" xr:uid="{00000000-0005-0000-0000-0000A66C0000}"/>
    <cellStyle name="Porcentagem 4 3 4 3" xfId="26998" xr:uid="{00000000-0005-0000-0000-0000A76C0000}"/>
    <cellStyle name="Porcentagem 4 3 4 4" xfId="26999" xr:uid="{00000000-0005-0000-0000-0000A86C0000}"/>
    <cellStyle name="Porcentagem 4 3 4 5" xfId="27000" xr:uid="{00000000-0005-0000-0000-0000A96C0000}"/>
    <cellStyle name="Porcentagem 4 3 4 6" xfId="27001" xr:uid="{00000000-0005-0000-0000-0000AA6C0000}"/>
    <cellStyle name="Porcentagem 4 3 4 7" xfId="27002" xr:uid="{00000000-0005-0000-0000-0000AB6C0000}"/>
    <cellStyle name="Porcentagem 4 3 4 8" xfId="27003" xr:uid="{00000000-0005-0000-0000-0000AC6C0000}"/>
    <cellStyle name="Porcentagem 4 3 4 9" xfId="27004" xr:uid="{00000000-0005-0000-0000-0000AD6C0000}"/>
    <cellStyle name="Porcentagem 4 3 5" xfId="27005" xr:uid="{00000000-0005-0000-0000-0000AE6C0000}"/>
    <cellStyle name="Porcentagem 4 3 6" xfId="27006" xr:uid="{00000000-0005-0000-0000-0000AF6C0000}"/>
    <cellStyle name="Porcentagem 4 3 7" xfId="27007" xr:uid="{00000000-0005-0000-0000-0000B06C0000}"/>
    <cellStyle name="Porcentagem 4 3 8" xfId="27008" xr:uid="{00000000-0005-0000-0000-0000B16C0000}"/>
    <cellStyle name="Porcentagem 4 3 9" xfId="27009" xr:uid="{00000000-0005-0000-0000-0000B26C0000}"/>
    <cellStyle name="Porcentagem 4 30" xfId="27010" xr:uid="{00000000-0005-0000-0000-0000B36C0000}"/>
    <cellStyle name="Porcentagem 4 31" xfId="27011" xr:uid="{00000000-0005-0000-0000-0000B46C0000}"/>
    <cellStyle name="Porcentagem 4 32" xfId="27012" xr:uid="{00000000-0005-0000-0000-0000B56C0000}"/>
    <cellStyle name="Porcentagem 4 33" xfId="27013" xr:uid="{00000000-0005-0000-0000-0000B66C0000}"/>
    <cellStyle name="Porcentagem 4 34" xfId="27014" xr:uid="{00000000-0005-0000-0000-0000B76C0000}"/>
    <cellStyle name="Porcentagem 4 35" xfId="27015" xr:uid="{00000000-0005-0000-0000-0000B86C0000}"/>
    <cellStyle name="Porcentagem 4 36" xfId="35162" xr:uid="{00000000-0005-0000-0000-0000B96C0000}"/>
    <cellStyle name="Porcentagem 4 4" xfId="27016" xr:uid="{00000000-0005-0000-0000-0000BA6C0000}"/>
    <cellStyle name="Porcentagem 4 4 10" xfId="27017" xr:uid="{00000000-0005-0000-0000-0000BB6C0000}"/>
    <cellStyle name="Porcentagem 4 4 11" xfId="27018" xr:uid="{00000000-0005-0000-0000-0000BC6C0000}"/>
    <cellStyle name="Porcentagem 4 4 12" xfId="27019" xr:uid="{00000000-0005-0000-0000-0000BD6C0000}"/>
    <cellStyle name="Porcentagem 4 4 13" xfId="27020" xr:uid="{00000000-0005-0000-0000-0000BE6C0000}"/>
    <cellStyle name="Porcentagem 4 4 14" xfId="27021" xr:uid="{00000000-0005-0000-0000-0000BF6C0000}"/>
    <cellStyle name="Porcentagem 4 4 15" xfId="27022" xr:uid="{00000000-0005-0000-0000-0000C06C0000}"/>
    <cellStyle name="Porcentagem 4 4 16" xfId="27023" xr:uid="{00000000-0005-0000-0000-0000C16C0000}"/>
    <cellStyle name="Porcentagem 4 4 17" xfId="27024" xr:uid="{00000000-0005-0000-0000-0000C26C0000}"/>
    <cellStyle name="Porcentagem 4 4 18" xfId="27025" xr:uid="{00000000-0005-0000-0000-0000C36C0000}"/>
    <cellStyle name="Porcentagem 4 4 19" xfId="27026" xr:uid="{00000000-0005-0000-0000-0000C46C0000}"/>
    <cellStyle name="Porcentagem 4 4 2" xfId="27027" xr:uid="{00000000-0005-0000-0000-0000C56C0000}"/>
    <cellStyle name="Porcentagem 4 4 2 2" xfId="27028" xr:uid="{00000000-0005-0000-0000-0000C66C0000}"/>
    <cellStyle name="Porcentagem 4 4 2 2 2" xfId="27029" xr:uid="{00000000-0005-0000-0000-0000C76C0000}"/>
    <cellStyle name="Porcentagem 4 4 2 3" xfId="27030" xr:uid="{00000000-0005-0000-0000-0000C86C0000}"/>
    <cellStyle name="Porcentagem 4 4 2 4" xfId="27031" xr:uid="{00000000-0005-0000-0000-0000C96C0000}"/>
    <cellStyle name="Porcentagem 4 4 2 5" xfId="27032" xr:uid="{00000000-0005-0000-0000-0000CA6C0000}"/>
    <cellStyle name="Porcentagem 4 4 2 6" xfId="27033" xr:uid="{00000000-0005-0000-0000-0000CB6C0000}"/>
    <cellStyle name="Porcentagem 4 4 2 7" xfId="27034" xr:uid="{00000000-0005-0000-0000-0000CC6C0000}"/>
    <cellStyle name="Porcentagem 4 4 2 8" xfId="27035" xr:uid="{00000000-0005-0000-0000-0000CD6C0000}"/>
    <cellStyle name="Porcentagem 4 4 2 9" xfId="27036" xr:uid="{00000000-0005-0000-0000-0000CE6C0000}"/>
    <cellStyle name="Porcentagem 4 4 20" xfId="27037" xr:uid="{00000000-0005-0000-0000-0000CF6C0000}"/>
    <cellStyle name="Porcentagem 4 4 21" xfId="27038" xr:uid="{00000000-0005-0000-0000-0000D06C0000}"/>
    <cellStyle name="Porcentagem 4 4 22" xfId="27039" xr:uid="{00000000-0005-0000-0000-0000D16C0000}"/>
    <cellStyle name="Porcentagem 4 4 23" xfId="27040" xr:uid="{00000000-0005-0000-0000-0000D26C0000}"/>
    <cellStyle name="Porcentagem 4 4 3" xfId="27041" xr:uid="{00000000-0005-0000-0000-0000D36C0000}"/>
    <cellStyle name="Porcentagem 4 4 3 2" xfId="27042" xr:uid="{00000000-0005-0000-0000-0000D46C0000}"/>
    <cellStyle name="Porcentagem 4 4 3 2 2" xfId="27043" xr:uid="{00000000-0005-0000-0000-0000D56C0000}"/>
    <cellStyle name="Porcentagem 4 4 3 3" xfId="27044" xr:uid="{00000000-0005-0000-0000-0000D66C0000}"/>
    <cellStyle name="Porcentagem 4 4 3 4" xfId="27045" xr:uid="{00000000-0005-0000-0000-0000D76C0000}"/>
    <cellStyle name="Porcentagem 4 4 3 5" xfId="27046" xr:uid="{00000000-0005-0000-0000-0000D86C0000}"/>
    <cellStyle name="Porcentagem 4 4 3 6" xfId="27047" xr:uid="{00000000-0005-0000-0000-0000D96C0000}"/>
    <cellStyle name="Porcentagem 4 4 3 7" xfId="27048" xr:uid="{00000000-0005-0000-0000-0000DA6C0000}"/>
    <cellStyle name="Porcentagem 4 4 3 8" xfId="27049" xr:uid="{00000000-0005-0000-0000-0000DB6C0000}"/>
    <cellStyle name="Porcentagem 4 4 3 9" xfId="27050" xr:uid="{00000000-0005-0000-0000-0000DC6C0000}"/>
    <cellStyle name="Porcentagem 4 4 4" xfId="27051" xr:uid="{00000000-0005-0000-0000-0000DD6C0000}"/>
    <cellStyle name="Porcentagem 4 4 4 2" xfId="27052" xr:uid="{00000000-0005-0000-0000-0000DE6C0000}"/>
    <cellStyle name="Porcentagem 4 4 4 2 2" xfId="27053" xr:uid="{00000000-0005-0000-0000-0000DF6C0000}"/>
    <cellStyle name="Porcentagem 4 4 4 3" xfId="27054" xr:uid="{00000000-0005-0000-0000-0000E06C0000}"/>
    <cellStyle name="Porcentagem 4 4 4 4" xfId="27055" xr:uid="{00000000-0005-0000-0000-0000E16C0000}"/>
    <cellStyle name="Porcentagem 4 4 4 5" xfId="27056" xr:uid="{00000000-0005-0000-0000-0000E26C0000}"/>
    <cellStyle name="Porcentagem 4 4 4 6" xfId="27057" xr:uid="{00000000-0005-0000-0000-0000E36C0000}"/>
    <cellStyle name="Porcentagem 4 4 4 7" xfId="27058" xr:uid="{00000000-0005-0000-0000-0000E46C0000}"/>
    <cellStyle name="Porcentagem 4 4 4 8" xfId="27059" xr:uid="{00000000-0005-0000-0000-0000E56C0000}"/>
    <cellStyle name="Porcentagem 4 4 4 9" xfId="27060" xr:uid="{00000000-0005-0000-0000-0000E66C0000}"/>
    <cellStyle name="Porcentagem 4 4 5" xfId="27061" xr:uid="{00000000-0005-0000-0000-0000E76C0000}"/>
    <cellStyle name="Porcentagem 4 4 6" xfId="27062" xr:uid="{00000000-0005-0000-0000-0000E86C0000}"/>
    <cellStyle name="Porcentagem 4 4 7" xfId="27063" xr:uid="{00000000-0005-0000-0000-0000E96C0000}"/>
    <cellStyle name="Porcentagem 4 4 8" xfId="27064" xr:uid="{00000000-0005-0000-0000-0000EA6C0000}"/>
    <cellStyle name="Porcentagem 4 4 9" xfId="27065" xr:uid="{00000000-0005-0000-0000-0000EB6C0000}"/>
    <cellStyle name="Porcentagem 4 5" xfId="27066" xr:uid="{00000000-0005-0000-0000-0000EC6C0000}"/>
    <cellStyle name="Porcentagem 4 6" xfId="27067" xr:uid="{00000000-0005-0000-0000-0000ED6C0000}"/>
    <cellStyle name="Porcentagem 4 7" xfId="27068" xr:uid="{00000000-0005-0000-0000-0000EE6C0000}"/>
    <cellStyle name="Porcentagem 4 8" xfId="27069" xr:uid="{00000000-0005-0000-0000-0000EF6C0000}"/>
    <cellStyle name="Porcentagem 4 9" xfId="27070" xr:uid="{00000000-0005-0000-0000-0000F06C0000}"/>
    <cellStyle name="Porcentagem 4 9 2" xfId="27071" xr:uid="{00000000-0005-0000-0000-0000F16C0000}"/>
    <cellStyle name="Porcentagem 40" xfId="27072" xr:uid="{00000000-0005-0000-0000-0000F26C0000}"/>
    <cellStyle name="Porcentagem 41" xfId="27073" xr:uid="{00000000-0005-0000-0000-0000F36C0000}"/>
    <cellStyle name="Porcentagem 42" xfId="27074" xr:uid="{00000000-0005-0000-0000-0000F46C0000}"/>
    <cellStyle name="Porcentagem 43" xfId="27075" xr:uid="{00000000-0005-0000-0000-0000F56C0000}"/>
    <cellStyle name="Porcentagem 44" xfId="27076" xr:uid="{00000000-0005-0000-0000-0000F66C0000}"/>
    <cellStyle name="Porcentagem 45" xfId="27077" xr:uid="{00000000-0005-0000-0000-0000F76C0000}"/>
    <cellStyle name="Porcentagem 46" xfId="27078" xr:uid="{00000000-0005-0000-0000-0000F86C0000}"/>
    <cellStyle name="Porcentagem 47" xfId="27079" xr:uid="{00000000-0005-0000-0000-0000F96C0000}"/>
    <cellStyle name="Porcentagem 48" xfId="27080" xr:uid="{00000000-0005-0000-0000-0000FA6C0000}"/>
    <cellStyle name="Porcentagem 49" xfId="27081" xr:uid="{00000000-0005-0000-0000-0000FB6C0000}"/>
    <cellStyle name="Porcentagem 5" xfId="27082" xr:uid="{00000000-0005-0000-0000-0000FC6C0000}"/>
    <cellStyle name="Porcentagem 5 10" xfId="27083" xr:uid="{00000000-0005-0000-0000-0000FD6C0000}"/>
    <cellStyle name="Porcentagem 5 11" xfId="27084" xr:uid="{00000000-0005-0000-0000-0000FE6C0000}"/>
    <cellStyle name="Porcentagem 5 12" xfId="27085" xr:uid="{00000000-0005-0000-0000-0000FF6C0000}"/>
    <cellStyle name="Porcentagem 5 13" xfId="27086" xr:uid="{00000000-0005-0000-0000-0000006D0000}"/>
    <cellStyle name="Porcentagem 5 14" xfId="27087" xr:uid="{00000000-0005-0000-0000-0000016D0000}"/>
    <cellStyle name="Porcentagem 5 15" xfId="27088" xr:uid="{00000000-0005-0000-0000-0000026D0000}"/>
    <cellStyle name="Porcentagem 5 16" xfId="27089" xr:uid="{00000000-0005-0000-0000-0000036D0000}"/>
    <cellStyle name="Porcentagem 5 17" xfId="27090" xr:uid="{00000000-0005-0000-0000-0000046D0000}"/>
    <cellStyle name="Porcentagem 5 18" xfId="27091" xr:uid="{00000000-0005-0000-0000-0000056D0000}"/>
    <cellStyle name="Porcentagem 5 19" xfId="27092" xr:uid="{00000000-0005-0000-0000-0000066D0000}"/>
    <cellStyle name="Porcentagem 5 2" xfId="27093" xr:uid="{00000000-0005-0000-0000-0000076D0000}"/>
    <cellStyle name="Porcentagem 5 2 2" xfId="27094" xr:uid="{00000000-0005-0000-0000-0000086D0000}"/>
    <cellStyle name="Porcentagem 5 20" xfId="27095" xr:uid="{00000000-0005-0000-0000-0000096D0000}"/>
    <cellStyle name="Porcentagem 5 21" xfId="27096" xr:uid="{00000000-0005-0000-0000-00000A6D0000}"/>
    <cellStyle name="Porcentagem 5 22" xfId="27097" xr:uid="{00000000-0005-0000-0000-00000B6D0000}"/>
    <cellStyle name="Porcentagem 5 23" xfId="27098" xr:uid="{00000000-0005-0000-0000-00000C6D0000}"/>
    <cellStyle name="Porcentagem 5 24" xfId="27099" xr:uid="{00000000-0005-0000-0000-00000D6D0000}"/>
    <cellStyle name="Porcentagem 5 25" xfId="27100" xr:uid="{00000000-0005-0000-0000-00000E6D0000}"/>
    <cellStyle name="Porcentagem 5 26" xfId="27101" xr:uid="{00000000-0005-0000-0000-00000F6D0000}"/>
    <cellStyle name="Porcentagem 5 3" xfId="27102" xr:uid="{00000000-0005-0000-0000-0000106D0000}"/>
    <cellStyle name="Porcentagem 5 3 10" xfId="27103" xr:uid="{00000000-0005-0000-0000-0000116D0000}"/>
    <cellStyle name="Porcentagem 5 3 11" xfId="27104" xr:uid="{00000000-0005-0000-0000-0000126D0000}"/>
    <cellStyle name="Porcentagem 5 3 12" xfId="27105" xr:uid="{00000000-0005-0000-0000-0000136D0000}"/>
    <cellStyle name="Porcentagem 5 3 13" xfId="27106" xr:uid="{00000000-0005-0000-0000-0000146D0000}"/>
    <cellStyle name="Porcentagem 5 3 14" xfId="27107" xr:uid="{00000000-0005-0000-0000-0000156D0000}"/>
    <cellStyle name="Porcentagem 5 3 15" xfId="27108" xr:uid="{00000000-0005-0000-0000-0000166D0000}"/>
    <cellStyle name="Porcentagem 5 3 16" xfId="27109" xr:uid="{00000000-0005-0000-0000-0000176D0000}"/>
    <cellStyle name="Porcentagem 5 3 17" xfId="27110" xr:uid="{00000000-0005-0000-0000-0000186D0000}"/>
    <cellStyle name="Porcentagem 5 3 18" xfId="27111" xr:uid="{00000000-0005-0000-0000-0000196D0000}"/>
    <cellStyle name="Porcentagem 5 3 19" xfId="27112" xr:uid="{00000000-0005-0000-0000-00001A6D0000}"/>
    <cellStyle name="Porcentagem 5 3 2" xfId="27113" xr:uid="{00000000-0005-0000-0000-00001B6D0000}"/>
    <cellStyle name="Porcentagem 5 3 2 2" xfId="27114" xr:uid="{00000000-0005-0000-0000-00001C6D0000}"/>
    <cellStyle name="Porcentagem 5 3 2 2 2" xfId="27115" xr:uid="{00000000-0005-0000-0000-00001D6D0000}"/>
    <cellStyle name="Porcentagem 5 3 2 3" xfId="27116" xr:uid="{00000000-0005-0000-0000-00001E6D0000}"/>
    <cellStyle name="Porcentagem 5 3 2 4" xfId="27117" xr:uid="{00000000-0005-0000-0000-00001F6D0000}"/>
    <cellStyle name="Porcentagem 5 3 2 5" xfId="27118" xr:uid="{00000000-0005-0000-0000-0000206D0000}"/>
    <cellStyle name="Porcentagem 5 3 2 6" xfId="27119" xr:uid="{00000000-0005-0000-0000-0000216D0000}"/>
    <cellStyle name="Porcentagem 5 3 2 7" xfId="27120" xr:uid="{00000000-0005-0000-0000-0000226D0000}"/>
    <cellStyle name="Porcentagem 5 3 2 8" xfId="27121" xr:uid="{00000000-0005-0000-0000-0000236D0000}"/>
    <cellStyle name="Porcentagem 5 3 2 9" xfId="27122" xr:uid="{00000000-0005-0000-0000-0000246D0000}"/>
    <cellStyle name="Porcentagem 5 3 20" xfId="27123" xr:uid="{00000000-0005-0000-0000-0000256D0000}"/>
    <cellStyle name="Porcentagem 5 3 21" xfId="27124" xr:uid="{00000000-0005-0000-0000-0000266D0000}"/>
    <cellStyle name="Porcentagem 5 3 22" xfId="27125" xr:uid="{00000000-0005-0000-0000-0000276D0000}"/>
    <cellStyle name="Porcentagem 5 3 23" xfId="27126" xr:uid="{00000000-0005-0000-0000-0000286D0000}"/>
    <cellStyle name="Porcentagem 5 3 3" xfId="27127" xr:uid="{00000000-0005-0000-0000-0000296D0000}"/>
    <cellStyle name="Porcentagem 5 3 3 2" xfId="27128" xr:uid="{00000000-0005-0000-0000-00002A6D0000}"/>
    <cellStyle name="Porcentagem 5 3 3 2 2" xfId="27129" xr:uid="{00000000-0005-0000-0000-00002B6D0000}"/>
    <cellStyle name="Porcentagem 5 3 3 3" xfId="27130" xr:uid="{00000000-0005-0000-0000-00002C6D0000}"/>
    <cellStyle name="Porcentagem 5 3 3 4" xfId="27131" xr:uid="{00000000-0005-0000-0000-00002D6D0000}"/>
    <cellStyle name="Porcentagem 5 3 3 5" xfId="27132" xr:uid="{00000000-0005-0000-0000-00002E6D0000}"/>
    <cellStyle name="Porcentagem 5 3 3 6" xfId="27133" xr:uid="{00000000-0005-0000-0000-00002F6D0000}"/>
    <cellStyle name="Porcentagem 5 3 3 7" xfId="27134" xr:uid="{00000000-0005-0000-0000-0000306D0000}"/>
    <cellStyle name="Porcentagem 5 3 3 8" xfId="27135" xr:uid="{00000000-0005-0000-0000-0000316D0000}"/>
    <cellStyle name="Porcentagem 5 3 3 9" xfId="27136" xr:uid="{00000000-0005-0000-0000-0000326D0000}"/>
    <cellStyle name="Porcentagem 5 3 4" xfId="27137" xr:uid="{00000000-0005-0000-0000-0000336D0000}"/>
    <cellStyle name="Porcentagem 5 3 4 2" xfId="27138" xr:uid="{00000000-0005-0000-0000-0000346D0000}"/>
    <cellStyle name="Porcentagem 5 3 4 2 2" xfId="27139" xr:uid="{00000000-0005-0000-0000-0000356D0000}"/>
    <cellStyle name="Porcentagem 5 3 4 3" xfId="27140" xr:uid="{00000000-0005-0000-0000-0000366D0000}"/>
    <cellStyle name="Porcentagem 5 3 4 4" xfId="27141" xr:uid="{00000000-0005-0000-0000-0000376D0000}"/>
    <cellStyle name="Porcentagem 5 3 4 5" xfId="27142" xr:uid="{00000000-0005-0000-0000-0000386D0000}"/>
    <cellStyle name="Porcentagem 5 3 4 6" xfId="27143" xr:uid="{00000000-0005-0000-0000-0000396D0000}"/>
    <cellStyle name="Porcentagem 5 3 4 7" xfId="27144" xr:uid="{00000000-0005-0000-0000-00003A6D0000}"/>
    <cellStyle name="Porcentagem 5 3 4 8" xfId="27145" xr:uid="{00000000-0005-0000-0000-00003B6D0000}"/>
    <cellStyle name="Porcentagem 5 3 4 9" xfId="27146" xr:uid="{00000000-0005-0000-0000-00003C6D0000}"/>
    <cellStyle name="Porcentagem 5 3 5" xfId="27147" xr:uid="{00000000-0005-0000-0000-00003D6D0000}"/>
    <cellStyle name="Porcentagem 5 3 6" xfId="27148" xr:uid="{00000000-0005-0000-0000-00003E6D0000}"/>
    <cellStyle name="Porcentagem 5 3 7" xfId="27149" xr:uid="{00000000-0005-0000-0000-00003F6D0000}"/>
    <cellStyle name="Porcentagem 5 3 8" xfId="27150" xr:uid="{00000000-0005-0000-0000-0000406D0000}"/>
    <cellStyle name="Porcentagem 5 3 9" xfId="27151" xr:uid="{00000000-0005-0000-0000-0000416D0000}"/>
    <cellStyle name="Porcentagem 5 4" xfId="27152" xr:uid="{00000000-0005-0000-0000-0000426D0000}"/>
    <cellStyle name="Porcentagem 5 5" xfId="27153" xr:uid="{00000000-0005-0000-0000-0000436D0000}"/>
    <cellStyle name="Porcentagem 5 6" xfId="27154" xr:uid="{00000000-0005-0000-0000-0000446D0000}"/>
    <cellStyle name="Porcentagem 5 7" xfId="27155" xr:uid="{00000000-0005-0000-0000-0000456D0000}"/>
    <cellStyle name="Porcentagem 5 8" xfId="27156" xr:uid="{00000000-0005-0000-0000-0000466D0000}"/>
    <cellStyle name="Porcentagem 5 9" xfId="27157" xr:uid="{00000000-0005-0000-0000-0000476D0000}"/>
    <cellStyle name="Porcentagem 50" xfId="27158" xr:uid="{00000000-0005-0000-0000-0000486D0000}"/>
    <cellStyle name="Porcentagem 51" xfId="27159" xr:uid="{00000000-0005-0000-0000-0000496D0000}"/>
    <cellStyle name="Porcentagem 51 2" xfId="27160" xr:uid="{00000000-0005-0000-0000-00004A6D0000}"/>
    <cellStyle name="Porcentagem 51 2 2" xfId="27161" xr:uid="{00000000-0005-0000-0000-00004B6D0000}"/>
    <cellStyle name="Porcentagem 51 2 3" xfId="27162" xr:uid="{00000000-0005-0000-0000-00004C6D0000}"/>
    <cellStyle name="Porcentagem 51 2 4" xfId="27163" xr:uid="{00000000-0005-0000-0000-00004D6D0000}"/>
    <cellStyle name="Porcentagem 52" xfId="27164" xr:uid="{00000000-0005-0000-0000-00004E6D0000}"/>
    <cellStyle name="Porcentagem 53" xfId="27165" xr:uid="{00000000-0005-0000-0000-00004F6D0000}"/>
    <cellStyle name="Porcentagem 53 2" xfId="27166" xr:uid="{00000000-0005-0000-0000-0000506D0000}"/>
    <cellStyle name="Porcentagem 54" xfId="27167" xr:uid="{00000000-0005-0000-0000-0000516D0000}"/>
    <cellStyle name="Porcentagem 55" xfId="27168" xr:uid="{00000000-0005-0000-0000-0000526D0000}"/>
    <cellStyle name="Porcentagem 56" xfId="27169" xr:uid="{00000000-0005-0000-0000-0000536D0000}"/>
    <cellStyle name="Porcentagem 56 2" xfId="27170" xr:uid="{00000000-0005-0000-0000-0000546D0000}"/>
    <cellStyle name="Porcentagem 57" xfId="27171" xr:uid="{00000000-0005-0000-0000-0000556D0000}"/>
    <cellStyle name="Porcentagem 58" xfId="27172" xr:uid="{00000000-0005-0000-0000-0000566D0000}"/>
    <cellStyle name="Porcentagem 58 2" xfId="27173" xr:uid="{00000000-0005-0000-0000-0000576D0000}"/>
    <cellStyle name="Porcentagem 59" xfId="27174" xr:uid="{00000000-0005-0000-0000-0000586D0000}"/>
    <cellStyle name="Porcentagem 6" xfId="27175" xr:uid="{00000000-0005-0000-0000-0000596D0000}"/>
    <cellStyle name="Porcentagem 6 10" xfId="27176" xr:uid="{00000000-0005-0000-0000-00005A6D0000}"/>
    <cellStyle name="Porcentagem 6 11" xfId="27177" xr:uid="{00000000-0005-0000-0000-00005B6D0000}"/>
    <cellStyle name="Porcentagem 6 12" xfId="27178" xr:uid="{00000000-0005-0000-0000-00005C6D0000}"/>
    <cellStyle name="Porcentagem 6 13" xfId="27179" xr:uid="{00000000-0005-0000-0000-00005D6D0000}"/>
    <cellStyle name="Porcentagem 6 14" xfId="27180" xr:uid="{00000000-0005-0000-0000-00005E6D0000}"/>
    <cellStyle name="Porcentagem 6 15" xfId="27181" xr:uid="{00000000-0005-0000-0000-00005F6D0000}"/>
    <cellStyle name="Porcentagem 6 16" xfId="27182" xr:uid="{00000000-0005-0000-0000-0000606D0000}"/>
    <cellStyle name="Porcentagem 6 17" xfId="27183" xr:uid="{00000000-0005-0000-0000-0000616D0000}"/>
    <cellStyle name="Porcentagem 6 18" xfId="27184" xr:uid="{00000000-0005-0000-0000-0000626D0000}"/>
    <cellStyle name="Porcentagem 6 19" xfId="27185" xr:uid="{00000000-0005-0000-0000-0000636D0000}"/>
    <cellStyle name="Porcentagem 6 2" xfId="27186" xr:uid="{00000000-0005-0000-0000-0000646D0000}"/>
    <cellStyle name="Porcentagem 6 2 10" xfId="27187" xr:uid="{00000000-0005-0000-0000-0000656D0000}"/>
    <cellStyle name="Porcentagem 6 2 11" xfId="27188" xr:uid="{00000000-0005-0000-0000-0000666D0000}"/>
    <cellStyle name="Porcentagem 6 2 12" xfId="27189" xr:uid="{00000000-0005-0000-0000-0000676D0000}"/>
    <cellStyle name="Porcentagem 6 2 13" xfId="27190" xr:uid="{00000000-0005-0000-0000-0000686D0000}"/>
    <cellStyle name="Porcentagem 6 2 14" xfId="27191" xr:uid="{00000000-0005-0000-0000-0000696D0000}"/>
    <cellStyle name="Porcentagem 6 2 15" xfId="27192" xr:uid="{00000000-0005-0000-0000-00006A6D0000}"/>
    <cellStyle name="Porcentagem 6 2 16" xfId="27193" xr:uid="{00000000-0005-0000-0000-00006B6D0000}"/>
    <cellStyle name="Porcentagem 6 2 17" xfId="27194" xr:uid="{00000000-0005-0000-0000-00006C6D0000}"/>
    <cellStyle name="Porcentagem 6 2 18" xfId="27195" xr:uid="{00000000-0005-0000-0000-00006D6D0000}"/>
    <cellStyle name="Porcentagem 6 2 19" xfId="27196" xr:uid="{00000000-0005-0000-0000-00006E6D0000}"/>
    <cellStyle name="Porcentagem 6 2 2" xfId="27197" xr:uid="{00000000-0005-0000-0000-00006F6D0000}"/>
    <cellStyle name="Porcentagem 6 2 20" xfId="27198" xr:uid="{00000000-0005-0000-0000-0000706D0000}"/>
    <cellStyle name="Porcentagem 6 2 21" xfId="27199" xr:uid="{00000000-0005-0000-0000-0000716D0000}"/>
    <cellStyle name="Porcentagem 6 2 22" xfId="27200" xr:uid="{00000000-0005-0000-0000-0000726D0000}"/>
    <cellStyle name="Porcentagem 6 2 23" xfId="27201" xr:uid="{00000000-0005-0000-0000-0000736D0000}"/>
    <cellStyle name="Porcentagem 6 2 24" xfId="27202" xr:uid="{00000000-0005-0000-0000-0000746D0000}"/>
    <cellStyle name="Porcentagem 6 2 25" xfId="27203" xr:uid="{00000000-0005-0000-0000-0000756D0000}"/>
    <cellStyle name="Porcentagem 6 2 26" xfId="27204" xr:uid="{00000000-0005-0000-0000-0000766D0000}"/>
    <cellStyle name="Porcentagem 6 2 27" xfId="27205" xr:uid="{00000000-0005-0000-0000-0000776D0000}"/>
    <cellStyle name="Porcentagem 6 2 28" xfId="27206" xr:uid="{00000000-0005-0000-0000-0000786D0000}"/>
    <cellStyle name="Porcentagem 6 2 29" xfId="27207" xr:uid="{00000000-0005-0000-0000-0000796D0000}"/>
    <cellStyle name="Porcentagem 6 2 3" xfId="27208" xr:uid="{00000000-0005-0000-0000-00007A6D0000}"/>
    <cellStyle name="Porcentagem 6 2 30" xfId="27209" xr:uid="{00000000-0005-0000-0000-00007B6D0000}"/>
    <cellStyle name="Porcentagem 6 2 31" xfId="27210" xr:uid="{00000000-0005-0000-0000-00007C6D0000}"/>
    <cellStyle name="Porcentagem 6 2 32" xfId="35215" xr:uid="{00000000-0005-0000-0000-00007D6D0000}"/>
    <cellStyle name="Porcentagem 6 2 4" xfId="27211" xr:uid="{00000000-0005-0000-0000-00007E6D0000}"/>
    <cellStyle name="Porcentagem 6 2 5" xfId="27212" xr:uid="{00000000-0005-0000-0000-00007F6D0000}"/>
    <cellStyle name="Porcentagem 6 2 6" xfId="27213" xr:uid="{00000000-0005-0000-0000-0000806D0000}"/>
    <cellStyle name="Porcentagem 6 2 7" xfId="27214" xr:uid="{00000000-0005-0000-0000-0000816D0000}"/>
    <cellStyle name="Porcentagem 6 2 8" xfId="27215" xr:uid="{00000000-0005-0000-0000-0000826D0000}"/>
    <cellStyle name="Porcentagem 6 2 9" xfId="27216" xr:uid="{00000000-0005-0000-0000-0000836D0000}"/>
    <cellStyle name="Porcentagem 6 20" xfId="27217" xr:uid="{00000000-0005-0000-0000-0000846D0000}"/>
    <cellStyle name="Porcentagem 6 21" xfId="27218" xr:uid="{00000000-0005-0000-0000-0000856D0000}"/>
    <cellStyle name="Porcentagem 6 22" xfId="27219" xr:uid="{00000000-0005-0000-0000-0000866D0000}"/>
    <cellStyle name="Porcentagem 6 23" xfId="27220" xr:uid="{00000000-0005-0000-0000-0000876D0000}"/>
    <cellStyle name="Porcentagem 6 24" xfId="27221" xr:uid="{00000000-0005-0000-0000-0000886D0000}"/>
    <cellStyle name="Porcentagem 6 25" xfId="35163" xr:uid="{00000000-0005-0000-0000-0000896D0000}"/>
    <cellStyle name="Porcentagem 6 3" xfId="27222" xr:uid="{00000000-0005-0000-0000-00008A6D0000}"/>
    <cellStyle name="Porcentagem 6 3 2" xfId="27223" xr:uid="{00000000-0005-0000-0000-00008B6D0000}"/>
    <cellStyle name="Porcentagem 6 3 2 2" xfId="27224" xr:uid="{00000000-0005-0000-0000-00008C6D0000}"/>
    <cellStyle name="Porcentagem 6 3 3" xfId="27225" xr:uid="{00000000-0005-0000-0000-00008D6D0000}"/>
    <cellStyle name="Porcentagem 6 3 4" xfId="27226" xr:uid="{00000000-0005-0000-0000-00008E6D0000}"/>
    <cellStyle name="Porcentagem 6 3 5" xfId="27227" xr:uid="{00000000-0005-0000-0000-00008F6D0000}"/>
    <cellStyle name="Porcentagem 6 3 6" xfId="27228" xr:uid="{00000000-0005-0000-0000-0000906D0000}"/>
    <cellStyle name="Porcentagem 6 3 7" xfId="27229" xr:uid="{00000000-0005-0000-0000-0000916D0000}"/>
    <cellStyle name="Porcentagem 6 3 8" xfId="27230" xr:uid="{00000000-0005-0000-0000-0000926D0000}"/>
    <cellStyle name="Porcentagem 6 3 9" xfId="27231" xr:uid="{00000000-0005-0000-0000-0000936D0000}"/>
    <cellStyle name="Porcentagem 6 4" xfId="27232" xr:uid="{00000000-0005-0000-0000-0000946D0000}"/>
    <cellStyle name="Porcentagem 6 4 2" xfId="27233" xr:uid="{00000000-0005-0000-0000-0000956D0000}"/>
    <cellStyle name="Porcentagem 6 4 2 2" xfId="27234" xr:uid="{00000000-0005-0000-0000-0000966D0000}"/>
    <cellStyle name="Porcentagem 6 4 3" xfId="27235" xr:uid="{00000000-0005-0000-0000-0000976D0000}"/>
    <cellStyle name="Porcentagem 6 4 4" xfId="27236" xr:uid="{00000000-0005-0000-0000-0000986D0000}"/>
    <cellStyle name="Porcentagem 6 4 5" xfId="27237" xr:uid="{00000000-0005-0000-0000-0000996D0000}"/>
    <cellStyle name="Porcentagem 6 4 6" xfId="27238" xr:uid="{00000000-0005-0000-0000-00009A6D0000}"/>
    <cellStyle name="Porcentagem 6 4 7" xfId="27239" xr:uid="{00000000-0005-0000-0000-00009B6D0000}"/>
    <cellStyle name="Porcentagem 6 4 8" xfId="27240" xr:uid="{00000000-0005-0000-0000-00009C6D0000}"/>
    <cellStyle name="Porcentagem 6 4 9" xfId="27241" xr:uid="{00000000-0005-0000-0000-00009D6D0000}"/>
    <cellStyle name="Porcentagem 6 5" xfId="27242" xr:uid="{00000000-0005-0000-0000-00009E6D0000}"/>
    <cellStyle name="Porcentagem 6 6" xfId="27243" xr:uid="{00000000-0005-0000-0000-00009F6D0000}"/>
    <cellStyle name="Porcentagem 6 7" xfId="27244" xr:uid="{00000000-0005-0000-0000-0000A06D0000}"/>
    <cellStyle name="Porcentagem 6 8" xfId="27245" xr:uid="{00000000-0005-0000-0000-0000A16D0000}"/>
    <cellStyle name="Porcentagem 6 9" xfId="27246" xr:uid="{00000000-0005-0000-0000-0000A26D0000}"/>
    <cellStyle name="Porcentagem 60" xfId="27247" xr:uid="{00000000-0005-0000-0000-0000A36D0000}"/>
    <cellStyle name="Porcentagem 61" xfId="27248" xr:uid="{00000000-0005-0000-0000-0000A46D0000}"/>
    <cellStyle name="Porcentagem 62" xfId="27249" xr:uid="{00000000-0005-0000-0000-0000A56D0000}"/>
    <cellStyle name="Porcentagem 63" xfId="27250" xr:uid="{00000000-0005-0000-0000-0000A66D0000}"/>
    <cellStyle name="Porcentagem 64" xfId="27251" xr:uid="{00000000-0005-0000-0000-0000A76D0000}"/>
    <cellStyle name="Porcentagem 7" xfId="27252" xr:uid="{00000000-0005-0000-0000-0000A86D0000}"/>
    <cellStyle name="Porcentagem 8" xfId="27253" xr:uid="{00000000-0005-0000-0000-0000A96D0000}"/>
    <cellStyle name="Porcentagem 9" xfId="27254" xr:uid="{00000000-0005-0000-0000-0000AA6D0000}"/>
    <cellStyle name="Porcentagem 9 10" xfId="27255" xr:uid="{00000000-0005-0000-0000-0000AB6D0000}"/>
    <cellStyle name="Porcentagem 9 10 2" xfId="27256" xr:uid="{00000000-0005-0000-0000-0000AC6D0000}"/>
    <cellStyle name="Porcentagem 9 10 3" xfId="27257" xr:uid="{00000000-0005-0000-0000-0000AD6D0000}"/>
    <cellStyle name="Porcentagem 9 10 4" xfId="27258" xr:uid="{00000000-0005-0000-0000-0000AE6D0000}"/>
    <cellStyle name="Porcentagem 9 11" xfId="27259" xr:uid="{00000000-0005-0000-0000-0000AF6D0000}"/>
    <cellStyle name="Porcentagem 9 11 2" xfId="27260" xr:uid="{00000000-0005-0000-0000-0000B06D0000}"/>
    <cellStyle name="Porcentagem 9 11 2 2" xfId="27261" xr:uid="{00000000-0005-0000-0000-0000B16D0000}"/>
    <cellStyle name="Porcentagem 9 11 3" xfId="27262" xr:uid="{00000000-0005-0000-0000-0000B26D0000}"/>
    <cellStyle name="Porcentagem 9 11 4" xfId="27263" xr:uid="{00000000-0005-0000-0000-0000B36D0000}"/>
    <cellStyle name="Porcentagem 9 11 5" xfId="27264" xr:uid="{00000000-0005-0000-0000-0000B46D0000}"/>
    <cellStyle name="Porcentagem 9 11 6" xfId="27265" xr:uid="{00000000-0005-0000-0000-0000B56D0000}"/>
    <cellStyle name="Porcentagem 9 11 7" xfId="27266" xr:uid="{00000000-0005-0000-0000-0000B66D0000}"/>
    <cellStyle name="Porcentagem 9 11 8" xfId="27267" xr:uid="{00000000-0005-0000-0000-0000B76D0000}"/>
    <cellStyle name="Porcentagem 9 11 9" xfId="27268" xr:uid="{00000000-0005-0000-0000-0000B86D0000}"/>
    <cellStyle name="Porcentagem 9 12" xfId="27269" xr:uid="{00000000-0005-0000-0000-0000B96D0000}"/>
    <cellStyle name="Porcentagem 9 12 2" xfId="27270" xr:uid="{00000000-0005-0000-0000-0000BA6D0000}"/>
    <cellStyle name="Porcentagem 9 12 2 2" xfId="27271" xr:uid="{00000000-0005-0000-0000-0000BB6D0000}"/>
    <cellStyle name="Porcentagem 9 12 3" xfId="27272" xr:uid="{00000000-0005-0000-0000-0000BC6D0000}"/>
    <cellStyle name="Porcentagem 9 12 4" xfId="27273" xr:uid="{00000000-0005-0000-0000-0000BD6D0000}"/>
    <cellStyle name="Porcentagem 9 12 5" xfId="27274" xr:uid="{00000000-0005-0000-0000-0000BE6D0000}"/>
    <cellStyle name="Porcentagem 9 12 6" xfId="27275" xr:uid="{00000000-0005-0000-0000-0000BF6D0000}"/>
    <cellStyle name="Porcentagem 9 12 7" xfId="27276" xr:uid="{00000000-0005-0000-0000-0000C06D0000}"/>
    <cellStyle name="Porcentagem 9 12 8" xfId="27277" xr:uid="{00000000-0005-0000-0000-0000C16D0000}"/>
    <cellStyle name="Porcentagem 9 12 9" xfId="27278" xr:uid="{00000000-0005-0000-0000-0000C26D0000}"/>
    <cellStyle name="Porcentagem 9 13" xfId="27279" xr:uid="{00000000-0005-0000-0000-0000C36D0000}"/>
    <cellStyle name="Porcentagem 9 13 2" xfId="27280" xr:uid="{00000000-0005-0000-0000-0000C46D0000}"/>
    <cellStyle name="Porcentagem 9 13 2 2" xfId="27281" xr:uid="{00000000-0005-0000-0000-0000C56D0000}"/>
    <cellStyle name="Porcentagem 9 13 3" xfId="27282" xr:uid="{00000000-0005-0000-0000-0000C66D0000}"/>
    <cellStyle name="Porcentagem 9 13 4" xfId="27283" xr:uid="{00000000-0005-0000-0000-0000C76D0000}"/>
    <cellStyle name="Porcentagem 9 13 5" xfId="27284" xr:uid="{00000000-0005-0000-0000-0000C86D0000}"/>
    <cellStyle name="Porcentagem 9 13 6" xfId="27285" xr:uid="{00000000-0005-0000-0000-0000C96D0000}"/>
    <cellStyle name="Porcentagem 9 13 7" xfId="27286" xr:uid="{00000000-0005-0000-0000-0000CA6D0000}"/>
    <cellStyle name="Porcentagem 9 13 8" xfId="27287" xr:uid="{00000000-0005-0000-0000-0000CB6D0000}"/>
    <cellStyle name="Porcentagem 9 13 9" xfId="27288" xr:uid="{00000000-0005-0000-0000-0000CC6D0000}"/>
    <cellStyle name="Porcentagem 9 14" xfId="27289" xr:uid="{00000000-0005-0000-0000-0000CD6D0000}"/>
    <cellStyle name="Porcentagem 9 14 2" xfId="27290" xr:uid="{00000000-0005-0000-0000-0000CE6D0000}"/>
    <cellStyle name="Porcentagem 9 14 2 2" xfId="27291" xr:uid="{00000000-0005-0000-0000-0000CF6D0000}"/>
    <cellStyle name="Porcentagem 9 15" xfId="27292" xr:uid="{00000000-0005-0000-0000-0000D06D0000}"/>
    <cellStyle name="Porcentagem 9 16" xfId="27293" xr:uid="{00000000-0005-0000-0000-0000D16D0000}"/>
    <cellStyle name="Porcentagem 9 17" xfId="27294" xr:uid="{00000000-0005-0000-0000-0000D26D0000}"/>
    <cellStyle name="Porcentagem 9 18" xfId="27295" xr:uid="{00000000-0005-0000-0000-0000D36D0000}"/>
    <cellStyle name="Porcentagem 9 19" xfId="27296" xr:uid="{00000000-0005-0000-0000-0000D46D0000}"/>
    <cellStyle name="Porcentagem 9 2" xfId="27297" xr:uid="{00000000-0005-0000-0000-0000D56D0000}"/>
    <cellStyle name="Porcentagem 9 2 2" xfId="27298" xr:uid="{00000000-0005-0000-0000-0000D66D0000}"/>
    <cellStyle name="Porcentagem 9 2 3" xfId="27299" xr:uid="{00000000-0005-0000-0000-0000D76D0000}"/>
    <cellStyle name="Porcentagem 9 2 4" xfId="27300" xr:uid="{00000000-0005-0000-0000-0000D86D0000}"/>
    <cellStyle name="Porcentagem 9 20" xfId="27301" xr:uid="{00000000-0005-0000-0000-0000D96D0000}"/>
    <cellStyle name="Porcentagem 9 21" xfId="27302" xr:uid="{00000000-0005-0000-0000-0000DA6D0000}"/>
    <cellStyle name="Porcentagem 9 22" xfId="27303" xr:uid="{00000000-0005-0000-0000-0000DB6D0000}"/>
    <cellStyle name="Porcentagem 9 23" xfId="27304" xr:uid="{00000000-0005-0000-0000-0000DC6D0000}"/>
    <cellStyle name="Porcentagem 9 24" xfId="27305" xr:uid="{00000000-0005-0000-0000-0000DD6D0000}"/>
    <cellStyle name="Porcentagem 9 25" xfId="27306" xr:uid="{00000000-0005-0000-0000-0000DE6D0000}"/>
    <cellStyle name="Porcentagem 9 26" xfId="27307" xr:uid="{00000000-0005-0000-0000-0000DF6D0000}"/>
    <cellStyle name="Porcentagem 9 27" xfId="27308" xr:uid="{00000000-0005-0000-0000-0000E06D0000}"/>
    <cellStyle name="Porcentagem 9 28" xfId="27309" xr:uid="{00000000-0005-0000-0000-0000E16D0000}"/>
    <cellStyle name="Porcentagem 9 29" xfId="27310" xr:uid="{00000000-0005-0000-0000-0000E26D0000}"/>
    <cellStyle name="Porcentagem 9 3" xfId="27311" xr:uid="{00000000-0005-0000-0000-0000E36D0000}"/>
    <cellStyle name="Porcentagem 9 3 2" xfId="27312" xr:uid="{00000000-0005-0000-0000-0000E46D0000}"/>
    <cellStyle name="Porcentagem 9 3 3" xfId="27313" xr:uid="{00000000-0005-0000-0000-0000E56D0000}"/>
    <cellStyle name="Porcentagem 9 3 4" xfId="27314" xr:uid="{00000000-0005-0000-0000-0000E66D0000}"/>
    <cellStyle name="Porcentagem 9 30" xfId="27315" xr:uid="{00000000-0005-0000-0000-0000E76D0000}"/>
    <cellStyle name="Porcentagem 9 31" xfId="27316" xr:uid="{00000000-0005-0000-0000-0000E86D0000}"/>
    <cellStyle name="Porcentagem 9 32" xfId="27317" xr:uid="{00000000-0005-0000-0000-0000E96D0000}"/>
    <cellStyle name="Porcentagem 9 33" xfId="27318" xr:uid="{00000000-0005-0000-0000-0000EA6D0000}"/>
    <cellStyle name="Porcentagem 9 34" xfId="27319" xr:uid="{00000000-0005-0000-0000-0000EB6D0000}"/>
    <cellStyle name="Porcentagem 9 35" xfId="27320" xr:uid="{00000000-0005-0000-0000-0000EC6D0000}"/>
    <cellStyle name="Porcentagem 9 36" xfId="27321" xr:uid="{00000000-0005-0000-0000-0000ED6D0000}"/>
    <cellStyle name="Porcentagem 9 37" xfId="27322" xr:uid="{00000000-0005-0000-0000-0000EE6D0000}"/>
    <cellStyle name="Porcentagem 9 4" xfId="27323" xr:uid="{00000000-0005-0000-0000-0000EF6D0000}"/>
    <cellStyle name="Porcentagem 9 4 2" xfId="27324" xr:uid="{00000000-0005-0000-0000-0000F06D0000}"/>
    <cellStyle name="Porcentagem 9 4 3" xfId="27325" xr:uid="{00000000-0005-0000-0000-0000F16D0000}"/>
    <cellStyle name="Porcentagem 9 4 4" xfId="27326" xr:uid="{00000000-0005-0000-0000-0000F26D0000}"/>
    <cellStyle name="Porcentagem 9 5" xfId="27327" xr:uid="{00000000-0005-0000-0000-0000F36D0000}"/>
    <cellStyle name="Porcentagem 9 5 2" xfId="27328" xr:uid="{00000000-0005-0000-0000-0000F46D0000}"/>
    <cellStyle name="Porcentagem 9 5 3" xfId="27329" xr:uid="{00000000-0005-0000-0000-0000F56D0000}"/>
    <cellStyle name="Porcentagem 9 5 4" xfId="27330" xr:uid="{00000000-0005-0000-0000-0000F66D0000}"/>
    <cellStyle name="Porcentagem 9 6" xfId="27331" xr:uid="{00000000-0005-0000-0000-0000F76D0000}"/>
    <cellStyle name="Porcentagem 9 6 2" xfId="27332" xr:uid="{00000000-0005-0000-0000-0000F86D0000}"/>
    <cellStyle name="Porcentagem 9 6 3" xfId="27333" xr:uid="{00000000-0005-0000-0000-0000F96D0000}"/>
    <cellStyle name="Porcentagem 9 6 4" xfId="27334" xr:uid="{00000000-0005-0000-0000-0000FA6D0000}"/>
    <cellStyle name="Porcentagem 9 7" xfId="27335" xr:uid="{00000000-0005-0000-0000-0000FB6D0000}"/>
    <cellStyle name="Porcentagem 9 7 2" xfId="27336" xr:uid="{00000000-0005-0000-0000-0000FC6D0000}"/>
    <cellStyle name="Porcentagem 9 7 3" xfId="27337" xr:uid="{00000000-0005-0000-0000-0000FD6D0000}"/>
    <cellStyle name="Porcentagem 9 7 4" xfId="27338" xr:uid="{00000000-0005-0000-0000-0000FE6D0000}"/>
    <cellStyle name="Porcentagem 9 8" xfId="27339" xr:uid="{00000000-0005-0000-0000-0000FF6D0000}"/>
    <cellStyle name="Porcentagem 9 8 2" xfId="27340" xr:uid="{00000000-0005-0000-0000-0000006E0000}"/>
    <cellStyle name="Porcentagem 9 8 3" xfId="27341" xr:uid="{00000000-0005-0000-0000-0000016E0000}"/>
    <cellStyle name="Porcentagem 9 8 4" xfId="27342" xr:uid="{00000000-0005-0000-0000-0000026E0000}"/>
    <cellStyle name="Porcentagem 9 9" xfId="27343" xr:uid="{00000000-0005-0000-0000-0000036E0000}"/>
    <cellStyle name="Porcentagem 9 9 2" xfId="27344" xr:uid="{00000000-0005-0000-0000-0000046E0000}"/>
    <cellStyle name="Porcentagem 9 9 3" xfId="27345" xr:uid="{00000000-0005-0000-0000-0000056E0000}"/>
    <cellStyle name="Porcentagem 9 9 4" xfId="27346" xr:uid="{00000000-0005-0000-0000-0000066E0000}"/>
    <cellStyle name="Porcentagem%" xfId="27347" xr:uid="{00000000-0005-0000-0000-0000076E0000}"/>
    <cellStyle name="Porcentaje" xfId="27348" xr:uid="{00000000-0005-0000-0000-0000086E0000}"/>
    <cellStyle name="Porcentual_2001 PRODUCTOS TERMINADOS Evolución" xfId="27349" xr:uid="{00000000-0005-0000-0000-0000096E0000}"/>
    <cellStyle name="Precent" xfId="27350" xr:uid="{00000000-0005-0000-0000-00000A6E0000}"/>
    <cellStyle name="PrePop Currency (0)" xfId="27351" xr:uid="{00000000-0005-0000-0000-00000B6E0000}"/>
    <cellStyle name="PrePop Currency (2)" xfId="27352" xr:uid="{00000000-0005-0000-0000-00000C6E0000}"/>
    <cellStyle name="PrePop Units (0)" xfId="27353" xr:uid="{00000000-0005-0000-0000-00000D6E0000}"/>
    <cellStyle name="PrePop Units (1)" xfId="27354" xr:uid="{00000000-0005-0000-0000-00000E6E0000}"/>
    <cellStyle name="PrePop Units (2)" xfId="27355" xr:uid="{00000000-0005-0000-0000-00000F6E0000}"/>
    <cellStyle name="prezzi" xfId="27356" xr:uid="{00000000-0005-0000-0000-0000106E0000}"/>
    <cellStyle name="Profit figure" xfId="27357" xr:uid="{00000000-0005-0000-0000-0000116E0000}"/>
    <cellStyle name="Profit figure 10" xfId="27358" xr:uid="{00000000-0005-0000-0000-0000126E0000}"/>
    <cellStyle name="Profit figure 11" xfId="27359" xr:uid="{00000000-0005-0000-0000-0000136E0000}"/>
    <cellStyle name="Profit figure 12" xfId="27360" xr:uid="{00000000-0005-0000-0000-0000146E0000}"/>
    <cellStyle name="Profit figure 13" xfId="27361" xr:uid="{00000000-0005-0000-0000-0000156E0000}"/>
    <cellStyle name="Profit figure 14" xfId="27362" xr:uid="{00000000-0005-0000-0000-0000166E0000}"/>
    <cellStyle name="Profit figure 15" xfId="27363" xr:uid="{00000000-0005-0000-0000-0000176E0000}"/>
    <cellStyle name="Profit figure 16" xfId="27364" xr:uid="{00000000-0005-0000-0000-0000186E0000}"/>
    <cellStyle name="Profit figure 17" xfId="27365" xr:uid="{00000000-0005-0000-0000-0000196E0000}"/>
    <cellStyle name="Profit figure 18" xfId="27366" xr:uid="{00000000-0005-0000-0000-00001A6E0000}"/>
    <cellStyle name="Profit figure 19" xfId="27367" xr:uid="{00000000-0005-0000-0000-00001B6E0000}"/>
    <cellStyle name="Profit figure 2" xfId="27368" xr:uid="{00000000-0005-0000-0000-00001C6E0000}"/>
    <cellStyle name="Profit figure 20" xfId="27369" xr:uid="{00000000-0005-0000-0000-00001D6E0000}"/>
    <cellStyle name="Profit figure 21" xfId="27370" xr:uid="{00000000-0005-0000-0000-00001E6E0000}"/>
    <cellStyle name="Profit figure 22" xfId="27371" xr:uid="{00000000-0005-0000-0000-00001F6E0000}"/>
    <cellStyle name="Profit figure 23" xfId="27372" xr:uid="{00000000-0005-0000-0000-0000206E0000}"/>
    <cellStyle name="Profit figure 24" xfId="27373" xr:uid="{00000000-0005-0000-0000-0000216E0000}"/>
    <cellStyle name="Profit figure 3" xfId="27374" xr:uid="{00000000-0005-0000-0000-0000226E0000}"/>
    <cellStyle name="Profit figure 4" xfId="27375" xr:uid="{00000000-0005-0000-0000-0000236E0000}"/>
    <cellStyle name="Profit figure 5" xfId="27376" xr:uid="{00000000-0005-0000-0000-0000246E0000}"/>
    <cellStyle name="Profit figure 6" xfId="27377" xr:uid="{00000000-0005-0000-0000-0000256E0000}"/>
    <cellStyle name="Profit figure 7" xfId="27378" xr:uid="{00000000-0005-0000-0000-0000266E0000}"/>
    <cellStyle name="Profit figure 8" xfId="27379" xr:uid="{00000000-0005-0000-0000-0000276E0000}"/>
    <cellStyle name="Profit figure 9" xfId="27380" xr:uid="{00000000-0005-0000-0000-0000286E0000}"/>
    <cellStyle name="Profit figure_Base Excel_Release 3T08_MASTER" xfId="27381" xr:uid="{00000000-0005-0000-0000-0000296E0000}"/>
    <cellStyle name="rate" xfId="27382" xr:uid="{00000000-0005-0000-0000-00002A6E0000}"/>
    <cellStyle name="Ratio" xfId="27383" xr:uid="{00000000-0005-0000-0000-00002B6E0000}"/>
    <cellStyle name="Ratio Comma" xfId="27384" xr:uid="{00000000-0005-0000-0000-00002C6E0000}"/>
    <cellStyle name="Ratio Comma 10" xfId="27385" xr:uid="{00000000-0005-0000-0000-00002D6E0000}"/>
    <cellStyle name="Ratio Comma 11" xfId="27386" xr:uid="{00000000-0005-0000-0000-00002E6E0000}"/>
    <cellStyle name="Ratio Comma 12" xfId="27387" xr:uid="{00000000-0005-0000-0000-00002F6E0000}"/>
    <cellStyle name="Ratio Comma 13" xfId="27388" xr:uid="{00000000-0005-0000-0000-0000306E0000}"/>
    <cellStyle name="Ratio Comma 14" xfId="27389" xr:uid="{00000000-0005-0000-0000-0000316E0000}"/>
    <cellStyle name="Ratio Comma 15" xfId="27390" xr:uid="{00000000-0005-0000-0000-0000326E0000}"/>
    <cellStyle name="Ratio Comma 16" xfId="27391" xr:uid="{00000000-0005-0000-0000-0000336E0000}"/>
    <cellStyle name="Ratio Comma 17" xfId="27392" xr:uid="{00000000-0005-0000-0000-0000346E0000}"/>
    <cellStyle name="Ratio Comma 18" xfId="27393" xr:uid="{00000000-0005-0000-0000-0000356E0000}"/>
    <cellStyle name="Ratio Comma 19" xfId="27394" xr:uid="{00000000-0005-0000-0000-0000366E0000}"/>
    <cellStyle name="Ratio Comma 2" xfId="27395" xr:uid="{00000000-0005-0000-0000-0000376E0000}"/>
    <cellStyle name="Ratio Comma 20" xfId="27396" xr:uid="{00000000-0005-0000-0000-0000386E0000}"/>
    <cellStyle name="Ratio Comma 21" xfId="27397" xr:uid="{00000000-0005-0000-0000-0000396E0000}"/>
    <cellStyle name="Ratio Comma 22" xfId="27398" xr:uid="{00000000-0005-0000-0000-00003A6E0000}"/>
    <cellStyle name="Ratio Comma 23" xfId="27399" xr:uid="{00000000-0005-0000-0000-00003B6E0000}"/>
    <cellStyle name="Ratio Comma 24" xfId="27400" xr:uid="{00000000-0005-0000-0000-00003C6E0000}"/>
    <cellStyle name="Ratio Comma 3" xfId="27401" xr:uid="{00000000-0005-0000-0000-00003D6E0000}"/>
    <cellStyle name="Ratio Comma 4" xfId="27402" xr:uid="{00000000-0005-0000-0000-00003E6E0000}"/>
    <cellStyle name="Ratio Comma 5" xfId="27403" xr:uid="{00000000-0005-0000-0000-00003F6E0000}"/>
    <cellStyle name="Ratio Comma 6" xfId="27404" xr:uid="{00000000-0005-0000-0000-0000406E0000}"/>
    <cellStyle name="Ratio Comma 7" xfId="27405" xr:uid="{00000000-0005-0000-0000-0000416E0000}"/>
    <cellStyle name="Ratio Comma 8" xfId="27406" xr:uid="{00000000-0005-0000-0000-0000426E0000}"/>
    <cellStyle name="Ratio Comma 9" xfId="27407" xr:uid="{00000000-0005-0000-0000-0000436E0000}"/>
    <cellStyle name="Ratio_COMPS SUMMARY11" xfId="27408" xr:uid="{00000000-0005-0000-0000-0000446E0000}"/>
    <cellStyle name="RatioX" xfId="27409" xr:uid="{00000000-0005-0000-0000-0000456E0000}"/>
    <cellStyle name="Red font" xfId="27410" xr:uid="{00000000-0005-0000-0000-0000466E0000}"/>
    <cellStyle name="Renata" xfId="27411" xr:uid="{00000000-0005-0000-0000-0000476E0000}"/>
    <cellStyle name="Renata I" xfId="27412" xr:uid="{00000000-0005-0000-0000-0000486E0000}"/>
    <cellStyle name="Renata II" xfId="27413" xr:uid="{00000000-0005-0000-0000-0000496E0000}"/>
    <cellStyle name="Renata III" xfId="27414" xr:uid="{00000000-0005-0000-0000-00004A6E0000}"/>
    <cellStyle name="Renata_Comps file_Gafisa_B" xfId="27415" xr:uid="{00000000-0005-0000-0000-00004B6E0000}"/>
    <cellStyle name="Right" xfId="27416" xr:uid="{00000000-0005-0000-0000-00004C6E0000}"/>
    <cellStyle name="Right 10" xfId="27417" xr:uid="{00000000-0005-0000-0000-00004D6E0000}"/>
    <cellStyle name="Right 11" xfId="27418" xr:uid="{00000000-0005-0000-0000-00004E6E0000}"/>
    <cellStyle name="Right 12" xfId="27419" xr:uid="{00000000-0005-0000-0000-00004F6E0000}"/>
    <cellStyle name="Right 13" xfId="27420" xr:uid="{00000000-0005-0000-0000-0000506E0000}"/>
    <cellStyle name="Right 14" xfId="27421" xr:uid="{00000000-0005-0000-0000-0000516E0000}"/>
    <cellStyle name="Right 15" xfId="27422" xr:uid="{00000000-0005-0000-0000-0000526E0000}"/>
    <cellStyle name="Right 16" xfId="27423" xr:uid="{00000000-0005-0000-0000-0000536E0000}"/>
    <cellStyle name="Right 17" xfId="27424" xr:uid="{00000000-0005-0000-0000-0000546E0000}"/>
    <cellStyle name="Right 18" xfId="27425" xr:uid="{00000000-0005-0000-0000-0000556E0000}"/>
    <cellStyle name="Right 19" xfId="27426" xr:uid="{00000000-0005-0000-0000-0000566E0000}"/>
    <cellStyle name="Right 2" xfId="27427" xr:uid="{00000000-0005-0000-0000-0000576E0000}"/>
    <cellStyle name="Right 20" xfId="27428" xr:uid="{00000000-0005-0000-0000-0000586E0000}"/>
    <cellStyle name="Right 21" xfId="27429" xr:uid="{00000000-0005-0000-0000-0000596E0000}"/>
    <cellStyle name="Right 22" xfId="27430" xr:uid="{00000000-0005-0000-0000-00005A6E0000}"/>
    <cellStyle name="Right 23" xfId="27431" xr:uid="{00000000-0005-0000-0000-00005B6E0000}"/>
    <cellStyle name="Right 24" xfId="27432" xr:uid="{00000000-0005-0000-0000-00005C6E0000}"/>
    <cellStyle name="Right 3" xfId="27433" xr:uid="{00000000-0005-0000-0000-00005D6E0000}"/>
    <cellStyle name="Right 4" xfId="27434" xr:uid="{00000000-0005-0000-0000-00005E6E0000}"/>
    <cellStyle name="Right 5" xfId="27435" xr:uid="{00000000-0005-0000-0000-00005F6E0000}"/>
    <cellStyle name="Right 6" xfId="27436" xr:uid="{00000000-0005-0000-0000-0000606E0000}"/>
    <cellStyle name="Right 7" xfId="27437" xr:uid="{00000000-0005-0000-0000-0000616E0000}"/>
    <cellStyle name="Right 8" xfId="27438" xr:uid="{00000000-0005-0000-0000-0000626E0000}"/>
    <cellStyle name="Right 9" xfId="27439" xr:uid="{00000000-0005-0000-0000-0000636E0000}"/>
    <cellStyle name="Right_Base Excel_Release 3T08_MASTER" xfId="27440" xr:uid="{00000000-0005-0000-0000-0000646E0000}"/>
    <cellStyle name="rodape" xfId="27441" xr:uid="{00000000-0005-0000-0000-0000656E0000}"/>
    <cellStyle name="rodape 2" xfId="34856" xr:uid="{00000000-0005-0000-0000-0000666E0000}"/>
    <cellStyle name="rodape 2 10" xfId="37785" xr:uid="{00000000-0005-0000-0000-0000676E0000}"/>
    <cellStyle name="rodape 2 11" xfId="38055" xr:uid="{00000000-0005-0000-0000-0000686E0000}"/>
    <cellStyle name="rodape 2 12" xfId="37149" xr:uid="{00000000-0005-0000-0000-0000696E0000}"/>
    <cellStyle name="rodape 2 13" xfId="37793" xr:uid="{00000000-0005-0000-0000-00006A6E0000}"/>
    <cellStyle name="rodape 2 2" xfId="35703" xr:uid="{00000000-0005-0000-0000-00006B6E0000}"/>
    <cellStyle name="rodape 2 3" xfId="35834" xr:uid="{00000000-0005-0000-0000-00006C6E0000}"/>
    <cellStyle name="rodape 2 4" xfId="36116" xr:uid="{00000000-0005-0000-0000-00006D6E0000}"/>
    <cellStyle name="rodape 2 5" xfId="36395" xr:uid="{00000000-0005-0000-0000-00006E6E0000}"/>
    <cellStyle name="rodape 2 6" xfId="36677" xr:uid="{00000000-0005-0000-0000-00006F6E0000}"/>
    <cellStyle name="rodape 2 7" xfId="36956" xr:uid="{00000000-0005-0000-0000-0000706E0000}"/>
    <cellStyle name="rodape 2 8" xfId="37234" xr:uid="{00000000-0005-0000-0000-0000716E0000}"/>
    <cellStyle name="rodape 2 9" xfId="37512" xr:uid="{00000000-0005-0000-0000-0000726E0000}"/>
    <cellStyle name="Saída 10" xfId="27442" xr:uid="{00000000-0005-0000-0000-0000736E0000}"/>
    <cellStyle name="Saída 11" xfId="27443" xr:uid="{00000000-0005-0000-0000-0000746E0000}"/>
    <cellStyle name="Saída 12" xfId="27444" xr:uid="{00000000-0005-0000-0000-0000756E0000}"/>
    <cellStyle name="Saída 13" xfId="27445" xr:uid="{00000000-0005-0000-0000-0000766E0000}"/>
    <cellStyle name="Saída 14" xfId="27446" xr:uid="{00000000-0005-0000-0000-0000776E0000}"/>
    <cellStyle name="Saída 15" xfId="27447" xr:uid="{00000000-0005-0000-0000-0000786E0000}"/>
    <cellStyle name="Saída 16" xfId="27448" xr:uid="{00000000-0005-0000-0000-0000796E0000}"/>
    <cellStyle name="Saída 17" xfId="27449" xr:uid="{00000000-0005-0000-0000-00007A6E0000}"/>
    <cellStyle name="Saída 18" xfId="27450" xr:uid="{00000000-0005-0000-0000-00007B6E0000}"/>
    <cellStyle name="Saída 19" xfId="27451" xr:uid="{00000000-0005-0000-0000-00007C6E0000}"/>
    <cellStyle name="Saída 19 10" xfId="27452" xr:uid="{00000000-0005-0000-0000-00007D6E0000}"/>
    <cellStyle name="Saída 19 11" xfId="27453" xr:uid="{00000000-0005-0000-0000-00007E6E0000}"/>
    <cellStyle name="Saída 19 12" xfId="27454" xr:uid="{00000000-0005-0000-0000-00007F6E0000}"/>
    <cellStyle name="Saída 19 13" xfId="27455" xr:uid="{00000000-0005-0000-0000-0000806E0000}"/>
    <cellStyle name="Saída 19 14" xfId="27456" xr:uid="{00000000-0005-0000-0000-0000816E0000}"/>
    <cellStyle name="Saída 19 15" xfId="27457" xr:uid="{00000000-0005-0000-0000-0000826E0000}"/>
    <cellStyle name="Saída 19 16" xfId="27458" xr:uid="{00000000-0005-0000-0000-0000836E0000}"/>
    <cellStyle name="Saída 19 17" xfId="27459" xr:uid="{00000000-0005-0000-0000-0000846E0000}"/>
    <cellStyle name="Saída 19 18" xfId="27460" xr:uid="{00000000-0005-0000-0000-0000856E0000}"/>
    <cellStyle name="Saída 19 2" xfId="27461" xr:uid="{00000000-0005-0000-0000-0000866E0000}"/>
    <cellStyle name="Saída 19 2 10" xfId="27462" xr:uid="{00000000-0005-0000-0000-0000876E0000}"/>
    <cellStyle name="Saída 19 2 11" xfId="27463" xr:uid="{00000000-0005-0000-0000-0000886E0000}"/>
    <cellStyle name="Saída 19 2 12" xfId="27464" xr:uid="{00000000-0005-0000-0000-0000896E0000}"/>
    <cellStyle name="Saída 19 2 13" xfId="27465" xr:uid="{00000000-0005-0000-0000-00008A6E0000}"/>
    <cellStyle name="Saída 19 2 14" xfId="27466" xr:uid="{00000000-0005-0000-0000-00008B6E0000}"/>
    <cellStyle name="Saída 19 2 15" xfId="27467" xr:uid="{00000000-0005-0000-0000-00008C6E0000}"/>
    <cellStyle name="Saída 19 2 2" xfId="27468" xr:uid="{00000000-0005-0000-0000-00008D6E0000}"/>
    <cellStyle name="Saída 19 2 3" xfId="27469" xr:uid="{00000000-0005-0000-0000-00008E6E0000}"/>
    <cellStyle name="Saída 19 2 4" xfId="27470" xr:uid="{00000000-0005-0000-0000-00008F6E0000}"/>
    <cellStyle name="Saída 19 2 5" xfId="27471" xr:uid="{00000000-0005-0000-0000-0000906E0000}"/>
    <cellStyle name="Saída 19 2 6" xfId="27472" xr:uid="{00000000-0005-0000-0000-0000916E0000}"/>
    <cellStyle name="Saída 19 2 7" xfId="27473" xr:uid="{00000000-0005-0000-0000-0000926E0000}"/>
    <cellStyle name="Saída 19 2 8" xfId="27474" xr:uid="{00000000-0005-0000-0000-0000936E0000}"/>
    <cellStyle name="Saída 19 2 9" xfId="27475" xr:uid="{00000000-0005-0000-0000-0000946E0000}"/>
    <cellStyle name="Saída 19 3" xfId="27476" xr:uid="{00000000-0005-0000-0000-0000956E0000}"/>
    <cellStyle name="Saída 19 4" xfId="27477" xr:uid="{00000000-0005-0000-0000-0000966E0000}"/>
    <cellStyle name="Saída 19 5" xfId="27478" xr:uid="{00000000-0005-0000-0000-0000976E0000}"/>
    <cellStyle name="Saída 19 6" xfId="27479" xr:uid="{00000000-0005-0000-0000-0000986E0000}"/>
    <cellStyle name="Saída 19 7" xfId="27480" xr:uid="{00000000-0005-0000-0000-0000996E0000}"/>
    <cellStyle name="Saída 19 8" xfId="27481" xr:uid="{00000000-0005-0000-0000-00009A6E0000}"/>
    <cellStyle name="Saída 19 9" xfId="27482" xr:uid="{00000000-0005-0000-0000-00009B6E0000}"/>
    <cellStyle name="Saída 2" xfId="27483" xr:uid="{00000000-0005-0000-0000-00009C6E0000}"/>
    <cellStyle name="Saída 2 10" xfId="27484" xr:uid="{00000000-0005-0000-0000-00009D6E0000}"/>
    <cellStyle name="Saída 2 10 2" xfId="37251" xr:uid="{00000000-0005-0000-0000-00009E6E0000}"/>
    <cellStyle name="Saída 2 11" xfId="27485" xr:uid="{00000000-0005-0000-0000-00009F6E0000}"/>
    <cellStyle name="Saída 2 11 10" xfId="27486" xr:uid="{00000000-0005-0000-0000-0000A06E0000}"/>
    <cellStyle name="Saída 2 11 11" xfId="27487" xr:uid="{00000000-0005-0000-0000-0000A16E0000}"/>
    <cellStyle name="Saída 2 11 12" xfId="27488" xr:uid="{00000000-0005-0000-0000-0000A26E0000}"/>
    <cellStyle name="Saída 2 11 13" xfId="27489" xr:uid="{00000000-0005-0000-0000-0000A36E0000}"/>
    <cellStyle name="Saída 2 11 14" xfId="27490" xr:uid="{00000000-0005-0000-0000-0000A46E0000}"/>
    <cellStyle name="Saída 2 11 15" xfId="27491" xr:uid="{00000000-0005-0000-0000-0000A56E0000}"/>
    <cellStyle name="Saída 2 11 16" xfId="37530" xr:uid="{00000000-0005-0000-0000-0000A66E0000}"/>
    <cellStyle name="Saída 2 11 2" xfId="27492" xr:uid="{00000000-0005-0000-0000-0000A76E0000}"/>
    <cellStyle name="Saída 2 11 3" xfId="27493" xr:uid="{00000000-0005-0000-0000-0000A86E0000}"/>
    <cellStyle name="Saída 2 11 4" xfId="27494" xr:uid="{00000000-0005-0000-0000-0000A96E0000}"/>
    <cellStyle name="Saída 2 11 5" xfId="27495" xr:uid="{00000000-0005-0000-0000-0000AA6E0000}"/>
    <cellStyle name="Saída 2 11 6" xfId="27496" xr:uid="{00000000-0005-0000-0000-0000AB6E0000}"/>
    <cellStyle name="Saída 2 11 7" xfId="27497" xr:uid="{00000000-0005-0000-0000-0000AC6E0000}"/>
    <cellStyle name="Saída 2 11 8" xfId="27498" xr:uid="{00000000-0005-0000-0000-0000AD6E0000}"/>
    <cellStyle name="Saída 2 11 9" xfId="27499" xr:uid="{00000000-0005-0000-0000-0000AE6E0000}"/>
    <cellStyle name="Saída 2 12" xfId="27500" xr:uid="{00000000-0005-0000-0000-0000AF6E0000}"/>
    <cellStyle name="Saída 2 12 2" xfId="37801" xr:uid="{00000000-0005-0000-0000-0000B06E0000}"/>
    <cellStyle name="Saída 2 13" xfId="27501" xr:uid="{00000000-0005-0000-0000-0000B16E0000}"/>
    <cellStyle name="Saída 2 13 2" xfId="38073" xr:uid="{00000000-0005-0000-0000-0000B26E0000}"/>
    <cellStyle name="Saída 2 14" xfId="27502" xr:uid="{00000000-0005-0000-0000-0000B36E0000}"/>
    <cellStyle name="Saída 2 14 2" xfId="38373" xr:uid="{00000000-0005-0000-0000-0000B46E0000}"/>
    <cellStyle name="Saída 2 15" xfId="27503" xr:uid="{00000000-0005-0000-0000-0000B56E0000}"/>
    <cellStyle name="Saída 2 15 2" xfId="38386" xr:uid="{00000000-0005-0000-0000-0000B66E0000}"/>
    <cellStyle name="Saída 2 16" xfId="27504" xr:uid="{00000000-0005-0000-0000-0000B76E0000}"/>
    <cellStyle name="Saída 2 17" xfId="27505" xr:uid="{00000000-0005-0000-0000-0000B86E0000}"/>
    <cellStyle name="Saída 2 18" xfId="27506" xr:uid="{00000000-0005-0000-0000-0000B96E0000}"/>
    <cellStyle name="Saída 2 19" xfId="27507" xr:uid="{00000000-0005-0000-0000-0000BA6E0000}"/>
    <cellStyle name="Saída 2 2" xfId="27508" xr:uid="{00000000-0005-0000-0000-0000BB6E0000}"/>
    <cellStyle name="Saída 2 2 10" xfId="27509" xr:uid="{00000000-0005-0000-0000-0000BC6E0000}"/>
    <cellStyle name="Saída 2 2 10 10" xfId="27510" xr:uid="{00000000-0005-0000-0000-0000BD6E0000}"/>
    <cellStyle name="Saída 2 2 10 11" xfId="27511" xr:uid="{00000000-0005-0000-0000-0000BE6E0000}"/>
    <cellStyle name="Saída 2 2 10 12" xfId="27512" xr:uid="{00000000-0005-0000-0000-0000BF6E0000}"/>
    <cellStyle name="Saída 2 2 10 13" xfId="27513" xr:uid="{00000000-0005-0000-0000-0000C06E0000}"/>
    <cellStyle name="Saída 2 2 10 14" xfId="27514" xr:uid="{00000000-0005-0000-0000-0000C16E0000}"/>
    <cellStyle name="Saída 2 2 10 15" xfId="27515" xr:uid="{00000000-0005-0000-0000-0000C26E0000}"/>
    <cellStyle name="Saída 2 2 10 16" xfId="38096" xr:uid="{00000000-0005-0000-0000-0000C36E0000}"/>
    <cellStyle name="Saída 2 2 10 2" xfId="27516" xr:uid="{00000000-0005-0000-0000-0000C46E0000}"/>
    <cellStyle name="Saída 2 2 10 3" xfId="27517" xr:uid="{00000000-0005-0000-0000-0000C56E0000}"/>
    <cellStyle name="Saída 2 2 10 4" xfId="27518" xr:uid="{00000000-0005-0000-0000-0000C66E0000}"/>
    <cellStyle name="Saída 2 2 10 5" xfId="27519" xr:uid="{00000000-0005-0000-0000-0000C76E0000}"/>
    <cellStyle name="Saída 2 2 10 6" xfId="27520" xr:uid="{00000000-0005-0000-0000-0000C86E0000}"/>
    <cellStyle name="Saída 2 2 10 7" xfId="27521" xr:uid="{00000000-0005-0000-0000-0000C96E0000}"/>
    <cellStyle name="Saída 2 2 10 8" xfId="27522" xr:uid="{00000000-0005-0000-0000-0000CA6E0000}"/>
    <cellStyle name="Saída 2 2 10 9" xfId="27523" xr:uid="{00000000-0005-0000-0000-0000CB6E0000}"/>
    <cellStyle name="Saída 2 2 11" xfId="27524" xr:uid="{00000000-0005-0000-0000-0000CC6E0000}"/>
    <cellStyle name="Saída 2 2 11 2" xfId="38351" xr:uid="{00000000-0005-0000-0000-0000CD6E0000}"/>
    <cellStyle name="Saída 2 2 12" xfId="27525" xr:uid="{00000000-0005-0000-0000-0000CE6E0000}"/>
    <cellStyle name="Saída 2 2 13" xfId="27526" xr:uid="{00000000-0005-0000-0000-0000CF6E0000}"/>
    <cellStyle name="Saída 2 2 14" xfId="27527" xr:uid="{00000000-0005-0000-0000-0000D06E0000}"/>
    <cellStyle name="Saída 2 2 15" xfId="27528" xr:uid="{00000000-0005-0000-0000-0000D16E0000}"/>
    <cellStyle name="Saída 2 2 16" xfId="27529" xr:uid="{00000000-0005-0000-0000-0000D26E0000}"/>
    <cellStyle name="Saída 2 2 17" xfId="27530" xr:uid="{00000000-0005-0000-0000-0000D36E0000}"/>
    <cellStyle name="Saída 2 2 18" xfId="27531" xr:uid="{00000000-0005-0000-0000-0000D46E0000}"/>
    <cellStyle name="Saída 2 2 19" xfId="27532" xr:uid="{00000000-0005-0000-0000-0000D56E0000}"/>
    <cellStyle name="Saída 2 2 2" xfId="27533" xr:uid="{00000000-0005-0000-0000-0000D66E0000}"/>
    <cellStyle name="Saída 2 2 2 10" xfId="27534" xr:uid="{00000000-0005-0000-0000-0000D76E0000}"/>
    <cellStyle name="Saída 2 2 2 10 10" xfId="27535" xr:uid="{00000000-0005-0000-0000-0000D86E0000}"/>
    <cellStyle name="Saída 2 2 2 10 11" xfId="27536" xr:uid="{00000000-0005-0000-0000-0000D96E0000}"/>
    <cellStyle name="Saída 2 2 2 10 12" xfId="27537" xr:uid="{00000000-0005-0000-0000-0000DA6E0000}"/>
    <cellStyle name="Saída 2 2 2 10 13" xfId="27538" xr:uid="{00000000-0005-0000-0000-0000DB6E0000}"/>
    <cellStyle name="Saída 2 2 2 10 14" xfId="27539" xr:uid="{00000000-0005-0000-0000-0000DC6E0000}"/>
    <cellStyle name="Saída 2 2 2 10 15" xfId="27540" xr:uid="{00000000-0005-0000-0000-0000DD6E0000}"/>
    <cellStyle name="Saída 2 2 2 10 2" xfId="27541" xr:uid="{00000000-0005-0000-0000-0000DE6E0000}"/>
    <cellStyle name="Saída 2 2 2 10 3" xfId="27542" xr:uid="{00000000-0005-0000-0000-0000DF6E0000}"/>
    <cellStyle name="Saída 2 2 2 10 4" xfId="27543" xr:uid="{00000000-0005-0000-0000-0000E06E0000}"/>
    <cellStyle name="Saída 2 2 2 10 5" xfId="27544" xr:uid="{00000000-0005-0000-0000-0000E16E0000}"/>
    <cellStyle name="Saída 2 2 2 10 6" xfId="27545" xr:uid="{00000000-0005-0000-0000-0000E26E0000}"/>
    <cellStyle name="Saída 2 2 2 10 7" xfId="27546" xr:uid="{00000000-0005-0000-0000-0000E36E0000}"/>
    <cellStyle name="Saída 2 2 2 10 8" xfId="27547" xr:uid="{00000000-0005-0000-0000-0000E46E0000}"/>
    <cellStyle name="Saída 2 2 2 10 9" xfId="27548" xr:uid="{00000000-0005-0000-0000-0000E56E0000}"/>
    <cellStyle name="Saída 2 2 2 11" xfId="27549" xr:uid="{00000000-0005-0000-0000-0000E66E0000}"/>
    <cellStyle name="Saída 2 2 2 12" xfId="27550" xr:uid="{00000000-0005-0000-0000-0000E76E0000}"/>
    <cellStyle name="Saída 2 2 2 13" xfId="27551" xr:uid="{00000000-0005-0000-0000-0000E86E0000}"/>
    <cellStyle name="Saída 2 2 2 14" xfId="27552" xr:uid="{00000000-0005-0000-0000-0000E96E0000}"/>
    <cellStyle name="Saída 2 2 2 15" xfId="27553" xr:uid="{00000000-0005-0000-0000-0000EA6E0000}"/>
    <cellStyle name="Saída 2 2 2 16" xfId="27554" xr:uid="{00000000-0005-0000-0000-0000EB6E0000}"/>
    <cellStyle name="Saída 2 2 2 17" xfId="27555" xr:uid="{00000000-0005-0000-0000-0000EC6E0000}"/>
    <cellStyle name="Saída 2 2 2 18" xfId="27556" xr:uid="{00000000-0005-0000-0000-0000ED6E0000}"/>
    <cellStyle name="Saída 2 2 2 19" xfId="27557" xr:uid="{00000000-0005-0000-0000-0000EE6E0000}"/>
    <cellStyle name="Saída 2 2 2 2" xfId="27558" xr:uid="{00000000-0005-0000-0000-0000EF6E0000}"/>
    <cellStyle name="Saída 2 2 2 2 10" xfId="27559" xr:uid="{00000000-0005-0000-0000-0000F06E0000}"/>
    <cellStyle name="Saída 2 2 2 2 11" xfId="27560" xr:uid="{00000000-0005-0000-0000-0000F16E0000}"/>
    <cellStyle name="Saída 2 2 2 2 12" xfId="27561" xr:uid="{00000000-0005-0000-0000-0000F26E0000}"/>
    <cellStyle name="Saída 2 2 2 2 13" xfId="27562" xr:uid="{00000000-0005-0000-0000-0000F36E0000}"/>
    <cellStyle name="Saída 2 2 2 2 14" xfId="27563" xr:uid="{00000000-0005-0000-0000-0000F46E0000}"/>
    <cellStyle name="Saída 2 2 2 2 15" xfId="27564" xr:uid="{00000000-0005-0000-0000-0000F56E0000}"/>
    <cellStyle name="Saída 2 2 2 2 16" xfId="27565" xr:uid="{00000000-0005-0000-0000-0000F66E0000}"/>
    <cellStyle name="Saída 2 2 2 2 17" xfId="27566" xr:uid="{00000000-0005-0000-0000-0000F76E0000}"/>
    <cellStyle name="Saída 2 2 2 2 18" xfId="27567" xr:uid="{00000000-0005-0000-0000-0000F86E0000}"/>
    <cellStyle name="Saída 2 2 2 2 2" xfId="27568" xr:uid="{00000000-0005-0000-0000-0000F96E0000}"/>
    <cellStyle name="Saída 2 2 2 2 2 10" xfId="27569" xr:uid="{00000000-0005-0000-0000-0000FA6E0000}"/>
    <cellStyle name="Saída 2 2 2 2 2 11" xfId="27570" xr:uid="{00000000-0005-0000-0000-0000FB6E0000}"/>
    <cellStyle name="Saída 2 2 2 2 2 12" xfId="27571" xr:uid="{00000000-0005-0000-0000-0000FC6E0000}"/>
    <cellStyle name="Saída 2 2 2 2 2 13" xfId="27572" xr:uid="{00000000-0005-0000-0000-0000FD6E0000}"/>
    <cellStyle name="Saída 2 2 2 2 2 14" xfId="27573" xr:uid="{00000000-0005-0000-0000-0000FE6E0000}"/>
    <cellStyle name="Saída 2 2 2 2 2 15" xfId="27574" xr:uid="{00000000-0005-0000-0000-0000FF6E0000}"/>
    <cellStyle name="Saída 2 2 2 2 2 2" xfId="27575" xr:uid="{00000000-0005-0000-0000-0000006F0000}"/>
    <cellStyle name="Saída 2 2 2 2 2 3" xfId="27576" xr:uid="{00000000-0005-0000-0000-0000016F0000}"/>
    <cellStyle name="Saída 2 2 2 2 2 4" xfId="27577" xr:uid="{00000000-0005-0000-0000-0000026F0000}"/>
    <cellStyle name="Saída 2 2 2 2 2 5" xfId="27578" xr:uid="{00000000-0005-0000-0000-0000036F0000}"/>
    <cellStyle name="Saída 2 2 2 2 2 6" xfId="27579" xr:uid="{00000000-0005-0000-0000-0000046F0000}"/>
    <cellStyle name="Saída 2 2 2 2 2 7" xfId="27580" xr:uid="{00000000-0005-0000-0000-0000056F0000}"/>
    <cellStyle name="Saída 2 2 2 2 2 8" xfId="27581" xr:uid="{00000000-0005-0000-0000-0000066F0000}"/>
    <cellStyle name="Saída 2 2 2 2 2 9" xfId="27582" xr:uid="{00000000-0005-0000-0000-0000076F0000}"/>
    <cellStyle name="Saída 2 2 2 2 3" xfId="27583" xr:uid="{00000000-0005-0000-0000-0000086F0000}"/>
    <cellStyle name="Saída 2 2 2 2 4" xfId="27584" xr:uid="{00000000-0005-0000-0000-0000096F0000}"/>
    <cellStyle name="Saída 2 2 2 2 5" xfId="27585" xr:uid="{00000000-0005-0000-0000-00000A6F0000}"/>
    <cellStyle name="Saída 2 2 2 2 6" xfId="27586" xr:uid="{00000000-0005-0000-0000-00000B6F0000}"/>
    <cellStyle name="Saída 2 2 2 2 7" xfId="27587" xr:uid="{00000000-0005-0000-0000-00000C6F0000}"/>
    <cellStyle name="Saída 2 2 2 2 8" xfId="27588" xr:uid="{00000000-0005-0000-0000-00000D6F0000}"/>
    <cellStyle name="Saída 2 2 2 2 9" xfId="27589" xr:uid="{00000000-0005-0000-0000-00000E6F0000}"/>
    <cellStyle name="Saída 2 2 2 20" xfId="27590" xr:uid="{00000000-0005-0000-0000-00000F6F0000}"/>
    <cellStyle name="Saída 2 2 2 21" xfId="27591" xr:uid="{00000000-0005-0000-0000-0000106F0000}"/>
    <cellStyle name="Saída 2 2 2 22" xfId="27592" xr:uid="{00000000-0005-0000-0000-0000116F0000}"/>
    <cellStyle name="Saída 2 2 2 23" xfId="27593" xr:uid="{00000000-0005-0000-0000-0000126F0000}"/>
    <cellStyle name="Saída 2 2 2 24" xfId="27594" xr:uid="{00000000-0005-0000-0000-0000136F0000}"/>
    <cellStyle name="Saída 2 2 2 25" xfId="27595" xr:uid="{00000000-0005-0000-0000-0000146F0000}"/>
    <cellStyle name="Saída 2 2 2 26" xfId="35874" xr:uid="{00000000-0005-0000-0000-0000156F0000}"/>
    <cellStyle name="Saída 2 2 2 3" xfId="27596" xr:uid="{00000000-0005-0000-0000-0000166F0000}"/>
    <cellStyle name="Saída 2 2 2 4" xfId="27597" xr:uid="{00000000-0005-0000-0000-0000176F0000}"/>
    <cellStyle name="Saída 2 2 2 5" xfId="27598" xr:uid="{00000000-0005-0000-0000-0000186F0000}"/>
    <cellStyle name="Saída 2 2 2 6" xfId="27599" xr:uid="{00000000-0005-0000-0000-0000196F0000}"/>
    <cellStyle name="Saída 2 2 2 7" xfId="27600" xr:uid="{00000000-0005-0000-0000-00001A6F0000}"/>
    <cellStyle name="Saída 2 2 2 8" xfId="27601" xr:uid="{00000000-0005-0000-0000-00001B6F0000}"/>
    <cellStyle name="Saída 2 2 2 9" xfId="27602" xr:uid="{00000000-0005-0000-0000-00001C6F0000}"/>
    <cellStyle name="Saída 2 2 20" xfId="27603" xr:uid="{00000000-0005-0000-0000-00001D6F0000}"/>
    <cellStyle name="Saída 2 2 21" xfId="27604" xr:uid="{00000000-0005-0000-0000-00001E6F0000}"/>
    <cellStyle name="Saída 2 2 22" xfId="27605" xr:uid="{00000000-0005-0000-0000-00001F6F0000}"/>
    <cellStyle name="Saída 2 2 23" xfId="27606" xr:uid="{00000000-0005-0000-0000-0000206F0000}"/>
    <cellStyle name="Saída 2 2 24" xfId="27607" xr:uid="{00000000-0005-0000-0000-0000216F0000}"/>
    <cellStyle name="Saída 2 2 25" xfId="27608" xr:uid="{00000000-0005-0000-0000-0000226F0000}"/>
    <cellStyle name="Saída 2 2 26" xfId="35492" xr:uid="{00000000-0005-0000-0000-0000236F0000}"/>
    <cellStyle name="Saída 2 2 3" xfId="27609" xr:uid="{00000000-0005-0000-0000-0000246F0000}"/>
    <cellStyle name="Saída 2 2 3 10" xfId="27610" xr:uid="{00000000-0005-0000-0000-0000256F0000}"/>
    <cellStyle name="Saída 2 2 3 11" xfId="27611" xr:uid="{00000000-0005-0000-0000-0000266F0000}"/>
    <cellStyle name="Saída 2 2 3 12" xfId="27612" xr:uid="{00000000-0005-0000-0000-0000276F0000}"/>
    <cellStyle name="Saída 2 2 3 13" xfId="27613" xr:uid="{00000000-0005-0000-0000-0000286F0000}"/>
    <cellStyle name="Saída 2 2 3 14" xfId="27614" xr:uid="{00000000-0005-0000-0000-0000296F0000}"/>
    <cellStyle name="Saída 2 2 3 15" xfId="27615" xr:uid="{00000000-0005-0000-0000-00002A6F0000}"/>
    <cellStyle name="Saída 2 2 3 16" xfId="27616" xr:uid="{00000000-0005-0000-0000-00002B6F0000}"/>
    <cellStyle name="Saída 2 2 3 17" xfId="27617" xr:uid="{00000000-0005-0000-0000-00002C6F0000}"/>
    <cellStyle name="Saída 2 2 3 18" xfId="27618" xr:uid="{00000000-0005-0000-0000-00002D6F0000}"/>
    <cellStyle name="Saída 2 2 3 19" xfId="36156" xr:uid="{00000000-0005-0000-0000-00002E6F0000}"/>
    <cellStyle name="Saída 2 2 3 2" xfId="27619" xr:uid="{00000000-0005-0000-0000-00002F6F0000}"/>
    <cellStyle name="Saída 2 2 3 2 10" xfId="27620" xr:uid="{00000000-0005-0000-0000-0000306F0000}"/>
    <cellStyle name="Saída 2 2 3 2 11" xfId="27621" xr:uid="{00000000-0005-0000-0000-0000316F0000}"/>
    <cellStyle name="Saída 2 2 3 2 12" xfId="27622" xr:uid="{00000000-0005-0000-0000-0000326F0000}"/>
    <cellStyle name="Saída 2 2 3 2 13" xfId="27623" xr:uid="{00000000-0005-0000-0000-0000336F0000}"/>
    <cellStyle name="Saída 2 2 3 2 14" xfId="27624" xr:uid="{00000000-0005-0000-0000-0000346F0000}"/>
    <cellStyle name="Saída 2 2 3 2 15" xfId="27625" xr:uid="{00000000-0005-0000-0000-0000356F0000}"/>
    <cellStyle name="Saída 2 2 3 2 2" xfId="27626" xr:uid="{00000000-0005-0000-0000-0000366F0000}"/>
    <cellStyle name="Saída 2 2 3 2 3" xfId="27627" xr:uid="{00000000-0005-0000-0000-0000376F0000}"/>
    <cellStyle name="Saída 2 2 3 2 4" xfId="27628" xr:uid="{00000000-0005-0000-0000-0000386F0000}"/>
    <cellStyle name="Saída 2 2 3 2 5" xfId="27629" xr:uid="{00000000-0005-0000-0000-0000396F0000}"/>
    <cellStyle name="Saída 2 2 3 2 6" xfId="27630" xr:uid="{00000000-0005-0000-0000-00003A6F0000}"/>
    <cellStyle name="Saída 2 2 3 2 7" xfId="27631" xr:uid="{00000000-0005-0000-0000-00003B6F0000}"/>
    <cellStyle name="Saída 2 2 3 2 8" xfId="27632" xr:uid="{00000000-0005-0000-0000-00003C6F0000}"/>
    <cellStyle name="Saída 2 2 3 2 9" xfId="27633" xr:uid="{00000000-0005-0000-0000-00003D6F0000}"/>
    <cellStyle name="Saída 2 2 3 3" xfId="27634" xr:uid="{00000000-0005-0000-0000-00003E6F0000}"/>
    <cellStyle name="Saída 2 2 3 4" xfId="27635" xr:uid="{00000000-0005-0000-0000-00003F6F0000}"/>
    <cellStyle name="Saída 2 2 3 5" xfId="27636" xr:uid="{00000000-0005-0000-0000-0000406F0000}"/>
    <cellStyle name="Saída 2 2 3 6" xfId="27637" xr:uid="{00000000-0005-0000-0000-0000416F0000}"/>
    <cellStyle name="Saída 2 2 3 7" xfId="27638" xr:uid="{00000000-0005-0000-0000-0000426F0000}"/>
    <cellStyle name="Saída 2 2 3 8" xfId="27639" xr:uid="{00000000-0005-0000-0000-0000436F0000}"/>
    <cellStyle name="Saída 2 2 3 9" xfId="27640" xr:uid="{00000000-0005-0000-0000-0000446F0000}"/>
    <cellStyle name="Saída 2 2 4" xfId="27641" xr:uid="{00000000-0005-0000-0000-0000456F0000}"/>
    <cellStyle name="Saída 2 2 4 2" xfId="36436" xr:uid="{00000000-0005-0000-0000-0000466F0000}"/>
    <cellStyle name="Saída 2 2 5" xfId="27642" xr:uid="{00000000-0005-0000-0000-0000476F0000}"/>
    <cellStyle name="Saída 2 2 5 2" xfId="36717" xr:uid="{00000000-0005-0000-0000-0000486F0000}"/>
    <cellStyle name="Saída 2 2 6" xfId="27643" xr:uid="{00000000-0005-0000-0000-0000496F0000}"/>
    <cellStyle name="Saída 2 2 6 2" xfId="36995" xr:uid="{00000000-0005-0000-0000-00004A6F0000}"/>
    <cellStyle name="Saída 2 2 7" xfId="27644" xr:uid="{00000000-0005-0000-0000-00004B6F0000}"/>
    <cellStyle name="Saída 2 2 7 2" xfId="37274" xr:uid="{00000000-0005-0000-0000-00004C6F0000}"/>
    <cellStyle name="Saída 2 2 8" xfId="27645" xr:uid="{00000000-0005-0000-0000-00004D6F0000}"/>
    <cellStyle name="Saída 2 2 8 2" xfId="37549" xr:uid="{00000000-0005-0000-0000-00004E6F0000}"/>
    <cellStyle name="Saída 2 2 9" xfId="27646" xr:uid="{00000000-0005-0000-0000-00004F6F0000}"/>
    <cellStyle name="Saída 2 2 9 2" xfId="37823" xr:uid="{00000000-0005-0000-0000-0000506F0000}"/>
    <cellStyle name="Saída 2 20" xfId="27647" xr:uid="{00000000-0005-0000-0000-0000516F0000}"/>
    <cellStyle name="Saída 2 21" xfId="27648" xr:uid="{00000000-0005-0000-0000-0000526F0000}"/>
    <cellStyle name="Saída 2 22" xfId="27649" xr:uid="{00000000-0005-0000-0000-0000536F0000}"/>
    <cellStyle name="Saída 2 23" xfId="27650" xr:uid="{00000000-0005-0000-0000-0000546F0000}"/>
    <cellStyle name="Saída 2 24" xfId="27651" xr:uid="{00000000-0005-0000-0000-0000556F0000}"/>
    <cellStyle name="Saída 2 25" xfId="27652" xr:uid="{00000000-0005-0000-0000-0000566F0000}"/>
    <cellStyle name="Saída 2 26" xfId="27653" xr:uid="{00000000-0005-0000-0000-0000576F0000}"/>
    <cellStyle name="Saída 2 27" xfId="35164" xr:uid="{00000000-0005-0000-0000-0000586F0000}"/>
    <cellStyle name="Saída 2 3" xfId="27654" xr:uid="{00000000-0005-0000-0000-0000596F0000}"/>
    <cellStyle name="Saída 2 3 10" xfId="27655" xr:uid="{00000000-0005-0000-0000-00005A6F0000}"/>
    <cellStyle name="Saída 2 3 11" xfId="27656" xr:uid="{00000000-0005-0000-0000-00005B6F0000}"/>
    <cellStyle name="Saída 2 3 12" xfId="27657" xr:uid="{00000000-0005-0000-0000-00005C6F0000}"/>
    <cellStyle name="Saída 2 3 13" xfId="27658" xr:uid="{00000000-0005-0000-0000-00005D6F0000}"/>
    <cellStyle name="Saída 2 3 14" xfId="27659" xr:uid="{00000000-0005-0000-0000-00005E6F0000}"/>
    <cellStyle name="Saída 2 3 15" xfId="27660" xr:uid="{00000000-0005-0000-0000-00005F6F0000}"/>
    <cellStyle name="Saída 2 3 16" xfId="27661" xr:uid="{00000000-0005-0000-0000-0000606F0000}"/>
    <cellStyle name="Saída 2 3 17" xfId="27662" xr:uid="{00000000-0005-0000-0000-0000616F0000}"/>
    <cellStyle name="Saída 2 3 18" xfId="27663" xr:uid="{00000000-0005-0000-0000-0000626F0000}"/>
    <cellStyle name="Saída 2 3 19" xfId="35402" xr:uid="{00000000-0005-0000-0000-0000636F0000}"/>
    <cellStyle name="Saída 2 3 2" xfId="27664" xr:uid="{00000000-0005-0000-0000-0000646F0000}"/>
    <cellStyle name="Saída 2 3 2 10" xfId="27665" xr:uid="{00000000-0005-0000-0000-0000656F0000}"/>
    <cellStyle name="Saída 2 3 2 11" xfId="27666" xr:uid="{00000000-0005-0000-0000-0000666F0000}"/>
    <cellStyle name="Saída 2 3 2 12" xfId="27667" xr:uid="{00000000-0005-0000-0000-0000676F0000}"/>
    <cellStyle name="Saída 2 3 2 13" xfId="27668" xr:uid="{00000000-0005-0000-0000-0000686F0000}"/>
    <cellStyle name="Saída 2 3 2 14" xfId="27669" xr:uid="{00000000-0005-0000-0000-0000696F0000}"/>
    <cellStyle name="Saída 2 3 2 15" xfId="27670" xr:uid="{00000000-0005-0000-0000-00006A6F0000}"/>
    <cellStyle name="Saída 2 3 2 2" xfId="27671" xr:uid="{00000000-0005-0000-0000-00006B6F0000}"/>
    <cellStyle name="Saída 2 3 2 3" xfId="27672" xr:uid="{00000000-0005-0000-0000-00006C6F0000}"/>
    <cellStyle name="Saída 2 3 2 4" xfId="27673" xr:uid="{00000000-0005-0000-0000-00006D6F0000}"/>
    <cellStyle name="Saída 2 3 2 5" xfId="27674" xr:uid="{00000000-0005-0000-0000-00006E6F0000}"/>
    <cellStyle name="Saída 2 3 2 6" xfId="27675" xr:uid="{00000000-0005-0000-0000-00006F6F0000}"/>
    <cellStyle name="Saída 2 3 2 7" xfId="27676" xr:uid="{00000000-0005-0000-0000-0000706F0000}"/>
    <cellStyle name="Saída 2 3 2 8" xfId="27677" xr:uid="{00000000-0005-0000-0000-0000716F0000}"/>
    <cellStyle name="Saída 2 3 2 9" xfId="27678" xr:uid="{00000000-0005-0000-0000-0000726F0000}"/>
    <cellStyle name="Saída 2 3 3" xfId="27679" xr:uid="{00000000-0005-0000-0000-0000736F0000}"/>
    <cellStyle name="Saída 2 3 4" xfId="27680" xr:uid="{00000000-0005-0000-0000-0000746F0000}"/>
    <cellStyle name="Saída 2 3 5" xfId="27681" xr:uid="{00000000-0005-0000-0000-0000756F0000}"/>
    <cellStyle name="Saída 2 3 6" xfId="27682" xr:uid="{00000000-0005-0000-0000-0000766F0000}"/>
    <cellStyle name="Saída 2 3 7" xfId="27683" xr:uid="{00000000-0005-0000-0000-0000776F0000}"/>
    <cellStyle name="Saída 2 3 8" xfId="27684" xr:uid="{00000000-0005-0000-0000-0000786F0000}"/>
    <cellStyle name="Saída 2 3 9" xfId="27685" xr:uid="{00000000-0005-0000-0000-0000796F0000}"/>
    <cellStyle name="Saída 2 4" xfId="27686" xr:uid="{00000000-0005-0000-0000-00007A6F0000}"/>
    <cellStyle name="Saída 2 4 2" xfId="35682" xr:uid="{00000000-0005-0000-0000-00007B6F0000}"/>
    <cellStyle name="Saída 2 5" xfId="27687" xr:uid="{00000000-0005-0000-0000-00007C6F0000}"/>
    <cellStyle name="Saída 2 5 2" xfId="35851" xr:uid="{00000000-0005-0000-0000-00007D6F0000}"/>
    <cellStyle name="Saída 2 6" xfId="27688" xr:uid="{00000000-0005-0000-0000-00007E6F0000}"/>
    <cellStyle name="Saída 2 6 2" xfId="36133" xr:uid="{00000000-0005-0000-0000-00007F6F0000}"/>
    <cellStyle name="Saída 2 7" xfId="27689" xr:uid="{00000000-0005-0000-0000-0000806F0000}"/>
    <cellStyle name="Saída 2 7 2" xfId="36413" xr:uid="{00000000-0005-0000-0000-0000816F0000}"/>
    <cellStyle name="Saída 2 8" xfId="27690" xr:uid="{00000000-0005-0000-0000-0000826F0000}"/>
    <cellStyle name="Saída 2 8 2" xfId="36694" xr:uid="{00000000-0005-0000-0000-0000836F0000}"/>
    <cellStyle name="Saída 2 9" xfId="27691" xr:uid="{00000000-0005-0000-0000-0000846F0000}"/>
    <cellStyle name="Saída 2 9 2" xfId="36974" xr:uid="{00000000-0005-0000-0000-0000856F0000}"/>
    <cellStyle name="Saída 20" xfId="27692" xr:uid="{00000000-0005-0000-0000-0000866F0000}"/>
    <cellStyle name="Saída 20 10" xfId="27693" xr:uid="{00000000-0005-0000-0000-0000876F0000}"/>
    <cellStyle name="Saída 20 11" xfId="27694" xr:uid="{00000000-0005-0000-0000-0000886F0000}"/>
    <cellStyle name="Saída 20 12" xfId="27695" xr:uid="{00000000-0005-0000-0000-0000896F0000}"/>
    <cellStyle name="Saída 20 13" xfId="27696" xr:uid="{00000000-0005-0000-0000-00008A6F0000}"/>
    <cellStyle name="Saída 20 14" xfId="27697" xr:uid="{00000000-0005-0000-0000-00008B6F0000}"/>
    <cellStyle name="Saída 20 15" xfId="27698" xr:uid="{00000000-0005-0000-0000-00008C6F0000}"/>
    <cellStyle name="Saída 20 2" xfId="27699" xr:uid="{00000000-0005-0000-0000-00008D6F0000}"/>
    <cellStyle name="Saída 20 3" xfId="27700" xr:uid="{00000000-0005-0000-0000-00008E6F0000}"/>
    <cellStyle name="Saída 20 4" xfId="27701" xr:uid="{00000000-0005-0000-0000-00008F6F0000}"/>
    <cellStyle name="Saída 20 5" xfId="27702" xr:uid="{00000000-0005-0000-0000-0000906F0000}"/>
    <cellStyle name="Saída 20 6" xfId="27703" xr:uid="{00000000-0005-0000-0000-0000916F0000}"/>
    <cellStyle name="Saída 20 7" xfId="27704" xr:uid="{00000000-0005-0000-0000-0000926F0000}"/>
    <cellStyle name="Saída 20 8" xfId="27705" xr:uid="{00000000-0005-0000-0000-0000936F0000}"/>
    <cellStyle name="Saída 20 9" xfId="27706" xr:uid="{00000000-0005-0000-0000-0000946F0000}"/>
    <cellStyle name="Saída 21" xfId="27707" xr:uid="{00000000-0005-0000-0000-0000956F0000}"/>
    <cellStyle name="Saída 21 10" xfId="27708" xr:uid="{00000000-0005-0000-0000-0000966F0000}"/>
    <cellStyle name="Saída 21 11" xfId="27709" xr:uid="{00000000-0005-0000-0000-0000976F0000}"/>
    <cellStyle name="Saída 21 12" xfId="27710" xr:uid="{00000000-0005-0000-0000-0000986F0000}"/>
    <cellStyle name="Saída 21 13" xfId="27711" xr:uid="{00000000-0005-0000-0000-0000996F0000}"/>
    <cellStyle name="Saída 21 14" xfId="27712" xr:uid="{00000000-0005-0000-0000-00009A6F0000}"/>
    <cellStyle name="Saída 21 15" xfId="27713" xr:uid="{00000000-0005-0000-0000-00009B6F0000}"/>
    <cellStyle name="Saída 21 2" xfId="27714" xr:uid="{00000000-0005-0000-0000-00009C6F0000}"/>
    <cellStyle name="Saída 21 3" xfId="27715" xr:uid="{00000000-0005-0000-0000-00009D6F0000}"/>
    <cellStyle name="Saída 21 4" xfId="27716" xr:uid="{00000000-0005-0000-0000-00009E6F0000}"/>
    <cellStyle name="Saída 21 5" xfId="27717" xr:uid="{00000000-0005-0000-0000-00009F6F0000}"/>
    <cellStyle name="Saída 21 6" xfId="27718" xr:uid="{00000000-0005-0000-0000-0000A06F0000}"/>
    <cellStyle name="Saída 21 7" xfId="27719" xr:uid="{00000000-0005-0000-0000-0000A16F0000}"/>
    <cellStyle name="Saída 21 8" xfId="27720" xr:uid="{00000000-0005-0000-0000-0000A26F0000}"/>
    <cellStyle name="Saída 21 9" xfId="27721" xr:uid="{00000000-0005-0000-0000-0000A36F0000}"/>
    <cellStyle name="Saída 22" xfId="27722" xr:uid="{00000000-0005-0000-0000-0000A46F0000}"/>
    <cellStyle name="Saída 22 10" xfId="27723" xr:uid="{00000000-0005-0000-0000-0000A56F0000}"/>
    <cellStyle name="Saída 22 11" xfId="27724" xr:uid="{00000000-0005-0000-0000-0000A66F0000}"/>
    <cellStyle name="Saída 22 12" xfId="27725" xr:uid="{00000000-0005-0000-0000-0000A76F0000}"/>
    <cellStyle name="Saída 22 13" xfId="27726" xr:uid="{00000000-0005-0000-0000-0000A86F0000}"/>
    <cellStyle name="Saída 22 14" xfId="27727" xr:uid="{00000000-0005-0000-0000-0000A96F0000}"/>
    <cellStyle name="Saída 22 15" xfId="27728" xr:uid="{00000000-0005-0000-0000-0000AA6F0000}"/>
    <cellStyle name="Saída 22 2" xfId="27729" xr:uid="{00000000-0005-0000-0000-0000AB6F0000}"/>
    <cellStyle name="Saída 22 3" xfId="27730" xr:uid="{00000000-0005-0000-0000-0000AC6F0000}"/>
    <cellStyle name="Saída 22 4" xfId="27731" xr:uid="{00000000-0005-0000-0000-0000AD6F0000}"/>
    <cellStyle name="Saída 22 5" xfId="27732" xr:uid="{00000000-0005-0000-0000-0000AE6F0000}"/>
    <cellStyle name="Saída 22 6" xfId="27733" xr:uid="{00000000-0005-0000-0000-0000AF6F0000}"/>
    <cellStyle name="Saída 22 7" xfId="27734" xr:uid="{00000000-0005-0000-0000-0000B06F0000}"/>
    <cellStyle name="Saída 22 8" xfId="27735" xr:uid="{00000000-0005-0000-0000-0000B16F0000}"/>
    <cellStyle name="Saída 22 9" xfId="27736" xr:uid="{00000000-0005-0000-0000-0000B26F0000}"/>
    <cellStyle name="Saída 23" xfId="27737" xr:uid="{00000000-0005-0000-0000-0000B36F0000}"/>
    <cellStyle name="Saída 23 10" xfId="27738" xr:uid="{00000000-0005-0000-0000-0000B46F0000}"/>
    <cellStyle name="Saída 23 11" xfId="27739" xr:uid="{00000000-0005-0000-0000-0000B56F0000}"/>
    <cellStyle name="Saída 23 12" xfId="27740" xr:uid="{00000000-0005-0000-0000-0000B66F0000}"/>
    <cellStyle name="Saída 23 13" xfId="27741" xr:uid="{00000000-0005-0000-0000-0000B76F0000}"/>
    <cellStyle name="Saída 23 14" xfId="27742" xr:uid="{00000000-0005-0000-0000-0000B86F0000}"/>
    <cellStyle name="Saída 23 15" xfId="27743" xr:uid="{00000000-0005-0000-0000-0000B96F0000}"/>
    <cellStyle name="Saída 23 2" xfId="27744" xr:uid="{00000000-0005-0000-0000-0000BA6F0000}"/>
    <cellStyle name="Saída 23 3" xfId="27745" xr:uid="{00000000-0005-0000-0000-0000BB6F0000}"/>
    <cellStyle name="Saída 23 4" xfId="27746" xr:uid="{00000000-0005-0000-0000-0000BC6F0000}"/>
    <cellStyle name="Saída 23 5" xfId="27747" xr:uid="{00000000-0005-0000-0000-0000BD6F0000}"/>
    <cellStyle name="Saída 23 6" xfId="27748" xr:uid="{00000000-0005-0000-0000-0000BE6F0000}"/>
    <cellStyle name="Saída 23 7" xfId="27749" xr:uid="{00000000-0005-0000-0000-0000BF6F0000}"/>
    <cellStyle name="Saída 23 8" xfId="27750" xr:uid="{00000000-0005-0000-0000-0000C06F0000}"/>
    <cellStyle name="Saída 23 9" xfId="27751" xr:uid="{00000000-0005-0000-0000-0000C16F0000}"/>
    <cellStyle name="Saída 24" xfId="27752" xr:uid="{00000000-0005-0000-0000-0000C26F0000}"/>
    <cellStyle name="Saída 24 10" xfId="27753" xr:uid="{00000000-0005-0000-0000-0000C36F0000}"/>
    <cellStyle name="Saída 24 11" xfId="27754" xr:uid="{00000000-0005-0000-0000-0000C46F0000}"/>
    <cellStyle name="Saída 24 12" xfId="27755" xr:uid="{00000000-0005-0000-0000-0000C56F0000}"/>
    <cellStyle name="Saída 24 13" xfId="27756" xr:uid="{00000000-0005-0000-0000-0000C66F0000}"/>
    <cellStyle name="Saída 24 14" xfId="27757" xr:uid="{00000000-0005-0000-0000-0000C76F0000}"/>
    <cellStyle name="Saída 24 15" xfId="27758" xr:uid="{00000000-0005-0000-0000-0000C86F0000}"/>
    <cellStyle name="Saída 24 2" xfId="27759" xr:uid="{00000000-0005-0000-0000-0000C96F0000}"/>
    <cellStyle name="Saída 24 3" xfId="27760" xr:uid="{00000000-0005-0000-0000-0000CA6F0000}"/>
    <cellStyle name="Saída 24 4" xfId="27761" xr:uid="{00000000-0005-0000-0000-0000CB6F0000}"/>
    <cellStyle name="Saída 24 5" xfId="27762" xr:uid="{00000000-0005-0000-0000-0000CC6F0000}"/>
    <cellStyle name="Saída 24 6" xfId="27763" xr:uid="{00000000-0005-0000-0000-0000CD6F0000}"/>
    <cellStyle name="Saída 24 7" xfId="27764" xr:uid="{00000000-0005-0000-0000-0000CE6F0000}"/>
    <cellStyle name="Saída 24 8" xfId="27765" xr:uid="{00000000-0005-0000-0000-0000CF6F0000}"/>
    <cellStyle name="Saída 24 9" xfId="27766" xr:uid="{00000000-0005-0000-0000-0000D06F0000}"/>
    <cellStyle name="Saída 25" xfId="27767" xr:uid="{00000000-0005-0000-0000-0000D16F0000}"/>
    <cellStyle name="Saída 25 10" xfId="27768" xr:uid="{00000000-0005-0000-0000-0000D26F0000}"/>
    <cellStyle name="Saída 25 11" xfId="27769" xr:uid="{00000000-0005-0000-0000-0000D36F0000}"/>
    <cellStyle name="Saída 25 12" xfId="27770" xr:uid="{00000000-0005-0000-0000-0000D46F0000}"/>
    <cellStyle name="Saída 25 13" xfId="27771" xr:uid="{00000000-0005-0000-0000-0000D56F0000}"/>
    <cellStyle name="Saída 25 14" xfId="27772" xr:uid="{00000000-0005-0000-0000-0000D66F0000}"/>
    <cellStyle name="Saída 25 15" xfId="27773" xr:uid="{00000000-0005-0000-0000-0000D76F0000}"/>
    <cellStyle name="Saída 25 2" xfId="27774" xr:uid="{00000000-0005-0000-0000-0000D86F0000}"/>
    <cellStyle name="Saída 25 3" xfId="27775" xr:uid="{00000000-0005-0000-0000-0000D96F0000}"/>
    <cellStyle name="Saída 25 4" xfId="27776" xr:uid="{00000000-0005-0000-0000-0000DA6F0000}"/>
    <cellStyle name="Saída 25 5" xfId="27777" xr:uid="{00000000-0005-0000-0000-0000DB6F0000}"/>
    <cellStyle name="Saída 25 6" xfId="27778" xr:uid="{00000000-0005-0000-0000-0000DC6F0000}"/>
    <cellStyle name="Saída 25 7" xfId="27779" xr:uid="{00000000-0005-0000-0000-0000DD6F0000}"/>
    <cellStyle name="Saída 25 8" xfId="27780" xr:uid="{00000000-0005-0000-0000-0000DE6F0000}"/>
    <cellStyle name="Saída 25 9" xfId="27781" xr:uid="{00000000-0005-0000-0000-0000DF6F0000}"/>
    <cellStyle name="Saída 26" xfId="27782" xr:uid="{00000000-0005-0000-0000-0000E06F0000}"/>
    <cellStyle name="Saída 26 10" xfId="27783" xr:uid="{00000000-0005-0000-0000-0000E16F0000}"/>
    <cellStyle name="Saída 26 11" xfId="27784" xr:uid="{00000000-0005-0000-0000-0000E26F0000}"/>
    <cellStyle name="Saída 26 12" xfId="27785" xr:uid="{00000000-0005-0000-0000-0000E36F0000}"/>
    <cellStyle name="Saída 26 13" xfId="27786" xr:uid="{00000000-0005-0000-0000-0000E46F0000}"/>
    <cellStyle name="Saída 26 14" xfId="27787" xr:uid="{00000000-0005-0000-0000-0000E56F0000}"/>
    <cellStyle name="Saída 26 15" xfId="27788" xr:uid="{00000000-0005-0000-0000-0000E66F0000}"/>
    <cellStyle name="Saída 26 2" xfId="27789" xr:uid="{00000000-0005-0000-0000-0000E76F0000}"/>
    <cellStyle name="Saída 26 3" xfId="27790" xr:uid="{00000000-0005-0000-0000-0000E86F0000}"/>
    <cellStyle name="Saída 26 4" xfId="27791" xr:uid="{00000000-0005-0000-0000-0000E96F0000}"/>
    <cellStyle name="Saída 26 5" xfId="27792" xr:uid="{00000000-0005-0000-0000-0000EA6F0000}"/>
    <cellStyle name="Saída 26 6" xfId="27793" xr:uid="{00000000-0005-0000-0000-0000EB6F0000}"/>
    <cellStyle name="Saída 26 7" xfId="27794" xr:uid="{00000000-0005-0000-0000-0000EC6F0000}"/>
    <cellStyle name="Saída 26 8" xfId="27795" xr:uid="{00000000-0005-0000-0000-0000ED6F0000}"/>
    <cellStyle name="Saída 26 9" xfId="27796" xr:uid="{00000000-0005-0000-0000-0000EE6F0000}"/>
    <cellStyle name="Saída 27" xfId="27797" xr:uid="{00000000-0005-0000-0000-0000EF6F0000}"/>
    <cellStyle name="Saída 27 10" xfId="27798" xr:uid="{00000000-0005-0000-0000-0000F06F0000}"/>
    <cellStyle name="Saída 27 11" xfId="27799" xr:uid="{00000000-0005-0000-0000-0000F16F0000}"/>
    <cellStyle name="Saída 27 12" xfId="27800" xr:uid="{00000000-0005-0000-0000-0000F26F0000}"/>
    <cellStyle name="Saída 27 13" xfId="27801" xr:uid="{00000000-0005-0000-0000-0000F36F0000}"/>
    <cellStyle name="Saída 27 14" xfId="27802" xr:uid="{00000000-0005-0000-0000-0000F46F0000}"/>
    <cellStyle name="Saída 27 15" xfId="27803" xr:uid="{00000000-0005-0000-0000-0000F56F0000}"/>
    <cellStyle name="Saída 27 2" xfId="27804" xr:uid="{00000000-0005-0000-0000-0000F66F0000}"/>
    <cellStyle name="Saída 27 3" xfId="27805" xr:uid="{00000000-0005-0000-0000-0000F76F0000}"/>
    <cellStyle name="Saída 27 4" xfId="27806" xr:uid="{00000000-0005-0000-0000-0000F86F0000}"/>
    <cellStyle name="Saída 27 5" xfId="27807" xr:uid="{00000000-0005-0000-0000-0000F96F0000}"/>
    <cellStyle name="Saída 27 6" xfId="27808" xr:uid="{00000000-0005-0000-0000-0000FA6F0000}"/>
    <cellStyle name="Saída 27 7" xfId="27809" xr:uid="{00000000-0005-0000-0000-0000FB6F0000}"/>
    <cellStyle name="Saída 27 8" xfId="27810" xr:uid="{00000000-0005-0000-0000-0000FC6F0000}"/>
    <cellStyle name="Saída 27 9" xfId="27811" xr:uid="{00000000-0005-0000-0000-0000FD6F0000}"/>
    <cellStyle name="Saída 28" xfId="27812" xr:uid="{00000000-0005-0000-0000-0000FE6F0000}"/>
    <cellStyle name="Saída 29" xfId="27813" xr:uid="{00000000-0005-0000-0000-0000FF6F0000}"/>
    <cellStyle name="Saída 3" xfId="27814" xr:uid="{00000000-0005-0000-0000-000000700000}"/>
    <cellStyle name="Saída 3 10" xfId="38238" xr:uid="{00000000-0005-0000-0000-000001700000}"/>
    <cellStyle name="Saída 3 11" xfId="38502" xr:uid="{00000000-0005-0000-0000-000002700000}"/>
    <cellStyle name="Saída 3 12" xfId="35590" xr:uid="{00000000-0005-0000-0000-000003700000}"/>
    <cellStyle name="Saída 3 2" xfId="36020" xr:uid="{00000000-0005-0000-0000-000004700000}"/>
    <cellStyle name="Saída 3 3" xfId="36301" xr:uid="{00000000-0005-0000-0000-000005700000}"/>
    <cellStyle name="Saída 3 4" xfId="36582" xr:uid="{00000000-0005-0000-0000-000006700000}"/>
    <cellStyle name="Saída 3 5" xfId="36863" xr:uid="{00000000-0005-0000-0000-000007700000}"/>
    <cellStyle name="Saída 3 6" xfId="37139" xr:uid="{00000000-0005-0000-0000-000008700000}"/>
    <cellStyle name="Saída 3 7" xfId="37419" xr:uid="{00000000-0005-0000-0000-000009700000}"/>
    <cellStyle name="Saída 3 8" xfId="37692" xr:uid="{00000000-0005-0000-0000-00000A700000}"/>
    <cellStyle name="Saída 3 9" xfId="37966" xr:uid="{00000000-0005-0000-0000-00000B700000}"/>
    <cellStyle name="Saída 30" xfId="27815" xr:uid="{00000000-0005-0000-0000-00000C700000}"/>
    <cellStyle name="Saída 31" xfId="27816" xr:uid="{00000000-0005-0000-0000-00000D700000}"/>
    <cellStyle name="Saída 32" xfId="27817" xr:uid="{00000000-0005-0000-0000-00000E700000}"/>
    <cellStyle name="Saída 33" xfId="27818" xr:uid="{00000000-0005-0000-0000-00000F700000}"/>
    <cellStyle name="Saída 34" xfId="27819" xr:uid="{00000000-0005-0000-0000-000010700000}"/>
    <cellStyle name="Saída 35" xfId="27820" xr:uid="{00000000-0005-0000-0000-000011700000}"/>
    <cellStyle name="Saída 36" xfId="27821" xr:uid="{00000000-0005-0000-0000-000012700000}"/>
    <cellStyle name="Saída 37" xfId="27822" xr:uid="{00000000-0005-0000-0000-000013700000}"/>
    <cellStyle name="Saída 38" xfId="27823" xr:uid="{00000000-0005-0000-0000-000014700000}"/>
    <cellStyle name="Saída 39" xfId="27824" xr:uid="{00000000-0005-0000-0000-000015700000}"/>
    <cellStyle name="Saída 4" xfId="27825" xr:uid="{00000000-0005-0000-0000-000016700000}"/>
    <cellStyle name="Saída 40" xfId="27826" xr:uid="{00000000-0005-0000-0000-000017700000}"/>
    <cellStyle name="Saída 41" xfId="27827" xr:uid="{00000000-0005-0000-0000-000018700000}"/>
    <cellStyle name="Saída 42" xfId="27828" xr:uid="{00000000-0005-0000-0000-000019700000}"/>
    <cellStyle name="Saída 5" xfId="27829" xr:uid="{00000000-0005-0000-0000-00001A700000}"/>
    <cellStyle name="Saída 6" xfId="27830" xr:uid="{00000000-0005-0000-0000-00001B700000}"/>
    <cellStyle name="Saída 7" xfId="27831" xr:uid="{00000000-0005-0000-0000-00001C700000}"/>
    <cellStyle name="Saída 8" xfId="27832" xr:uid="{00000000-0005-0000-0000-00001D700000}"/>
    <cellStyle name="Saída 9" xfId="27833" xr:uid="{00000000-0005-0000-0000-00001E700000}"/>
    <cellStyle name="Saída 9 2" xfId="27834" xr:uid="{00000000-0005-0000-0000-00001F700000}"/>
    <cellStyle name="Salários" xfId="27835" xr:uid="{00000000-0005-0000-0000-000020700000}"/>
    <cellStyle name="Saldos" xfId="27836" xr:uid="{00000000-0005-0000-0000-000021700000}"/>
    <cellStyle name="SAPBEXaggData" xfId="27837" xr:uid="{00000000-0005-0000-0000-000022700000}"/>
    <cellStyle name="SAPBEXaggData 2" xfId="34857" xr:uid="{00000000-0005-0000-0000-000023700000}"/>
    <cellStyle name="SAPBEXaggData 2 10" xfId="37535" xr:uid="{00000000-0005-0000-0000-000024700000}"/>
    <cellStyle name="SAPBEXaggData 2 11" xfId="37807" xr:uid="{00000000-0005-0000-0000-000025700000}"/>
    <cellStyle name="SAPBEXaggData 2 12" xfId="38080" xr:uid="{00000000-0005-0000-0000-000026700000}"/>
    <cellStyle name="SAPBEXaggData 2 13" xfId="38364" xr:uid="{00000000-0005-0000-0000-000027700000}"/>
    <cellStyle name="SAPBEXaggData 2 14" xfId="38339" xr:uid="{00000000-0005-0000-0000-000028700000}"/>
    <cellStyle name="SAPBEXaggData 2 2" xfId="34858" xr:uid="{00000000-0005-0000-0000-000029700000}"/>
    <cellStyle name="SAPBEXaggData 2 2 10" xfId="38098" xr:uid="{00000000-0005-0000-0000-00002A700000}"/>
    <cellStyle name="SAPBEXaggData 2 2 11" xfId="38350" xr:uid="{00000000-0005-0000-0000-00002B700000}"/>
    <cellStyle name="SAPBEXaggData 2 2 2" xfId="35876" xr:uid="{00000000-0005-0000-0000-00002C700000}"/>
    <cellStyle name="SAPBEXaggData 2 2 3" xfId="36158" xr:uid="{00000000-0005-0000-0000-00002D700000}"/>
    <cellStyle name="SAPBEXaggData 2 2 4" xfId="36438" xr:uid="{00000000-0005-0000-0000-00002E700000}"/>
    <cellStyle name="SAPBEXaggData 2 2 5" xfId="36719" xr:uid="{00000000-0005-0000-0000-00002F700000}"/>
    <cellStyle name="SAPBEXaggData 2 2 6" xfId="36997" xr:uid="{00000000-0005-0000-0000-000030700000}"/>
    <cellStyle name="SAPBEXaggData 2 2 7" xfId="37276" xr:uid="{00000000-0005-0000-0000-000031700000}"/>
    <cellStyle name="SAPBEXaggData 2 2 8" xfId="37551" xr:uid="{00000000-0005-0000-0000-000032700000}"/>
    <cellStyle name="SAPBEXaggData 2 2 9" xfId="37825" xr:uid="{00000000-0005-0000-0000-000033700000}"/>
    <cellStyle name="SAPBEXaggData 2 3" xfId="35704" xr:uid="{00000000-0005-0000-0000-000034700000}"/>
    <cellStyle name="SAPBEXaggData 2 4" xfId="35858" xr:uid="{00000000-0005-0000-0000-000035700000}"/>
    <cellStyle name="SAPBEXaggData 2 5" xfId="36140" xr:uid="{00000000-0005-0000-0000-000036700000}"/>
    <cellStyle name="SAPBEXaggData 2 6" xfId="36420" xr:uid="{00000000-0005-0000-0000-000037700000}"/>
    <cellStyle name="SAPBEXaggData 2 7" xfId="36701" xr:uid="{00000000-0005-0000-0000-000038700000}"/>
    <cellStyle name="SAPBEXaggData 2 8" xfId="36979" xr:uid="{00000000-0005-0000-0000-000039700000}"/>
    <cellStyle name="SAPBEXaggData 2 9" xfId="37258" xr:uid="{00000000-0005-0000-0000-00003A700000}"/>
    <cellStyle name="SAPBEXaggData 3" xfId="34859" xr:uid="{00000000-0005-0000-0000-00003B700000}"/>
    <cellStyle name="SAPBEXaggData 3 10" xfId="38097" xr:uid="{00000000-0005-0000-0000-00003C700000}"/>
    <cellStyle name="SAPBEXaggData 3 11" xfId="38349" xr:uid="{00000000-0005-0000-0000-00003D700000}"/>
    <cellStyle name="SAPBEXaggData 3 2" xfId="35875" xr:uid="{00000000-0005-0000-0000-00003E700000}"/>
    <cellStyle name="SAPBEXaggData 3 3" xfId="36157" xr:uid="{00000000-0005-0000-0000-00003F700000}"/>
    <cellStyle name="SAPBEXaggData 3 4" xfId="36437" xr:uid="{00000000-0005-0000-0000-000040700000}"/>
    <cellStyle name="SAPBEXaggData 3 5" xfId="36718" xr:uid="{00000000-0005-0000-0000-000041700000}"/>
    <cellStyle name="SAPBEXaggData 3 6" xfId="36996" xr:uid="{00000000-0005-0000-0000-000042700000}"/>
    <cellStyle name="SAPBEXaggData 3 7" xfId="37275" xr:uid="{00000000-0005-0000-0000-000043700000}"/>
    <cellStyle name="SAPBEXaggData 3 8" xfId="37550" xr:uid="{00000000-0005-0000-0000-000044700000}"/>
    <cellStyle name="SAPBEXaggData 3 9" xfId="37824" xr:uid="{00000000-0005-0000-0000-000045700000}"/>
    <cellStyle name="SAPBEXaggDataEmph" xfId="27838" xr:uid="{00000000-0005-0000-0000-000046700000}"/>
    <cellStyle name="SAPBEXaggDataEmph 2" xfId="34860" xr:uid="{00000000-0005-0000-0000-000047700000}"/>
    <cellStyle name="SAPBEXaggDataEmph 2 10" xfId="37443" xr:uid="{00000000-0005-0000-0000-000048700000}"/>
    <cellStyle name="SAPBEXaggDataEmph 2 11" xfId="37716" xr:uid="{00000000-0005-0000-0000-000049700000}"/>
    <cellStyle name="SAPBEXaggDataEmph 2 12" xfId="37986" xr:uid="{00000000-0005-0000-0000-00004A700000}"/>
    <cellStyle name="SAPBEXaggDataEmph 2 13" xfId="38447" xr:uid="{00000000-0005-0000-0000-00004B700000}"/>
    <cellStyle name="SAPBEXaggDataEmph 2 14" xfId="38426" xr:uid="{00000000-0005-0000-0000-00004C700000}"/>
    <cellStyle name="SAPBEXaggDataEmph 2 2" xfId="34861" xr:uid="{00000000-0005-0000-0000-00004D700000}"/>
    <cellStyle name="SAPBEXaggDataEmph 2 2 10" xfId="38100" xr:uid="{00000000-0005-0000-0000-00004E700000}"/>
    <cellStyle name="SAPBEXaggDataEmph 2 2 11" xfId="36136" xr:uid="{00000000-0005-0000-0000-00004F700000}"/>
    <cellStyle name="SAPBEXaggDataEmph 2 2 2" xfId="35878" xr:uid="{00000000-0005-0000-0000-000050700000}"/>
    <cellStyle name="SAPBEXaggDataEmph 2 2 3" xfId="36160" xr:uid="{00000000-0005-0000-0000-000051700000}"/>
    <cellStyle name="SAPBEXaggDataEmph 2 2 4" xfId="36440" xr:uid="{00000000-0005-0000-0000-000052700000}"/>
    <cellStyle name="SAPBEXaggDataEmph 2 2 5" xfId="36721" xr:uid="{00000000-0005-0000-0000-000053700000}"/>
    <cellStyle name="SAPBEXaggDataEmph 2 2 6" xfId="36999" xr:uid="{00000000-0005-0000-0000-000054700000}"/>
    <cellStyle name="SAPBEXaggDataEmph 2 2 7" xfId="37278" xr:uid="{00000000-0005-0000-0000-000055700000}"/>
    <cellStyle name="SAPBEXaggDataEmph 2 2 8" xfId="37553" xr:uid="{00000000-0005-0000-0000-000056700000}"/>
    <cellStyle name="SAPBEXaggDataEmph 2 2 9" xfId="37827" xr:uid="{00000000-0005-0000-0000-000057700000}"/>
    <cellStyle name="SAPBEXaggDataEmph 2 3" xfId="35705" xr:uid="{00000000-0005-0000-0000-000058700000}"/>
    <cellStyle name="SAPBEXaggDataEmph 2 4" xfId="35642" xr:uid="{00000000-0005-0000-0000-000059700000}"/>
    <cellStyle name="SAPBEXaggDataEmph 2 5" xfId="36046" xr:uid="{00000000-0005-0000-0000-00005A700000}"/>
    <cellStyle name="SAPBEXaggDataEmph 2 6" xfId="36326" xr:uid="{00000000-0005-0000-0000-00005B700000}"/>
    <cellStyle name="SAPBEXaggDataEmph 2 7" xfId="36608" xr:uid="{00000000-0005-0000-0000-00005C700000}"/>
    <cellStyle name="SAPBEXaggDataEmph 2 8" xfId="36887" xr:uid="{00000000-0005-0000-0000-00005D700000}"/>
    <cellStyle name="SAPBEXaggDataEmph 2 9" xfId="37164" xr:uid="{00000000-0005-0000-0000-00005E700000}"/>
    <cellStyle name="SAPBEXaggDataEmph 3" xfId="34862" xr:uid="{00000000-0005-0000-0000-00005F700000}"/>
    <cellStyle name="SAPBEXaggDataEmph 3 10" xfId="38099" xr:uid="{00000000-0005-0000-0000-000060700000}"/>
    <cellStyle name="SAPBEXaggDataEmph 3 11" xfId="37160" xr:uid="{00000000-0005-0000-0000-000061700000}"/>
    <cellStyle name="SAPBEXaggDataEmph 3 2" xfId="35877" xr:uid="{00000000-0005-0000-0000-000062700000}"/>
    <cellStyle name="SAPBEXaggDataEmph 3 3" xfId="36159" xr:uid="{00000000-0005-0000-0000-000063700000}"/>
    <cellStyle name="SAPBEXaggDataEmph 3 4" xfId="36439" xr:uid="{00000000-0005-0000-0000-000064700000}"/>
    <cellStyle name="SAPBEXaggDataEmph 3 5" xfId="36720" xr:uid="{00000000-0005-0000-0000-000065700000}"/>
    <cellStyle name="SAPBEXaggDataEmph 3 6" xfId="36998" xr:uid="{00000000-0005-0000-0000-000066700000}"/>
    <cellStyle name="SAPBEXaggDataEmph 3 7" xfId="37277" xr:uid="{00000000-0005-0000-0000-000067700000}"/>
    <cellStyle name="SAPBEXaggDataEmph 3 8" xfId="37552" xr:uid="{00000000-0005-0000-0000-000068700000}"/>
    <cellStyle name="SAPBEXaggDataEmph 3 9" xfId="37826" xr:uid="{00000000-0005-0000-0000-000069700000}"/>
    <cellStyle name="SAPBEXaggItem" xfId="27839" xr:uid="{00000000-0005-0000-0000-00006A700000}"/>
    <cellStyle name="SAPBEXaggItem 2" xfId="34863" xr:uid="{00000000-0005-0000-0000-00006B700000}"/>
    <cellStyle name="SAPBEXaggItem 2 10" xfId="37247" xr:uid="{00000000-0005-0000-0000-00006C700000}"/>
    <cellStyle name="SAPBEXaggItem 2 11" xfId="37525" xr:uid="{00000000-0005-0000-0000-00006D700000}"/>
    <cellStyle name="SAPBEXaggItem 2 12" xfId="37796" xr:uid="{00000000-0005-0000-0000-00006E700000}"/>
    <cellStyle name="SAPBEXaggItem 2 13" xfId="38365" xr:uid="{00000000-0005-0000-0000-00006F700000}"/>
    <cellStyle name="SAPBEXaggItem 2 14" xfId="37256" xr:uid="{00000000-0005-0000-0000-000070700000}"/>
    <cellStyle name="SAPBEXaggItem 2 2" xfId="34864" xr:uid="{00000000-0005-0000-0000-000071700000}"/>
    <cellStyle name="SAPBEXaggItem 2 2 10" xfId="38102" xr:uid="{00000000-0005-0000-0000-000072700000}"/>
    <cellStyle name="SAPBEXaggItem 2 2 11" xfId="35262" xr:uid="{00000000-0005-0000-0000-000073700000}"/>
    <cellStyle name="SAPBEXaggItem 2 2 2" xfId="35880" xr:uid="{00000000-0005-0000-0000-000074700000}"/>
    <cellStyle name="SAPBEXaggItem 2 2 3" xfId="36162" xr:uid="{00000000-0005-0000-0000-000075700000}"/>
    <cellStyle name="SAPBEXaggItem 2 2 4" xfId="36442" xr:uid="{00000000-0005-0000-0000-000076700000}"/>
    <cellStyle name="SAPBEXaggItem 2 2 5" xfId="36723" xr:uid="{00000000-0005-0000-0000-000077700000}"/>
    <cellStyle name="SAPBEXaggItem 2 2 6" xfId="37001" xr:uid="{00000000-0005-0000-0000-000078700000}"/>
    <cellStyle name="SAPBEXaggItem 2 2 7" xfId="37280" xr:uid="{00000000-0005-0000-0000-000079700000}"/>
    <cellStyle name="SAPBEXaggItem 2 2 8" xfId="37555" xr:uid="{00000000-0005-0000-0000-00007A700000}"/>
    <cellStyle name="SAPBEXaggItem 2 2 9" xfId="37829" xr:uid="{00000000-0005-0000-0000-00007B700000}"/>
    <cellStyle name="SAPBEXaggItem 2 3" xfId="35706" xr:uid="{00000000-0005-0000-0000-00007C700000}"/>
    <cellStyle name="SAPBEXaggItem 2 4" xfId="35637" xr:uid="{00000000-0005-0000-0000-00007D700000}"/>
    <cellStyle name="SAPBEXaggItem 2 5" xfId="35847" xr:uid="{00000000-0005-0000-0000-00007E700000}"/>
    <cellStyle name="SAPBEXaggItem 2 6" xfId="36129" xr:uid="{00000000-0005-0000-0000-00007F700000}"/>
    <cellStyle name="SAPBEXaggItem 2 7" xfId="36408" xr:uid="{00000000-0005-0000-0000-000080700000}"/>
    <cellStyle name="SAPBEXaggItem 2 8" xfId="36690" xr:uid="{00000000-0005-0000-0000-000081700000}"/>
    <cellStyle name="SAPBEXaggItem 2 9" xfId="36969" xr:uid="{00000000-0005-0000-0000-000082700000}"/>
    <cellStyle name="SAPBEXaggItem 3" xfId="34865" xr:uid="{00000000-0005-0000-0000-000083700000}"/>
    <cellStyle name="SAPBEXaggItem 3 10" xfId="38101" xr:uid="{00000000-0005-0000-0000-000084700000}"/>
    <cellStyle name="SAPBEXaggItem 3 11" xfId="37715" xr:uid="{00000000-0005-0000-0000-000085700000}"/>
    <cellStyle name="SAPBEXaggItem 3 2" xfId="35879" xr:uid="{00000000-0005-0000-0000-000086700000}"/>
    <cellStyle name="SAPBEXaggItem 3 3" xfId="36161" xr:uid="{00000000-0005-0000-0000-000087700000}"/>
    <cellStyle name="SAPBEXaggItem 3 4" xfId="36441" xr:uid="{00000000-0005-0000-0000-000088700000}"/>
    <cellStyle name="SAPBEXaggItem 3 5" xfId="36722" xr:uid="{00000000-0005-0000-0000-000089700000}"/>
    <cellStyle name="SAPBEXaggItem 3 6" xfId="37000" xr:uid="{00000000-0005-0000-0000-00008A700000}"/>
    <cellStyle name="SAPBEXaggItem 3 7" xfId="37279" xr:uid="{00000000-0005-0000-0000-00008B700000}"/>
    <cellStyle name="SAPBEXaggItem 3 8" xfId="37554" xr:uid="{00000000-0005-0000-0000-00008C700000}"/>
    <cellStyle name="SAPBEXaggItem 3 9" xfId="37828" xr:uid="{00000000-0005-0000-0000-00008D700000}"/>
    <cellStyle name="SAPBEXaggItemX" xfId="27840" xr:uid="{00000000-0005-0000-0000-00008E700000}"/>
    <cellStyle name="SAPBEXaggItemX 2" xfId="34866" xr:uid="{00000000-0005-0000-0000-00008F700000}"/>
    <cellStyle name="SAPBEXaggItemX 2 10" xfId="36138" xr:uid="{00000000-0005-0000-0000-000090700000}"/>
    <cellStyle name="SAPBEXaggItemX 2 11" xfId="36418" xr:uid="{00000000-0005-0000-0000-000091700000}"/>
    <cellStyle name="SAPBEXaggItemX 2 12" xfId="36699" xr:uid="{00000000-0005-0000-0000-000092700000}"/>
    <cellStyle name="SAPBEXaggItemX 2 13" xfId="36601" xr:uid="{00000000-0005-0000-0000-000093700000}"/>
    <cellStyle name="SAPBEXaggItemX 2 14" xfId="38427" xr:uid="{00000000-0005-0000-0000-000094700000}"/>
    <cellStyle name="SAPBEXaggItemX 2 2" xfId="34867" xr:uid="{00000000-0005-0000-0000-000095700000}"/>
    <cellStyle name="SAPBEXaggItemX 2 2 10" xfId="38104" xr:uid="{00000000-0005-0000-0000-000096700000}"/>
    <cellStyle name="SAPBEXaggItemX 2 2 11" xfId="37241" xr:uid="{00000000-0005-0000-0000-000097700000}"/>
    <cellStyle name="SAPBEXaggItemX 2 2 2" xfId="35882" xr:uid="{00000000-0005-0000-0000-000098700000}"/>
    <cellStyle name="SAPBEXaggItemX 2 2 3" xfId="36164" xr:uid="{00000000-0005-0000-0000-000099700000}"/>
    <cellStyle name="SAPBEXaggItemX 2 2 4" xfId="36444" xr:uid="{00000000-0005-0000-0000-00009A700000}"/>
    <cellStyle name="SAPBEXaggItemX 2 2 5" xfId="36725" xr:uid="{00000000-0005-0000-0000-00009B700000}"/>
    <cellStyle name="SAPBEXaggItemX 2 2 6" xfId="37003" xr:uid="{00000000-0005-0000-0000-00009C700000}"/>
    <cellStyle name="SAPBEXaggItemX 2 2 7" xfId="37282" xr:uid="{00000000-0005-0000-0000-00009D700000}"/>
    <cellStyle name="SAPBEXaggItemX 2 2 8" xfId="37557" xr:uid="{00000000-0005-0000-0000-00009E700000}"/>
    <cellStyle name="SAPBEXaggItemX 2 2 9" xfId="37831" xr:uid="{00000000-0005-0000-0000-00009F700000}"/>
    <cellStyle name="SAPBEXaggItemX 2 3" xfId="35707" xr:uid="{00000000-0005-0000-0000-0000A0700000}"/>
    <cellStyle name="SAPBEXaggItemX 2 4" xfId="35348" xr:uid="{00000000-0005-0000-0000-0000A1700000}"/>
    <cellStyle name="SAPBEXaggItemX 2 5" xfId="35686" xr:uid="{00000000-0005-0000-0000-0000A2700000}"/>
    <cellStyle name="SAPBEXaggItemX 2 6" xfId="35326" xr:uid="{00000000-0005-0000-0000-0000A3700000}"/>
    <cellStyle name="SAPBEXaggItemX 2 7" xfId="35788" xr:uid="{00000000-0005-0000-0000-0000A4700000}"/>
    <cellStyle name="SAPBEXaggItemX 2 8" xfId="35652" xr:uid="{00000000-0005-0000-0000-0000A5700000}"/>
    <cellStyle name="SAPBEXaggItemX 2 9" xfId="35856" xr:uid="{00000000-0005-0000-0000-0000A6700000}"/>
    <cellStyle name="SAPBEXaggItemX 3" xfId="34868" xr:uid="{00000000-0005-0000-0000-0000A7700000}"/>
    <cellStyle name="SAPBEXaggItemX 3 10" xfId="38103" xr:uid="{00000000-0005-0000-0000-0000A8700000}"/>
    <cellStyle name="SAPBEXaggItemX 3 11" xfId="37432" xr:uid="{00000000-0005-0000-0000-0000A9700000}"/>
    <cellStyle name="SAPBEXaggItemX 3 2" xfId="35881" xr:uid="{00000000-0005-0000-0000-0000AA700000}"/>
    <cellStyle name="SAPBEXaggItemX 3 3" xfId="36163" xr:uid="{00000000-0005-0000-0000-0000AB700000}"/>
    <cellStyle name="SAPBEXaggItemX 3 4" xfId="36443" xr:uid="{00000000-0005-0000-0000-0000AC700000}"/>
    <cellStyle name="SAPBEXaggItemX 3 5" xfId="36724" xr:uid="{00000000-0005-0000-0000-0000AD700000}"/>
    <cellStyle name="SAPBEXaggItemX 3 6" xfId="37002" xr:uid="{00000000-0005-0000-0000-0000AE700000}"/>
    <cellStyle name="SAPBEXaggItemX 3 7" xfId="37281" xr:uid="{00000000-0005-0000-0000-0000AF700000}"/>
    <cellStyle name="SAPBEXaggItemX 3 8" xfId="37556" xr:uid="{00000000-0005-0000-0000-0000B0700000}"/>
    <cellStyle name="SAPBEXaggItemX 3 9" xfId="37830" xr:uid="{00000000-0005-0000-0000-0000B1700000}"/>
    <cellStyle name="SAPBEXchaText" xfId="27841" xr:uid="{00000000-0005-0000-0000-0000B2700000}"/>
    <cellStyle name="SAPBEXchaText 2" xfId="27842" xr:uid="{00000000-0005-0000-0000-0000B3700000}"/>
    <cellStyle name="SAPBEXchaText 2 2" xfId="34869" xr:uid="{00000000-0005-0000-0000-0000B4700000}"/>
    <cellStyle name="SAPBEXchaText 2 2 10" xfId="36958" xr:uid="{00000000-0005-0000-0000-0000B5700000}"/>
    <cellStyle name="SAPBEXchaText 2 2 11" xfId="37236" xr:uid="{00000000-0005-0000-0000-0000B6700000}"/>
    <cellStyle name="SAPBEXchaText 2 2 12" xfId="37514" xr:uid="{00000000-0005-0000-0000-0000B7700000}"/>
    <cellStyle name="SAPBEXchaText 2 2 13" xfId="38361" xr:uid="{00000000-0005-0000-0000-0000B8700000}"/>
    <cellStyle name="SAPBEXchaText 2 2 14" xfId="38322" xr:uid="{00000000-0005-0000-0000-0000B9700000}"/>
    <cellStyle name="SAPBEXchaText 2 2 15" xfId="35415" xr:uid="{00000000-0005-0000-0000-0000BA700000}"/>
    <cellStyle name="SAPBEXchaText 2 2 2" xfId="34870" xr:uid="{00000000-0005-0000-0000-0000BB700000}"/>
    <cellStyle name="SAPBEXchaText 2 2 2 10" xfId="38107" xr:uid="{00000000-0005-0000-0000-0000BC700000}"/>
    <cellStyle name="SAPBEXchaText 2 2 2 11" xfId="37111" xr:uid="{00000000-0005-0000-0000-0000BD700000}"/>
    <cellStyle name="SAPBEXchaText 2 2 2 12" xfId="35495" xr:uid="{00000000-0005-0000-0000-0000BE700000}"/>
    <cellStyle name="SAPBEXchaText 2 2 2 2" xfId="35885" xr:uid="{00000000-0005-0000-0000-0000BF700000}"/>
    <cellStyle name="SAPBEXchaText 2 2 2 3" xfId="36167" xr:uid="{00000000-0005-0000-0000-0000C0700000}"/>
    <cellStyle name="SAPBEXchaText 2 2 2 4" xfId="36447" xr:uid="{00000000-0005-0000-0000-0000C1700000}"/>
    <cellStyle name="SAPBEXchaText 2 2 2 5" xfId="36728" xr:uid="{00000000-0005-0000-0000-0000C2700000}"/>
    <cellStyle name="SAPBEXchaText 2 2 2 6" xfId="37006" xr:uid="{00000000-0005-0000-0000-0000C3700000}"/>
    <cellStyle name="SAPBEXchaText 2 2 2 7" xfId="37285" xr:uid="{00000000-0005-0000-0000-0000C4700000}"/>
    <cellStyle name="SAPBEXchaText 2 2 2 8" xfId="37560" xr:uid="{00000000-0005-0000-0000-0000C5700000}"/>
    <cellStyle name="SAPBEXchaText 2 2 2 9" xfId="37834" xr:uid="{00000000-0005-0000-0000-0000C6700000}"/>
    <cellStyle name="SAPBEXchaText 2 2 3" xfId="35709" xr:uid="{00000000-0005-0000-0000-0000C7700000}"/>
    <cellStyle name="SAPBEXchaText 2 2 4" xfId="35313" xr:uid="{00000000-0005-0000-0000-0000C8700000}"/>
    <cellStyle name="SAPBEXchaText 2 2 5" xfId="35687" xr:uid="{00000000-0005-0000-0000-0000C9700000}"/>
    <cellStyle name="SAPBEXchaText 2 2 6" xfId="35836" xr:uid="{00000000-0005-0000-0000-0000CA700000}"/>
    <cellStyle name="SAPBEXchaText 2 2 7" xfId="36118" xr:uid="{00000000-0005-0000-0000-0000CB700000}"/>
    <cellStyle name="SAPBEXchaText 2 2 8" xfId="36397" xr:uid="{00000000-0005-0000-0000-0000CC700000}"/>
    <cellStyle name="SAPBEXchaText 2 2 9" xfId="36679" xr:uid="{00000000-0005-0000-0000-0000CD700000}"/>
    <cellStyle name="SAPBEXchaText 2 3" xfId="34871" xr:uid="{00000000-0005-0000-0000-0000CE700000}"/>
    <cellStyle name="SAPBEXchaText 2 3 10" xfId="37255" xr:uid="{00000000-0005-0000-0000-0000CF700000}"/>
    <cellStyle name="SAPBEXchaText 2 3 11" xfId="37534" xr:uid="{00000000-0005-0000-0000-0000D0700000}"/>
    <cellStyle name="SAPBEXchaText 2 3 12" xfId="37805" xr:uid="{00000000-0005-0000-0000-0000D1700000}"/>
    <cellStyle name="SAPBEXchaText 2 3 13" xfId="37233" xr:uid="{00000000-0005-0000-0000-0000D2700000}"/>
    <cellStyle name="SAPBEXchaText 2 3 14" xfId="37665" xr:uid="{00000000-0005-0000-0000-0000D3700000}"/>
    <cellStyle name="SAPBEXchaText 2 3 2" xfId="34872" xr:uid="{00000000-0005-0000-0000-0000D4700000}"/>
    <cellStyle name="SAPBEXchaText 2 3 2 10" xfId="38261" xr:uid="{00000000-0005-0000-0000-0000D5700000}"/>
    <cellStyle name="SAPBEXchaText 2 3 2 11" xfId="38510" xr:uid="{00000000-0005-0000-0000-0000D6700000}"/>
    <cellStyle name="SAPBEXchaText 2 3 2 2" xfId="36056" xr:uid="{00000000-0005-0000-0000-0000D7700000}"/>
    <cellStyle name="SAPBEXchaText 2 3 2 3" xfId="36336" xr:uid="{00000000-0005-0000-0000-0000D8700000}"/>
    <cellStyle name="SAPBEXchaText 2 3 2 4" xfId="36618" xr:uid="{00000000-0005-0000-0000-0000D9700000}"/>
    <cellStyle name="SAPBEXchaText 2 3 2 5" xfId="36897" xr:uid="{00000000-0005-0000-0000-0000DA700000}"/>
    <cellStyle name="SAPBEXchaText 2 3 2 6" xfId="37174" xr:uid="{00000000-0005-0000-0000-0000DB700000}"/>
    <cellStyle name="SAPBEXchaText 2 3 2 7" xfId="37452" xr:uid="{00000000-0005-0000-0000-0000DC700000}"/>
    <cellStyle name="SAPBEXchaText 2 3 2 8" xfId="37726" xr:uid="{00000000-0005-0000-0000-0000DD700000}"/>
    <cellStyle name="SAPBEXchaText 2 3 2 9" xfId="37996" xr:uid="{00000000-0005-0000-0000-0000DE700000}"/>
    <cellStyle name="SAPBEXchaText 2 3 3" xfId="35792" xr:uid="{00000000-0005-0000-0000-0000DF700000}"/>
    <cellStyle name="SAPBEXchaText 2 3 4" xfId="35650" xr:uid="{00000000-0005-0000-0000-0000E0700000}"/>
    <cellStyle name="SAPBEXchaText 2 3 5" xfId="35855" xr:uid="{00000000-0005-0000-0000-0000E1700000}"/>
    <cellStyle name="SAPBEXchaText 2 3 6" xfId="36137" xr:uid="{00000000-0005-0000-0000-0000E2700000}"/>
    <cellStyle name="SAPBEXchaText 2 3 7" xfId="36417" xr:uid="{00000000-0005-0000-0000-0000E3700000}"/>
    <cellStyle name="SAPBEXchaText 2 3 8" xfId="36698" xr:uid="{00000000-0005-0000-0000-0000E4700000}"/>
    <cellStyle name="SAPBEXchaText 2 3 9" xfId="36977" xr:uid="{00000000-0005-0000-0000-0000E5700000}"/>
    <cellStyle name="SAPBEXchaText 2 4" xfId="34873" xr:uid="{00000000-0005-0000-0000-0000E6700000}"/>
    <cellStyle name="SAPBEXchaText 2 4 10" xfId="38106" xr:uid="{00000000-0005-0000-0000-0000E7700000}"/>
    <cellStyle name="SAPBEXchaText 2 4 11" xfId="37799" xr:uid="{00000000-0005-0000-0000-0000E8700000}"/>
    <cellStyle name="SAPBEXchaText 2 4 12" xfId="35494" xr:uid="{00000000-0005-0000-0000-0000E9700000}"/>
    <cellStyle name="SAPBEXchaText 2 4 2" xfId="35884" xr:uid="{00000000-0005-0000-0000-0000EA700000}"/>
    <cellStyle name="SAPBEXchaText 2 4 3" xfId="36166" xr:uid="{00000000-0005-0000-0000-0000EB700000}"/>
    <cellStyle name="SAPBEXchaText 2 4 4" xfId="36446" xr:uid="{00000000-0005-0000-0000-0000EC700000}"/>
    <cellStyle name="SAPBEXchaText 2 4 5" xfId="36727" xr:uid="{00000000-0005-0000-0000-0000ED700000}"/>
    <cellStyle name="SAPBEXchaText 2 4 6" xfId="37005" xr:uid="{00000000-0005-0000-0000-0000EE700000}"/>
    <cellStyle name="SAPBEXchaText 2 4 7" xfId="37284" xr:uid="{00000000-0005-0000-0000-0000EF700000}"/>
    <cellStyle name="SAPBEXchaText 2 4 8" xfId="37559" xr:uid="{00000000-0005-0000-0000-0000F0700000}"/>
    <cellStyle name="SAPBEXchaText 2 4 9" xfId="37833" xr:uid="{00000000-0005-0000-0000-0000F1700000}"/>
    <cellStyle name="SAPBEXchaText 2 5" xfId="35253" xr:uid="{00000000-0005-0000-0000-0000F2700000}"/>
    <cellStyle name="SAPBEXchaText 3" xfId="27843" xr:uid="{00000000-0005-0000-0000-0000F3700000}"/>
    <cellStyle name="SAPBEXchaText 3 2" xfId="34874" xr:uid="{00000000-0005-0000-0000-0000F4700000}"/>
    <cellStyle name="SAPBEXchaText 3 2 10" xfId="37426" xr:uid="{00000000-0005-0000-0000-0000F5700000}"/>
    <cellStyle name="SAPBEXchaText 3 2 11" xfId="37699" xr:uid="{00000000-0005-0000-0000-0000F6700000}"/>
    <cellStyle name="SAPBEXchaText 3 2 12" xfId="37973" xr:uid="{00000000-0005-0000-0000-0000F7700000}"/>
    <cellStyle name="SAPBEXchaText 3 2 13" xfId="38362" xr:uid="{00000000-0005-0000-0000-0000F8700000}"/>
    <cellStyle name="SAPBEXchaText 3 2 14" xfId="38394" xr:uid="{00000000-0005-0000-0000-0000F9700000}"/>
    <cellStyle name="SAPBEXchaText 3 2 15" xfId="35416" xr:uid="{00000000-0005-0000-0000-0000FA700000}"/>
    <cellStyle name="SAPBEXchaText 3 2 2" xfId="34875" xr:uid="{00000000-0005-0000-0000-0000FB700000}"/>
    <cellStyle name="SAPBEXchaText 3 2 2 10" xfId="38109" xr:uid="{00000000-0005-0000-0000-0000FC700000}"/>
    <cellStyle name="SAPBEXchaText 3 2 2 11" xfId="38061" xr:uid="{00000000-0005-0000-0000-0000FD700000}"/>
    <cellStyle name="SAPBEXchaText 3 2 2 12" xfId="35497" xr:uid="{00000000-0005-0000-0000-0000FE700000}"/>
    <cellStyle name="SAPBEXchaText 3 2 2 2" xfId="35887" xr:uid="{00000000-0005-0000-0000-0000FF700000}"/>
    <cellStyle name="SAPBEXchaText 3 2 2 3" xfId="36169" xr:uid="{00000000-0005-0000-0000-000000710000}"/>
    <cellStyle name="SAPBEXchaText 3 2 2 4" xfId="36449" xr:uid="{00000000-0005-0000-0000-000001710000}"/>
    <cellStyle name="SAPBEXchaText 3 2 2 5" xfId="36730" xr:uid="{00000000-0005-0000-0000-000002710000}"/>
    <cellStyle name="SAPBEXchaText 3 2 2 6" xfId="37008" xr:uid="{00000000-0005-0000-0000-000003710000}"/>
    <cellStyle name="SAPBEXchaText 3 2 2 7" xfId="37287" xr:uid="{00000000-0005-0000-0000-000004710000}"/>
    <cellStyle name="SAPBEXchaText 3 2 2 8" xfId="37562" xr:uid="{00000000-0005-0000-0000-000005710000}"/>
    <cellStyle name="SAPBEXchaText 3 2 2 9" xfId="37836" xr:uid="{00000000-0005-0000-0000-000006710000}"/>
    <cellStyle name="SAPBEXchaText 3 2 3" xfId="35710" xr:uid="{00000000-0005-0000-0000-000007710000}"/>
    <cellStyle name="SAPBEXchaText 3 2 4" xfId="35314" xr:uid="{00000000-0005-0000-0000-000008710000}"/>
    <cellStyle name="SAPBEXchaText 3 2 5" xfId="36027" xr:uid="{00000000-0005-0000-0000-000009710000}"/>
    <cellStyle name="SAPBEXchaText 3 2 6" xfId="36308" xr:uid="{00000000-0005-0000-0000-00000A710000}"/>
    <cellStyle name="SAPBEXchaText 3 2 7" xfId="36589" xr:uid="{00000000-0005-0000-0000-00000B710000}"/>
    <cellStyle name="SAPBEXchaText 3 2 8" xfId="36870" xr:uid="{00000000-0005-0000-0000-00000C710000}"/>
    <cellStyle name="SAPBEXchaText 3 2 9" xfId="37146" xr:uid="{00000000-0005-0000-0000-00000D710000}"/>
    <cellStyle name="SAPBEXchaText 3 3" xfId="34876" xr:uid="{00000000-0005-0000-0000-00000E710000}"/>
    <cellStyle name="SAPBEXchaText 3 3 10" xfId="36884" xr:uid="{00000000-0005-0000-0000-00000F710000}"/>
    <cellStyle name="SAPBEXchaText 3 3 11" xfId="37161" xr:uid="{00000000-0005-0000-0000-000010710000}"/>
    <cellStyle name="SAPBEXchaText 3 3 12" xfId="37440" xr:uid="{00000000-0005-0000-0000-000011710000}"/>
    <cellStyle name="SAPBEXchaText 3 3 13" xfId="38319" xr:uid="{00000000-0005-0000-0000-000012710000}"/>
    <cellStyle name="SAPBEXchaText 3 3 14" xfId="38487" xr:uid="{00000000-0005-0000-0000-000013710000}"/>
    <cellStyle name="SAPBEXchaText 3 3 2" xfId="34877" xr:uid="{00000000-0005-0000-0000-000014710000}"/>
    <cellStyle name="SAPBEXchaText 3 3 2 10" xfId="38262" xr:uid="{00000000-0005-0000-0000-000015710000}"/>
    <cellStyle name="SAPBEXchaText 3 3 2 11" xfId="38511" xr:uid="{00000000-0005-0000-0000-000016710000}"/>
    <cellStyle name="SAPBEXchaText 3 3 2 2" xfId="36057" xr:uid="{00000000-0005-0000-0000-000017710000}"/>
    <cellStyle name="SAPBEXchaText 3 3 2 3" xfId="36337" xr:uid="{00000000-0005-0000-0000-000018710000}"/>
    <cellStyle name="SAPBEXchaText 3 3 2 4" xfId="36619" xr:uid="{00000000-0005-0000-0000-000019710000}"/>
    <cellStyle name="SAPBEXchaText 3 3 2 5" xfId="36898" xr:uid="{00000000-0005-0000-0000-00001A710000}"/>
    <cellStyle name="SAPBEXchaText 3 3 2 6" xfId="37175" xr:uid="{00000000-0005-0000-0000-00001B710000}"/>
    <cellStyle name="SAPBEXchaText 3 3 2 7" xfId="37453" xr:uid="{00000000-0005-0000-0000-00001C710000}"/>
    <cellStyle name="SAPBEXchaText 3 3 2 8" xfId="37727" xr:uid="{00000000-0005-0000-0000-00001D710000}"/>
    <cellStyle name="SAPBEXchaText 3 3 2 9" xfId="37997" xr:uid="{00000000-0005-0000-0000-00001E710000}"/>
    <cellStyle name="SAPBEXchaText 3 3 3" xfId="35793" xr:uid="{00000000-0005-0000-0000-00001F710000}"/>
    <cellStyle name="SAPBEXchaText 3 3 4" xfId="35385" xr:uid="{00000000-0005-0000-0000-000020710000}"/>
    <cellStyle name="SAPBEXchaText 3 3 5" xfId="35369" xr:uid="{00000000-0005-0000-0000-000021710000}"/>
    <cellStyle name="SAPBEXchaText 3 3 6" xfId="35627" xr:uid="{00000000-0005-0000-0000-000022710000}"/>
    <cellStyle name="SAPBEXchaText 3 3 7" xfId="36043" xr:uid="{00000000-0005-0000-0000-000023710000}"/>
    <cellStyle name="SAPBEXchaText 3 3 8" xfId="36323" xr:uid="{00000000-0005-0000-0000-000024710000}"/>
    <cellStyle name="SAPBEXchaText 3 3 9" xfId="36605" xr:uid="{00000000-0005-0000-0000-000025710000}"/>
    <cellStyle name="SAPBEXchaText 3 4" xfId="34878" xr:uid="{00000000-0005-0000-0000-000026710000}"/>
    <cellStyle name="SAPBEXchaText 3 4 10" xfId="38108" xr:uid="{00000000-0005-0000-0000-000027710000}"/>
    <cellStyle name="SAPBEXchaText 3 4 11" xfId="37112" xr:uid="{00000000-0005-0000-0000-000028710000}"/>
    <cellStyle name="SAPBEXchaText 3 4 12" xfId="35496" xr:uid="{00000000-0005-0000-0000-000029710000}"/>
    <cellStyle name="SAPBEXchaText 3 4 2" xfId="35886" xr:uid="{00000000-0005-0000-0000-00002A710000}"/>
    <cellStyle name="SAPBEXchaText 3 4 3" xfId="36168" xr:uid="{00000000-0005-0000-0000-00002B710000}"/>
    <cellStyle name="SAPBEXchaText 3 4 4" xfId="36448" xr:uid="{00000000-0005-0000-0000-00002C710000}"/>
    <cellStyle name="SAPBEXchaText 3 4 5" xfId="36729" xr:uid="{00000000-0005-0000-0000-00002D710000}"/>
    <cellStyle name="SAPBEXchaText 3 4 6" xfId="37007" xr:uid="{00000000-0005-0000-0000-00002E710000}"/>
    <cellStyle name="SAPBEXchaText 3 4 7" xfId="37286" xr:uid="{00000000-0005-0000-0000-00002F710000}"/>
    <cellStyle name="SAPBEXchaText 3 4 8" xfId="37561" xr:uid="{00000000-0005-0000-0000-000030710000}"/>
    <cellStyle name="SAPBEXchaText 3 4 9" xfId="37835" xr:uid="{00000000-0005-0000-0000-000031710000}"/>
    <cellStyle name="SAPBEXchaText 3 5" xfId="35254" xr:uid="{00000000-0005-0000-0000-000032710000}"/>
    <cellStyle name="SAPBEXchaText 4" xfId="34879" xr:uid="{00000000-0005-0000-0000-000033710000}"/>
    <cellStyle name="SAPBEXchaText 4 10" xfId="37425" xr:uid="{00000000-0005-0000-0000-000034710000}"/>
    <cellStyle name="SAPBEXchaText 4 11" xfId="37698" xr:uid="{00000000-0005-0000-0000-000035710000}"/>
    <cellStyle name="SAPBEXchaText 4 12" xfId="37972" xr:uid="{00000000-0005-0000-0000-000036710000}"/>
    <cellStyle name="SAPBEXchaText 4 13" xfId="38079" xr:uid="{00000000-0005-0000-0000-000037710000}"/>
    <cellStyle name="SAPBEXchaText 4 14" xfId="38453" xr:uid="{00000000-0005-0000-0000-000038710000}"/>
    <cellStyle name="SAPBEXchaText 4 15" xfId="35414" xr:uid="{00000000-0005-0000-0000-000039710000}"/>
    <cellStyle name="SAPBEXchaText 4 2" xfId="34880" xr:uid="{00000000-0005-0000-0000-00003A710000}"/>
    <cellStyle name="SAPBEXchaText 4 2 10" xfId="38110" xr:uid="{00000000-0005-0000-0000-00003B710000}"/>
    <cellStyle name="SAPBEXchaText 4 2 11" xfId="38418" xr:uid="{00000000-0005-0000-0000-00003C710000}"/>
    <cellStyle name="SAPBEXchaText 4 2 12" xfId="35498" xr:uid="{00000000-0005-0000-0000-00003D710000}"/>
    <cellStyle name="SAPBEXchaText 4 2 2" xfId="35888" xr:uid="{00000000-0005-0000-0000-00003E710000}"/>
    <cellStyle name="SAPBEXchaText 4 2 3" xfId="36170" xr:uid="{00000000-0005-0000-0000-00003F710000}"/>
    <cellStyle name="SAPBEXchaText 4 2 4" xfId="36450" xr:uid="{00000000-0005-0000-0000-000040710000}"/>
    <cellStyle name="SAPBEXchaText 4 2 5" xfId="36731" xr:uid="{00000000-0005-0000-0000-000041710000}"/>
    <cellStyle name="SAPBEXchaText 4 2 6" xfId="37009" xr:uid="{00000000-0005-0000-0000-000042710000}"/>
    <cellStyle name="SAPBEXchaText 4 2 7" xfId="37288" xr:uid="{00000000-0005-0000-0000-000043710000}"/>
    <cellStyle name="SAPBEXchaText 4 2 8" xfId="37563" xr:uid="{00000000-0005-0000-0000-000044710000}"/>
    <cellStyle name="SAPBEXchaText 4 2 9" xfId="37837" xr:uid="{00000000-0005-0000-0000-000045710000}"/>
    <cellStyle name="SAPBEXchaText 4 3" xfId="35708" xr:uid="{00000000-0005-0000-0000-000046710000}"/>
    <cellStyle name="SAPBEXchaText 4 4" xfId="35312" xr:uid="{00000000-0005-0000-0000-000047710000}"/>
    <cellStyle name="SAPBEXchaText 4 5" xfId="36026" xr:uid="{00000000-0005-0000-0000-000048710000}"/>
    <cellStyle name="SAPBEXchaText 4 6" xfId="36307" xr:uid="{00000000-0005-0000-0000-000049710000}"/>
    <cellStyle name="SAPBEXchaText 4 7" xfId="36588" xr:uid="{00000000-0005-0000-0000-00004A710000}"/>
    <cellStyle name="SAPBEXchaText 4 8" xfId="36869" xr:uid="{00000000-0005-0000-0000-00004B710000}"/>
    <cellStyle name="SAPBEXchaText 4 9" xfId="37145" xr:uid="{00000000-0005-0000-0000-00004C710000}"/>
    <cellStyle name="SAPBEXchaText 5" xfId="34881" xr:uid="{00000000-0005-0000-0000-00004D710000}"/>
    <cellStyle name="SAPBEXchaText 5 10" xfId="37663" xr:uid="{00000000-0005-0000-0000-00004E710000}"/>
    <cellStyle name="SAPBEXchaText 5 11" xfId="37937" xr:uid="{00000000-0005-0000-0000-00004F710000}"/>
    <cellStyle name="SAPBEXchaText 5 12" xfId="38211" xr:uid="{00000000-0005-0000-0000-000050710000}"/>
    <cellStyle name="SAPBEXchaText 5 13" xfId="38437" xr:uid="{00000000-0005-0000-0000-000051710000}"/>
    <cellStyle name="SAPBEXchaText 5 14" xfId="38488" xr:uid="{00000000-0005-0000-0000-000052710000}"/>
    <cellStyle name="SAPBEXchaText 5 2" xfId="34882" xr:uid="{00000000-0005-0000-0000-000053710000}"/>
    <cellStyle name="SAPBEXchaText 5 2 10" xfId="38263" xr:uid="{00000000-0005-0000-0000-000054710000}"/>
    <cellStyle name="SAPBEXchaText 5 2 11" xfId="38512" xr:uid="{00000000-0005-0000-0000-000055710000}"/>
    <cellStyle name="SAPBEXchaText 5 2 2" xfId="36058" xr:uid="{00000000-0005-0000-0000-000056710000}"/>
    <cellStyle name="SAPBEXchaText 5 2 3" xfId="36338" xr:uid="{00000000-0005-0000-0000-000057710000}"/>
    <cellStyle name="SAPBEXchaText 5 2 4" xfId="36620" xr:uid="{00000000-0005-0000-0000-000058710000}"/>
    <cellStyle name="SAPBEXchaText 5 2 5" xfId="36899" xr:uid="{00000000-0005-0000-0000-000059710000}"/>
    <cellStyle name="SAPBEXchaText 5 2 6" xfId="37176" xr:uid="{00000000-0005-0000-0000-00005A710000}"/>
    <cellStyle name="SAPBEXchaText 5 2 7" xfId="37454" xr:uid="{00000000-0005-0000-0000-00005B710000}"/>
    <cellStyle name="SAPBEXchaText 5 2 8" xfId="37728" xr:uid="{00000000-0005-0000-0000-00005C710000}"/>
    <cellStyle name="SAPBEXchaText 5 2 9" xfId="37998" xr:uid="{00000000-0005-0000-0000-00005D710000}"/>
    <cellStyle name="SAPBEXchaText 5 3" xfId="35791" xr:uid="{00000000-0005-0000-0000-00005E710000}"/>
    <cellStyle name="SAPBEXchaText 5 4" xfId="35989" xr:uid="{00000000-0005-0000-0000-00005F710000}"/>
    <cellStyle name="SAPBEXchaText 5 5" xfId="36271" xr:uid="{00000000-0005-0000-0000-000060710000}"/>
    <cellStyle name="SAPBEXchaText 5 6" xfId="36551" xr:uid="{00000000-0005-0000-0000-000061710000}"/>
    <cellStyle name="SAPBEXchaText 5 7" xfId="36832" xr:uid="{00000000-0005-0000-0000-000062710000}"/>
    <cellStyle name="SAPBEXchaText 5 8" xfId="37109" xr:uid="{00000000-0005-0000-0000-000063710000}"/>
    <cellStyle name="SAPBEXchaText 5 9" xfId="37388" xr:uid="{00000000-0005-0000-0000-000064710000}"/>
    <cellStyle name="SAPBEXchaText 6" xfId="34883" xr:uid="{00000000-0005-0000-0000-000065710000}"/>
    <cellStyle name="SAPBEXchaText 6 10" xfId="38105" xr:uid="{00000000-0005-0000-0000-000066710000}"/>
    <cellStyle name="SAPBEXchaText 6 11" xfId="38218" xr:uid="{00000000-0005-0000-0000-000067710000}"/>
    <cellStyle name="SAPBEXchaText 6 12" xfId="35493" xr:uid="{00000000-0005-0000-0000-000068710000}"/>
    <cellStyle name="SAPBEXchaText 6 2" xfId="35883" xr:uid="{00000000-0005-0000-0000-000069710000}"/>
    <cellStyle name="SAPBEXchaText 6 3" xfId="36165" xr:uid="{00000000-0005-0000-0000-00006A710000}"/>
    <cellStyle name="SAPBEXchaText 6 4" xfId="36445" xr:uid="{00000000-0005-0000-0000-00006B710000}"/>
    <cellStyle name="SAPBEXchaText 6 5" xfId="36726" xr:uid="{00000000-0005-0000-0000-00006C710000}"/>
    <cellStyle name="SAPBEXchaText 6 6" xfId="37004" xr:uid="{00000000-0005-0000-0000-00006D710000}"/>
    <cellStyle name="SAPBEXchaText 6 7" xfId="37283" xr:uid="{00000000-0005-0000-0000-00006E710000}"/>
    <cellStyle name="SAPBEXchaText 6 8" xfId="37558" xr:uid="{00000000-0005-0000-0000-00006F710000}"/>
    <cellStyle name="SAPBEXchaText 6 9" xfId="37832" xr:uid="{00000000-0005-0000-0000-000070710000}"/>
    <cellStyle name="SAPBEXchaText 7" xfId="35252" xr:uid="{00000000-0005-0000-0000-000071710000}"/>
    <cellStyle name="SAPBEXchaText_DVA_modelo 1" xfId="27844" xr:uid="{00000000-0005-0000-0000-000072710000}"/>
    <cellStyle name="SAPBEXexcBad7" xfId="27845" xr:uid="{00000000-0005-0000-0000-000073710000}"/>
    <cellStyle name="SAPBEXexcBad7 2" xfId="34884" xr:uid="{00000000-0005-0000-0000-000074710000}"/>
    <cellStyle name="SAPBEXexcBad7 2 10" xfId="36401" xr:uid="{00000000-0005-0000-0000-000075710000}"/>
    <cellStyle name="SAPBEXexcBad7 2 11" xfId="36683" xr:uid="{00000000-0005-0000-0000-000076710000}"/>
    <cellStyle name="SAPBEXexcBad7 2 12" xfId="36962" xr:uid="{00000000-0005-0000-0000-000077710000}"/>
    <cellStyle name="SAPBEXexcBad7 2 13" xfId="36835" xr:uid="{00000000-0005-0000-0000-000078710000}"/>
    <cellStyle name="SAPBEXexcBad7 2 14" xfId="38500" xr:uid="{00000000-0005-0000-0000-000079710000}"/>
    <cellStyle name="SAPBEXexcBad7 2 2" xfId="34885" xr:uid="{00000000-0005-0000-0000-00007A710000}"/>
    <cellStyle name="SAPBEXexcBad7 2 2 10" xfId="38112" xr:uid="{00000000-0005-0000-0000-00007B710000}"/>
    <cellStyle name="SAPBEXexcBad7 2 2 11" xfId="38345" xr:uid="{00000000-0005-0000-0000-00007C710000}"/>
    <cellStyle name="SAPBEXexcBad7 2 2 2" xfId="35890" xr:uid="{00000000-0005-0000-0000-00007D710000}"/>
    <cellStyle name="SAPBEXexcBad7 2 2 3" xfId="36172" xr:uid="{00000000-0005-0000-0000-00007E710000}"/>
    <cellStyle name="SAPBEXexcBad7 2 2 4" xfId="36452" xr:uid="{00000000-0005-0000-0000-00007F710000}"/>
    <cellStyle name="SAPBEXexcBad7 2 2 5" xfId="36733" xr:uid="{00000000-0005-0000-0000-000080710000}"/>
    <cellStyle name="SAPBEXexcBad7 2 2 6" xfId="37011" xr:uid="{00000000-0005-0000-0000-000081710000}"/>
    <cellStyle name="SAPBEXexcBad7 2 2 7" xfId="37290" xr:uid="{00000000-0005-0000-0000-000082710000}"/>
    <cellStyle name="SAPBEXexcBad7 2 2 8" xfId="37565" xr:uid="{00000000-0005-0000-0000-000083710000}"/>
    <cellStyle name="SAPBEXexcBad7 2 2 9" xfId="37839" xr:uid="{00000000-0005-0000-0000-000084710000}"/>
    <cellStyle name="SAPBEXexcBad7 2 3" xfId="35711" xr:uid="{00000000-0005-0000-0000-000085710000}"/>
    <cellStyle name="SAPBEXexcBad7 2 4" xfId="35315" xr:uid="{00000000-0005-0000-0000-000086710000}"/>
    <cellStyle name="SAPBEXexcBad7 2 5" xfId="35688" xr:uid="{00000000-0005-0000-0000-000087710000}"/>
    <cellStyle name="SAPBEXexcBad7 2 6" xfId="35373" xr:uid="{00000000-0005-0000-0000-000088710000}"/>
    <cellStyle name="SAPBEXexcBad7 2 7" xfId="35620" xr:uid="{00000000-0005-0000-0000-000089710000}"/>
    <cellStyle name="SAPBEXexcBad7 2 8" xfId="35840" xr:uid="{00000000-0005-0000-0000-00008A710000}"/>
    <cellStyle name="SAPBEXexcBad7 2 9" xfId="36122" xr:uid="{00000000-0005-0000-0000-00008B710000}"/>
    <cellStyle name="SAPBEXexcBad7 3" xfId="34886" xr:uid="{00000000-0005-0000-0000-00008C710000}"/>
    <cellStyle name="SAPBEXexcBad7 3 10" xfId="38111" xr:uid="{00000000-0005-0000-0000-00008D710000}"/>
    <cellStyle name="SAPBEXexcBad7 3 11" xfId="37984" xr:uid="{00000000-0005-0000-0000-00008E710000}"/>
    <cellStyle name="SAPBEXexcBad7 3 2" xfId="35889" xr:uid="{00000000-0005-0000-0000-00008F710000}"/>
    <cellStyle name="SAPBEXexcBad7 3 3" xfId="36171" xr:uid="{00000000-0005-0000-0000-000090710000}"/>
    <cellStyle name="SAPBEXexcBad7 3 4" xfId="36451" xr:uid="{00000000-0005-0000-0000-000091710000}"/>
    <cellStyle name="SAPBEXexcBad7 3 5" xfId="36732" xr:uid="{00000000-0005-0000-0000-000092710000}"/>
    <cellStyle name="SAPBEXexcBad7 3 6" xfId="37010" xr:uid="{00000000-0005-0000-0000-000093710000}"/>
    <cellStyle name="SAPBEXexcBad7 3 7" xfId="37289" xr:uid="{00000000-0005-0000-0000-000094710000}"/>
    <cellStyle name="SAPBEXexcBad7 3 8" xfId="37564" xr:uid="{00000000-0005-0000-0000-000095710000}"/>
    <cellStyle name="SAPBEXexcBad7 3 9" xfId="37838" xr:uid="{00000000-0005-0000-0000-000096710000}"/>
    <cellStyle name="SAPBEXexcBad8" xfId="27846" xr:uid="{00000000-0005-0000-0000-000097710000}"/>
    <cellStyle name="SAPBEXexcBad8 2" xfId="34887" xr:uid="{00000000-0005-0000-0000-000098710000}"/>
    <cellStyle name="SAPBEXexcBad8 2 10" xfId="36837" xr:uid="{00000000-0005-0000-0000-000099710000}"/>
    <cellStyle name="SAPBEXexcBad8 2 11" xfId="37113" xr:uid="{00000000-0005-0000-0000-00009A710000}"/>
    <cellStyle name="SAPBEXexcBad8 2 12" xfId="37393" xr:uid="{00000000-0005-0000-0000-00009B710000}"/>
    <cellStyle name="SAPBEXexcBad8 2 13" xfId="38359" xr:uid="{00000000-0005-0000-0000-00009C710000}"/>
    <cellStyle name="SAPBEXexcBad8 2 14" xfId="38375" xr:uid="{00000000-0005-0000-0000-00009D710000}"/>
    <cellStyle name="SAPBEXexcBad8 2 2" xfId="34888" xr:uid="{00000000-0005-0000-0000-00009E710000}"/>
    <cellStyle name="SAPBEXexcBad8 2 2 10" xfId="38114" xr:uid="{00000000-0005-0000-0000-00009F710000}"/>
    <cellStyle name="SAPBEXexcBad8 2 2 11" xfId="37667" xr:uid="{00000000-0005-0000-0000-0000A0710000}"/>
    <cellStyle name="SAPBEXexcBad8 2 2 2" xfId="35892" xr:uid="{00000000-0005-0000-0000-0000A1710000}"/>
    <cellStyle name="SAPBEXexcBad8 2 2 3" xfId="36174" xr:uid="{00000000-0005-0000-0000-0000A2710000}"/>
    <cellStyle name="SAPBEXexcBad8 2 2 4" xfId="36454" xr:uid="{00000000-0005-0000-0000-0000A3710000}"/>
    <cellStyle name="SAPBEXexcBad8 2 2 5" xfId="36735" xr:uid="{00000000-0005-0000-0000-0000A4710000}"/>
    <cellStyle name="SAPBEXexcBad8 2 2 6" xfId="37013" xr:uid="{00000000-0005-0000-0000-0000A5710000}"/>
    <cellStyle name="SAPBEXexcBad8 2 2 7" xfId="37292" xr:uid="{00000000-0005-0000-0000-0000A6710000}"/>
    <cellStyle name="SAPBEXexcBad8 2 2 8" xfId="37567" xr:uid="{00000000-0005-0000-0000-0000A7710000}"/>
    <cellStyle name="SAPBEXexcBad8 2 2 9" xfId="37841" xr:uid="{00000000-0005-0000-0000-0000A8710000}"/>
    <cellStyle name="SAPBEXexcBad8 2 3" xfId="35712" xr:uid="{00000000-0005-0000-0000-0000A9710000}"/>
    <cellStyle name="SAPBEXexcBad8 2 4" xfId="35775" xr:uid="{00000000-0005-0000-0000-0000AA710000}"/>
    <cellStyle name="SAPBEXexcBad8 2 5" xfId="35659" xr:uid="{00000000-0005-0000-0000-0000AB710000}"/>
    <cellStyle name="SAPBEXexcBad8 2 6" xfId="35780" xr:uid="{00000000-0005-0000-0000-0000AC710000}"/>
    <cellStyle name="SAPBEXexcBad8 2 7" xfId="35994" xr:uid="{00000000-0005-0000-0000-0000AD710000}"/>
    <cellStyle name="SAPBEXexcBad8 2 8" xfId="36275" xr:uid="{00000000-0005-0000-0000-0000AE710000}"/>
    <cellStyle name="SAPBEXexcBad8 2 9" xfId="36556" xr:uid="{00000000-0005-0000-0000-0000AF710000}"/>
    <cellStyle name="SAPBEXexcBad8 3" xfId="34889" xr:uid="{00000000-0005-0000-0000-0000B0710000}"/>
    <cellStyle name="SAPBEXexcBad8 3 10" xfId="38113" xr:uid="{00000000-0005-0000-0000-0000B1710000}"/>
    <cellStyle name="SAPBEXexcBad8 3 11" xfId="38346" xr:uid="{00000000-0005-0000-0000-0000B2710000}"/>
    <cellStyle name="SAPBEXexcBad8 3 2" xfId="35891" xr:uid="{00000000-0005-0000-0000-0000B3710000}"/>
    <cellStyle name="SAPBEXexcBad8 3 3" xfId="36173" xr:uid="{00000000-0005-0000-0000-0000B4710000}"/>
    <cellStyle name="SAPBEXexcBad8 3 4" xfId="36453" xr:uid="{00000000-0005-0000-0000-0000B5710000}"/>
    <cellStyle name="SAPBEXexcBad8 3 5" xfId="36734" xr:uid="{00000000-0005-0000-0000-0000B6710000}"/>
    <cellStyle name="SAPBEXexcBad8 3 6" xfId="37012" xr:uid="{00000000-0005-0000-0000-0000B7710000}"/>
    <cellStyle name="SAPBEXexcBad8 3 7" xfId="37291" xr:uid="{00000000-0005-0000-0000-0000B8710000}"/>
    <cellStyle name="SAPBEXexcBad8 3 8" xfId="37566" xr:uid="{00000000-0005-0000-0000-0000B9710000}"/>
    <cellStyle name="SAPBEXexcBad8 3 9" xfId="37840" xr:uid="{00000000-0005-0000-0000-0000BA710000}"/>
    <cellStyle name="SAPBEXexcBad9" xfId="27847" xr:uid="{00000000-0005-0000-0000-0000BB710000}"/>
    <cellStyle name="SAPBEXexcBad9 2" xfId="34890" xr:uid="{00000000-0005-0000-0000-0000BC710000}"/>
    <cellStyle name="SAPBEXexcBad9 2 10" xfId="37422" xr:uid="{00000000-0005-0000-0000-0000BD710000}"/>
    <cellStyle name="SAPBEXexcBad9 2 11" xfId="37695" xr:uid="{00000000-0005-0000-0000-0000BE710000}"/>
    <cellStyle name="SAPBEXexcBad9 2 12" xfId="37969" xr:uid="{00000000-0005-0000-0000-0000BF710000}"/>
    <cellStyle name="SAPBEXexcBad9 2 13" xfId="38360" xr:uid="{00000000-0005-0000-0000-0000C0710000}"/>
    <cellStyle name="SAPBEXexcBad9 2 14" xfId="37790" xr:uid="{00000000-0005-0000-0000-0000C1710000}"/>
    <cellStyle name="SAPBEXexcBad9 2 2" xfId="34891" xr:uid="{00000000-0005-0000-0000-0000C2710000}"/>
    <cellStyle name="SAPBEXexcBad9 2 2 10" xfId="38116" xr:uid="{00000000-0005-0000-0000-0000C3710000}"/>
    <cellStyle name="SAPBEXexcBad9 2 2 11" xfId="38344" xr:uid="{00000000-0005-0000-0000-0000C4710000}"/>
    <cellStyle name="SAPBEXexcBad9 2 2 2" xfId="35894" xr:uid="{00000000-0005-0000-0000-0000C5710000}"/>
    <cellStyle name="SAPBEXexcBad9 2 2 3" xfId="36176" xr:uid="{00000000-0005-0000-0000-0000C6710000}"/>
    <cellStyle name="SAPBEXexcBad9 2 2 4" xfId="36456" xr:uid="{00000000-0005-0000-0000-0000C7710000}"/>
    <cellStyle name="SAPBEXexcBad9 2 2 5" xfId="36737" xr:uid="{00000000-0005-0000-0000-0000C8710000}"/>
    <cellStyle name="SAPBEXexcBad9 2 2 6" xfId="37015" xr:uid="{00000000-0005-0000-0000-0000C9710000}"/>
    <cellStyle name="SAPBEXexcBad9 2 2 7" xfId="37294" xr:uid="{00000000-0005-0000-0000-0000CA710000}"/>
    <cellStyle name="SAPBEXexcBad9 2 2 8" xfId="37569" xr:uid="{00000000-0005-0000-0000-0000CB710000}"/>
    <cellStyle name="SAPBEXexcBad9 2 2 9" xfId="37843" xr:uid="{00000000-0005-0000-0000-0000CC710000}"/>
    <cellStyle name="SAPBEXexcBad9 2 3" xfId="35713" xr:uid="{00000000-0005-0000-0000-0000CD710000}"/>
    <cellStyle name="SAPBEXexcBad9 2 4" xfId="35404" xr:uid="{00000000-0005-0000-0000-0000CE710000}"/>
    <cellStyle name="SAPBEXexcBad9 2 5" xfId="36023" xr:uid="{00000000-0005-0000-0000-0000CF710000}"/>
    <cellStyle name="SAPBEXexcBad9 2 6" xfId="36304" xr:uid="{00000000-0005-0000-0000-0000D0710000}"/>
    <cellStyle name="SAPBEXexcBad9 2 7" xfId="36585" xr:uid="{00000000-0005-0000-0000-0000D1710000}"/>
    <cellStyle name="SAPBEXexcBad9 2 8" xfId="36866" xr:uid="{00000000-0005-0000-0000-0000D2710000}"/>
    <cellStyle name="SAPBEXexcBad9 2 9" xfId="37142" xr:uid="{00000000-0005-0000-0000-0000D3710000}"/>
    <cellStyle name="SAPBEXexcBad9 3" xfId="34892" xr:uid="{00000000-0005-0000-0000-0000D4710000}"/>
    <cellStyle name="SAPBEXexcBad9 3 10" xfId="38115" xr:uid="{00000000-0005-0000-0000-0000D5710000}"/>
    <cellStyle name="SAPBEXexcBad9 3 11" xfId="38343" xr:uid="{00000000-0005-0000-0000-0000D6710000}"/>
    <cellStyle name="SAPBEXexcBad9 3 2" xfId="35893" xr:uid="{00000000-0005-0000-0000-0000D7710000}"/>
    <cellStyle name="SAPBEXexcBad9 3 3" xfId="36175" xr:uid="{00000000-0005-0000-0000-0000D8710000}"/>
    <cellStyle name="SAPBEXexcBad9 3 4" xfId="36455" xr:uid="{00000000-0005-0000-0000-0000D9710000}"/>
    <cellStyle name="SAPBEXexcBad9 3 5" xfId="36736" xr:uid="{00000000-0005-0000-0000-0000DA710000}"/>
    <cellStyle name="SAPBEXexcBad9 3 6" xfId="37014" xr:uid="{00000000-0005-0000-0000-0000DB710000}"/>
    <cellStyle name="SAPBEXexcBad9 3 7" xfId="37293" xr:uid="{00000000-0005-0000-0000-0000DC710000}"/>
    <cellStyle name="SAPBEXexcBad9 3 8" xfId="37568" xr:uid="{00000000-0005-0000-0000-0000DD710000}"/>
    <cellStyle name="SAPBEXexcBad9 3 9" xfId="37842" xr:uid="{00000000-0005-0000-0000-0000DE710000}"/>
    <cellStyle name="SAPBEXexcCritical4" xfId="27848" xr:uid="{00000000-0005-0000-0000-0000DF710000}"/>
    <cellStyle name="SAPBEXexcCritical4 2" xfId="34893" xr:uid="{00000000-0005-0000-0000-0000E0710000}"/>
    <cellStyle name="SAPBEXexcCritical4 2 10" xfId="37396" xr:uid="{00000000-0005-0000-0000-0000E1710000}"/>
    <cellStyle name="SAPBEXexcCritical4 2 11" xfId="37669" xr:uid="{00000000-0005-0000-0000-0000E2710000}"/>
    <cellStyle name="SAPBEXexcCritical4 2 12" xfId="37943" xr:uid="{00000000-0005-0000-0000-0000E3710000}"/>
    <cellStyle name="SAPBEXexcCritical4 2 13" xfId="37712" xr:uid="{00000000-0005-0000-0000-0000E4710000}"/>
    <cellStyle name="SAPBEXexcCritical4 2 14" xfId="38352" xr:uid="{00000000-0005-0000-0000-0000E5710000}"/>
    <cellStyle name="SAPBEXexcCritical4 2 2" xfId="34894" xr:uid="{00000000-0005-0000-0000-0000E6710000}"/>
    <cellStyle name="SAPBEXexcCritical4 2 2 10" xfId="38118" xr:uid="{00000000-0005-0000-0000-0000E7710000}"/>
    <cellStyle name="SAPBEXexcCritical4 2 2 11" xfId="38417" xr:uid="{00000000-0005-0000-0000-0000E8710000}"/>
    <cellStyle name="SAPBEXexcCritical4 2 2 2" xfId="35896" xr:uid="{00000000-0005-0000-0000-0000E9710000}"/>
    <cellStyle name="SAPBEXexcCritical4 2 2 3" xfId="36178" xr:uid="{00000000-0005-0000-0000-0000EA710000}"/>
    <cellStyle name="SAPBEXexcCritical4 2 2 4" xfId="36458" xr:uid="{00000000-0005-0000-0000-0000EB710000}"/>
    <cellStyle name="SAPBEXexcCritical4 2 2 5" xfId="36739" xr:uid="{00000000-0005-0000-0000-0000EC710000}"/>
    <cellStyle name="SAPBEXexcCritical4 2 2 6" xfId="37017" xr:uid="{00000000-0005-0000-0000-0000ED710000}"/>
    <cellStyle name="SAPBEXexcCritical4 2 2 7" xfId="37296" xr:uid="{00000000-0005-0000-0000-0000EE710000}"/>
    <cellStyle name="SAPBEXexcCritical4 2 2 8" xfId="37571" xr:uid="{00000000-0005-0000-0000-0000EF710000}"/>
    <cellStyle name="SAPBEXexcCritical4 2 2 9" xfId="37845" xr:uid="{00000000-0005-0000-0000-0000F0710000}"/>
    <cellStyle name="SAPBEXexcCritical4 2 3" xfId="35714" xr:uid="{00000000-0005-0000-0000-0000F1710000}"/>
    <cellStyle name="SAPBEXexcCritical4 2 4" xfId="35774" xr:uid="{00000000-0005-0000-0000-0000F2710000}"/>
    <cellStyle name="SAPBEXexcCritical4 2 5" xfId="35997" xr:uid="{00000000-0005-0000-0000-0000F3710000}"/>
    <cellStyle name="SAPBEXexcCritical4 2 6" xfId="36278" xr:uid="{00000000-0005-0000-0000-0000F4710000}"/>
    <cellStyle name="SAPBEXexcCritical4 2 7" xfId="36559" xr:uid="{00000000-0005-0000-0000-0000F5710000}"/>
    <cellStyle name="SAPBEXexcCritical4 2 8" xfId="36840" xr:uid="{00000000-0005-0000-0000-0000F6710000}"/>
    <cellStyle name="SAPBEXexcCritical4 2 9" xfId="37116" xr:uid="{00000000-0005-0000-0000-0000F7710000}"/>
    <cellStyle name="SAPBEXexcCritical4 3" xfId="34895" xr:uid="{00000000-0005-0000-0000-0000F8710000}"/>
    <cellStyle name="SAPBEXexcCritical4 3 10" xfId="38117" xr:uid="{00000000-0005-0000-0000-0000F9710000}"/>
    <cellStyle name="SAPBEXexcCritical4 3 11" xfId="37797" xr:uid="{00000000-0005-0000-0000-0000FA710000}"/>
    <cellStyle name="SAPBEXexcCritical4 3 2" xfId="35895" xr:uid="{00000000-0005-0000-0000-0000FB710000}"/>
    <cellStyle name="SAPBEXexcCritical4 3 3" xfId="36177" xr:uid="{00000000-0005-0000-0000-0000FC710000}"/>
    <cellStyle name="SAPBEXexcCritical4 3 4" xfId="36457" xr:uid="{00000000-0005-0000-0000-0000FD710000}"/>
    <cellStyle name="SAPBEXexcCritical4 3 5" xfId="36738" xr:uid="{00000000-0005-0000-0000-0000FE710000}"/>
    <cellStyle name="SAPBEXexcCritical4 3 6" xfId="37016" xr:uid="{00000000-0005-0000-0000-0000FF710000}"/>
    <cellStyle name="SAPBEXexcCritical4 3 7" xfId="37295" xr:uid="{00000000-0005-0000-0000-000000720000}"/>
    <cellStyle name="SAPBEXexcCritical4 3 8" xfId="37570" xr:uid="{00000000-0005-0000-0000-000001720000}"/>
    <cellStyle name="SAPBEXexcCritical4 3 9" xfId="37844" xr:uid="{00000000-0005-0000-0000-000002720000}"/>
    <cellStyle name="SAPBEXexcCritical5" xfId="27849" xr:uid="{00000000-0005-0000-0000-000003720000}"/>
    <cellStyle name="SAPBEXexcCritical5 2" xfId="34896" xr:uid="{00000000-0005-0000-0000-000004720000}"/>
    <cellStyle name="SAPBEXexcCritical5 2 10" xfId="35622" xr:uid="{00000000-0005-0000-0000-000005720000}"/>
    <cellStyle name="SAPBEXexcCritical5 2 11" xfId="35785" xr:uid="{00000000-0005-0000-0000-000006720000}"/>
    <cellStyle name="SAPBEXexcCritical5 2 12" xfId="35992" xr:uid="{00000000-0005-0000-0000-000007720000}"/>
    <cellStyle name="SAPBEXexcCritical5 2 13" xfId="38357" xr:uid="{00000000-0005-0000-0000-000008720000}"/>
    <cellStyle name="SAPBEXexcCritical5 2 14" xfId="36412" xr:uid="{00000000-0005-0000-0000-000009720000}"/>
    <cellStyle name="SAPBEXexcCritical5 2 2" xfId="34897" xr:uid="{00000000-0005-0000-0000-00000A720000}"/>
    <cellStyle name="SAPBEXexcCritical5 2 2 10" xfId="38120" xr:uid="{00000000-0005-0000-0000-00000B720000}"/>
    <cellStyle name="SAPBEXexcCritical5 2 2 11" xfId="37709" xr:uid="{00000000-0005-0000-0000-00000C720000}"/>
    <cellStyle name="SAPBEXexcCritical5 2 2 2" xfId="35898" xr:uid="{00000000-0005-0000-0000-00000D720000}"/>
    <cellStyle name="SAPBEXexcCritical5 2 2 3" xfId="36180" xr:uid="{00000000-0005-0000-0000-00000E720000}"/>
    <cellStyle name="SAPBEXexcCritical5 2 2 4" xfId="36460" xr:uid="{00000000-0005-0000-0000-00000F720000}"/>
    <cellStyle name="SAPBEXexcCritical5 2 2 5" xfId="36741" xr:uid="{00000000-0005-0000-0000-000010720000}"/>
    <cellStyle name="SAPBEXexcCritical5 2 2 6" xfId="37019" xr:uid="{00000000-0005-0000-0000-000011720000}"/>
    <cellStyle name="SAPBEXexcCritical5 2 2 7" xfId="37298" xr:uid="{00000000-0005-0000-0000-000012720000}"/>
    <cellStyle name="SAPBEXexcCritical5 2 2 8" xfId="37573" xr:uid="{00000000-0005-0000-0000-000013720000}"/>
    <cellStyle name="SAPBEXexcCritical5 2 2 9" xfId="37847" xr:uid="{00000000-0005-0000-0000-000014720000}"/>
    <cellStyle name="SAPBEXexcCritical5 2 3" xfId="35715" xr:uid="{00000000-0005-0000-0000-000015720000}"/>
    <cellStyle name="SAPBEXexcCritical5 2 4" xfId="35405" xr:uid="{00000000-0005-0000-0000-000016720000}"/>
    <cellStyle name="SAPBEXexcCritical5 2 5" xfId="35333" xr:uid="{00000000-0005-0000-0000-000017720000}"/>
    <cellStyle name="SAPBEXexcCritical5 2 6" xfId="35226" xr:uid="{00000000-0005-0000-0000-000018720000}"/>
    <cellStyle name="SAPBEXexcCritical5 2 7" xfId="35398" xr:uid="{00000000-0005-0000-0000-000019720000}"/>
    <cellStyle name="SAPBEXexcCritical5 2 8" xfId="35259" xr:uid="{00000000-0005-0000-0000-00001A720000}"/>
    <cellStyle name="SAPBEXexcCritical5 2 9" xfId="35389" xr:uid="{00000000-0005-0000-0000-00001B720000}"/>
    <cellStyle name="SAPBEXexcCritical5 3" xfId="34898" xr:uid="{00000000-0005-0000-0000-00001C720000}"/>
    <cellStyle name="SAPBEXexcCritical5 3 10" xfId="38119" xr:uid="{00000000-0005-0000-0000-00001D720000}"/>
    <cellStyle name="SAPBEXexcCritical5 3 11" xfId="37784" xr:uid="{00000000-0005-0000-0000-00001E720000}"/>
    <cellStyle name="SAPBEXexcCritical5 3 2" xfId="35897" xr:uid="{00000000-0005-0000-0000-00001F720000}"/>
    <cellStyle name="SAPBEXexcCritical5 3 3" xfId="36179" xr:uid="{00000000-0005-0000-0000-000020720000}"/>
    <cellStyle name="SAPBEXexcCritical5 3 4" xfId="36459" xr:uid="{00000000-0005-0000-0000-000021720000}"/>
    <cellStyle name="SAPBEXexcCritical5 3 5" xfId="36740" xr:uid="{00000000-0005-0000-0000-000022720000}"/>
    <cellStyle name="SAPBEXexcCritical5 3 6" xfId="37018" xr:uid="{00000000-0005-0000-0000-000023720000}"/>
    <cellStyle name="SAPBEXexcCritical5 3 7" xfId="37297" xr:uid="{00000000-0005-0000-0000-000024720000}"/>
    <cellStyle name="SAPBEXexcCritical5 3 8" xfId="37572" xr:uid="{00000000-0005-0000-0000-000025720000}"/>
    <cellStyle name="SAPBEXexcCritical5 3 9" xfId="37846" xr:uid="{00000000-0005-0000-0000-000026720000}"/>
    <cellStyle name="SAPBEXexcCritical6" xfId="27850" xr:uid="{00000000-0005-0000-0000-000027720000}"/>
    <cellStyle name="SAPBEXexcCritical6 2" xfId="34899" xr:uid="{00000000-0005-0000-0000-000028720000}"/>
    <cellStyle name="SAPBEXexcCritical6 2 10" xfId="37687" xr:uid="{00000000-0005-0000-0000-000029720000}"/>
    <cellStyle name="SAPBEXexcCritical6 2 11" xfId="37961" xr:uid="{00000000-0005-0000-0000-00002A720000}"/>
    <cellStyle name="SAPBEXexcCritical6 2 12" xfId="38234" xr:uid="{00000000-0005-0000-0000-00002B720000}"/>
    <cellStyle name="SAPBEXexcCritical6 2 13" xfId="38358" xr:uid="{00000000-0005-0000-0000-00002C720000}"/>
    <cellStyle name="SAPBEXexcCritical6 2 14" xfId="38451" xr:uid="{00000000-0005-0000-0000-00002D720000}"/>
    <cellStyle name="SAPBEXexcCritical6 2 2" xfId="34900" xr:uid="{00000000-0005-0000-0000-00002E720000}"/>
    <cellStyle name="SAPBEXexcCritical6 2 2 10" xfId="38122" xr:uid="{00000000-0005-0000-0000-00002F720000}"/>
    <cellStyle name="SAPBEXexcCritical6 2 2 11" xfId="38219" xr:uid="{00000000-0005-0000-0000-000030720000}"/>
    <cellStyle name="SAPBEXexcCritical6 2 2 2" xfId="35900" xr:uid="{00000000-0005-0000-0000-000031720000}"/>
    <cellStyle name="SAPBEXexcCritical6 2 2 3" xfId="36182" xr:uid="{00000000-0005-0000-0000-000032720000}"/>
    <cellStyle name="SAPBEXexcCritical6 2 2 4" xfId="36462" xr:uid="{00000000-0005-0000-0000-000033720000}"/>
    <cellStyle name="SAPBEXexcCritical6 2 2 5" xfId="36743" xr:uid="{00000000-0005-0000-0000-000034720000}"/>
    <cellStyle name="SAPBEXexcCritical6 2 2 6" xfId="37021" xr:uid="{00000000-0005-0000-0000-000035720000}"/>
    <cellStyle name="SAPBEXexcCritical6 2 2 7" xfId="37300" xr:uid="{00000000-0005-0000-0000-000036720000}"/>
    <cellStyle name="SAPBEXexcCritical6 2 2 8" xfId="37575" xr:uid="{00000000-0005-0000-0000-000037720000}"/>
    <cellStyle name="SAPBEXexcCritical6 2 2 9" xfId="37849" xr:uid="{00000000-0005-0000-0000-000038720000}"/>
    <cellStyle name="SAPBEXexcCritical6 2 3" xfId="35716" xr:uid="{00000000-0005-0000-0000-000039720000}"/>
    <cellStyle name="SAPBEXexcCritical6 2 4" xfId="36015" xr:uid="{00000000-0005-0000-0000-00003A720000}"/>
    <cellStyle name="SAPBEXexcCritical6 2 5" xfId="36296" xr:uid="{00000000-0005-0000-0000-00003B720000}"/>
    <cellStyle name="SAPBEXexcCritical6 2 6" xfId="36577" xr:uid="{00000000-0005-0000-0000-00003C720000}"/>
    <cellStyle name="SAPBEXexcCritical6 2 7" xfId="36858" xr:uid="{00000000-0005-0000-0000-00003D720000}"/>
    <cellStyle name="SAPBEXexcCritical6 2 8" xfId="37134" xr:uid="{00000000-0005-0000-0000-00003E720000}"/>
    <cellStyle name="SAPBEXexcCritical6 2 9" xfId="37414" xr:uid="{00000000-0005-0000-0000-00003F720000}"/>
    <cellStyle name="SAPBEXexcCritical6 3" xfId="34901" xr:uid="{00000000-0005-0000-0000-000040720000}"/>
    <cellStyle name="SAPBEXexcCritical6 3 10" xfId="38121" xr:uid="{00000000-0005-0000-0000-000041720000}"/>
    <cellStyle name="SAPBEXexcCritical6 3 11" xfId="38220" xr:uid="{00000000-0005-0000-0000-000042720000}"/>
    <cellStyle name="SAPBEXexcCritical6 3 2" xfId="35899" xr:uid="{00000000-0005-0000-0000-000043720000}"/>
    <cellStyle name="SAPBEXexcCritical6 3 3" xfId="36181" xr:uid="{00000000-0005-0000-0000-000044720000}"/>
    <cellStyle name="SAPBEXexcCritical6 3 4" xfId="36461" xr:uid="{00000000-0005-0000-0000-000045720000}"/>
    <cellStyle name="SAPBEXexcCritical6 3 5" xfId="36742" xr:uid="{00000000-0005-0000-0000-000046720000}"/>
    <cellStyle name="SAPBEXexcCritical6 3 6" xfId="37020" xr:uid="{00000000-0005-0000-0000-000047720000}"/>
    <cellStyle name="SAPBEXexcCritical6 3 7" xfId="37299" xr:uid="{00000000-0005-0000-0000-000048720000}"/>
    <cellStyle name="SAPBEXexcCritical6 3 8" xfId="37574" xr:uid="{00000000-0005-0000-0000-000049720000}"/>
    <cellStyle name="SAPBEXexcCritical6 3 9" xfId="37848" xr:uid="{00000000-0005-0000-0000-00004A720000}"/>
    <cellStyle name="SAPBEXexcGood1" xfId="27851" xr:uid="{00000000-0005-0000-0000-00004B720000}"/>
    <cellStyle name="SAPBEXexcGood1 2" xfId="34902" xr:uid="{00000000-0005-0000-0000-00004C720000}"/>
    <cellStyle name="SAPBEXexcGood1 2 10" xfId="37417" xr:uid="{00000000-0005-0000-0000-00004D720000}"/>
    <cellStyle name="SAPBEXexcGood1 2 11" xfId="37690" xr:uid="{00000000-0005-0000-0000-00004E720000}"/>
    <cellStyle name="SAPBEXexcGood1 2 12" xfId="37964" xr:uid="{00000000-0005-0000-0000-00004F720000}"/>
    <cellStyle name="SAPBEXexcGood1 2 13" xfId="35327" xr:uid="{00000000-0005-0000-0000-000050720000}"/>
    <cellStyle name="SAPBEXexcGood1 2 14" xfId="38059" xr:uid="{00000000-0005-0000-0000-000051720000}"/>
    <cellStyle name="SAPBEXexcGood1 2 2" xfId="34903" xr:uid="{00000000-0005-0000-0000-000052720000}"/>
    <cellStyle name="SAPBEXexcGood1 2 2 10" xfId="38124" xr:uid="{00000000-0005-0000-0000-000053720000}"/>
    <cellStyle name="SAPBEXexcGood1 2 2 11" xfId="37243" xr:uid="{00000000-0005-0000-0000-000054720000}"/>
    <cellStyle name="SAPBEXexcGood1 2 2 2" xfId="35902" xr:uid="{00000000-0005-0000-0000-000055720000}"/>
    <cellStyle name="SAPBEXexcGood1 2 2 3" xfId="36184" xr:uid="{00000000-0005-0000-0000-000056720000}"/>
    <cellStyle name="SAPBEXexcGood1 2 2 4" xfId="36464" xr:uid="{00000000-0005-0000-0000-000057720000}"/>
    <cellStyle name="SAPBEXexcGood1 2 2 5" xfId="36745" xr:uid="{00000000-0005-0000-0000-000058720000}"/>
    <cellStyle name="SAPBEXexcGood1 2 2 6" xfId="37023" xr:uid="{00000000-0005-0000-0000-000059720000}"/>
    <cellStyle name="SAPBEXexcGood1 2 2 7" xfId="37302" xr:uid="{00000000-0005-0000-0000-00005A720000}"/>
    <cellStyle name="SAPBEXexcGood1 2 2 8" xfId="37577" xr:uid="{00000000-0005-0000-0000-00005B720000}"/>
    <cellStyle name="SAPBEXexcGood1 2 2 9" xfId="37851" xr:uid="{00000000-0005-0000-0000-00005C720000}"/>
    <cellStyle name="SAPBEXexcGood1 2 3" xfId="35717" xr:uid="{00000000-0005-0000-0000-00005D720000}"/>
    <cellStyle name="SAPBEXexcGood1 2 4" xfId="35677" xr:uid="{00000000-0005-0000-0000-00005E720000}"/>
    <cellStyle name="SAPBEXexcGood1 2 5" xfId="36018" xr:uid="{00000000-0005-0000-0000-00005F720000}"/>
    <cellStyle name="SAPBEXexcGood1 2 6" xfId="36299" xr:uid="{00000000-0005-0000-0000-000060720000}"/>
    <cellStyle name="SAPBEXexcGood1 2 7" xfId="36580" xr:uid="{00000000-0005-0000-0000-000061720000}"/>
    <cellStyle name="SAPBEXexcGood1 2 8" xfId="36861" xr:uid="{00000000-0005-0000-0000-000062720000}"/>
    <cellStyle name="SAPBEXexcGood1 2 9" xfId="37137" xr:uid="{00000000-0005-0000-0000-000063720000}"/>
    <cellStyle name="SAPBEXexcGood1 3" xfId="34904" xr:uid="{00000000-0005-0000-0000-000064720000}"/>
    <cellStyle name="SAPBEXexcGood1 3 10" xfId="38123" xr:uid="{00000000-0005-0000-0000-000065720000}"/>
    <cellStyle name="SAPBEXexcGood1 3 11" xfId="35255" xr:uid="{00000000-0005-0000-0000-000066720000}"/>
    <cellStyle name="SAPBEXexcGood1 3 2" xfId="35901" xr:uid="{00000000-0005-0000-0000-000067720000}"/>
    <cellStyle name="SAPBEXexcGood1 3 3" xfId="36183" xr:uid="{00000000-0005-0000-0000-000068720000}"/>
    <cellStyle name="SAPBEXexcGood1 3 4" xfId="36463" xr:uid="{00000000-0005-0000-0000-000069720000}"/>
    <cellStyle name="SAPBEXexcGood1 3 5" xfId="36744" xr:uid="{00000000-0005-0000-0000-00006A720000}"/>
    <cellStyle name="SAPBEXexcGood1 3 6" xfId="37022" xr:uid="{00000000-0005-0000-0000-00006B720000}"/>
    <cellStyle name="SAPBEXexcGood1 3 7" xfId="37301" xr:uid="{00000000-0005-0000-0000-00006C720000}"/>
    <cellStyle name="SAPBEXexcGood1 3 8" xfId="37576" xr:uid="{00000000-0005-0000-0000-00006D720000}"/>
    <cellStyle name="SAPBEXexcGood1 3 9" xfId="37850" xr:uid="{00000000-0005-0000-0000-00006E720000}"/>
    <cellStyle name="SAPBEXexcGood2" xfId="27852" xr:uid="{00000000-0005-0000-0000-00006F720000}"/>
    <cellStyle name="SAPBEXexcGood2 2" xfId="34905" xr:uid="{00000000-0005-0000-0000-000070720000}"/>
    <cellStyle name="SAPBEXexcGood2 2 10" xfId="37686" xr:uid="{00000000-0005-0000-0000-000071720000}"/>
    <cellStyle name="SAPBEXexcGood2 2 11" xfId="37960" xr:uid="{00000000-0005-0000-0000-000072720000}"/>
    <cellStyle name="SAPBEXexcGood2 2 12" xfId="38233" xr:uid="{00000000-0005-0000-0000-000073720000}"/>
    <cellStyle name="SAPBEXexcGood2 2 13" xfId="38355" xr:uid="{00000000-0005-0000-0000-000074720000}"/>
    <cellStyle name="SAPBEXexcGood2 2 14" xfId="38428" xr:uid="{00000000-0005-0000-0000-000075720000}"/>
    <cellStyle name="SAPBEXexcGood2 2 2" xfId="34906" xr:uid="{00000000-0005-0000-0000-000076720000}"/>
    <cellStyle name="SAPBEXexcGood2 2 2 10" xfId="38126" xr:uid="{00000000-0005-0000-0000-000077720000}"/>
    <cellStyle name="SAPBEXexcGood2 2 2 11" xfId="37981" xr:uid="{00000000-0005-0000-0000-000078720000}"/>
    <cellStyle name="SAPBEXexcGood2 2 2 2" xfId="35904" xr:uid="{00000000-0005-0000-0000-000079720000}"/>
    <cellStyle name="SAPBEXexcGood2 2 2 3" xfId="36186" xr:uid="{00000000-0005-0000-0000-00007A720000}"/>
    <cellStyle name="SAPBEXexcGood2 2 2 4" xfId="36466" xr:uid="{00000000-0005-0000-0000-00007B720000}"/>
    <cellStyle name="SAPBEXexcGood2 2 2 5" xfId="36747" xr:uid="{00000000-0005-0000-0000-00007C720000}"/>
    <cellStyle name="SAPBEXexcGood2 2 2 6" xfId="37025" xr:uid="{00000000-0005-0000-0000-00007D720000}"/>
    <cellStyle name="SAPBEXexcGood2 2 2 7" xfId="37304" xr:uid="{00000000-0005-0000-0000-00007E720000}"/>
    <cellStyle name="SAPBEXexcGood2 2 2 8" xfId="37579" xr:uid="{00000000-0005-0000-0000-00007F720000}"/>
    <cellStyle name="SAPBEXexcGood2 2 2 9" xfId="37853" xr:uid="{00000000-0005-0000-0000-000080720000}"/>
    <cellStyle name="SAPBEXexcGood2 2 3" xfId="35718" xr:uid="{00000000-0005-0000-0000-000081720000}"/>
    <cellStyle name="SAPBEXexcGood2 2 4" xfId="36014" xr:uid="{00000000-0005-0000-0000-000082720000}"/>
    <cellStyle name="SAPBEXexcGood2 2 5" xfId="36295" xr:uid="{00000000-0005-0000-0000-000083720000}"/>
    <cellStyle name="SAPBEXexcGood2 2 6" xfId="36576" xr:uid="{00000000-0005-0000-0000-000084720000}"/>
    <cellStyle name="SAPBEXexcGood2 2 7" xfId="36857" xr:uid="{00000000-0005-0000-0000-000085720000}"/>
    <cellStyle name="SAPBEXexcGood2 2 8" xfId="37133" xr:uid="{00000000-0005-0000-0000-000086720000}"/>
    <cellStyle name="SAPBEXexcGood2 2 9" xfId="37413" xr:uid="{00000000-0005-0000-0000-000087720000}"/>
    <cellStyle name="SAPBEXexcGood2 3" xfId="34907" xr:uid="{00000000-0005-0000-0000-000088720000}"/>
    <cellStyle name="SAPBEXexcGood2 3 10" xfId="38125" xr:uid="{00000000-0005-0000-0000-000089720000}"/>
    <cellStyle name="SAPBEXexcGood2 3 11" xfId="36311" xr:uid="{00000000-0005-0000-0000-00008A720000}"/>
    <cellStyle name="SAPBEXexcGood2 3 2" xfId="35903" xr:uid="{00000000-0005-0000-0000-00008B720000}"/>
    <cellStyle name="SAPBEXexcGood2 3 3" xfId="36185" xr:uid="{00000000-0005-0000-0000-00008C720000}"/>
    <cellStyle name="SAPBEXexcGood2 3 4" xfId="36465" xr:uid="{00000000-0005-0000-0000-00008D720000}"/>
    <cellStyle name="SAPBEXexcGood2 3 5" xfId="36746" xr:uid="{00000000-0005-0000-0000-00008E720000}"/>
    <cellStyle name="SAPBEXexcGood2 3 6" xfId="37024" xr:uid="{00000000-0005-0000-0000-00008F720000}"/>
    <cellStyle name="SAPBEXexcGood2 3 7" xfId="37303" xr:uid="{00000000-0005-0000-0000-000090720000}"/>
    <cellStyle name="SAPBEXexcGood2 3 8" xfId="37578" xr:uid="{00000000-0005-0000-0000-000091720000}"/>
    <cellStyle name="SAPBEXexcGood2 3 9" xfId="37852" xr:uid="{00000000-0005-0000-0000-000092720000}"/>
    <cellStyle name="SAPBEXexcGood3" xfId="27853" xr:uid="{00000000-0005-0000-0000-000093720000}"/>
    <cellStyle name="SAPBEXexcGood3 2" xfId="34908" xr:uid="{00000000-0005-0000-0000-000094720000}"/>
    <cellStyle name="SAPBEXexcGood3 2 10" xfId="36270" xr:uid="{00000000-0005-0000-0000-000095720000}"/>
    <cellStyle name="SAPBEXexcGood3 2 11" xfId="36550" xr:uid="{00000000-0005-0000-0000-000096720000}"/>
    <cellStyle name="SAPBEXexcGood3 2 12" xfId="36831" xr:uid="{00000000-0005-0000-0000-000097720000}"/>
    <cellStyle name="SAPBEXexcGood3 2 13" xfId="38356" xr:uid="{00000000-0005-0000-0000-000098720000}"/>
    <cellStyle name="SAPBEXexcGood3 2 14" xfId="37518" xr:uid="{00000000-0005-0000-0000-000099720000}"/>
    <cellStyle name="SAPBEXexcGood3 2 2" xfId="34909" xr:uid="{00000000-0005-0000-0000-00009A720000}"/>
    <cellStyle name="SAPBEXexcGood3 2 2 10" xfId="38128" xr:uid="{00000000-0005-0000-0000-00009B720000}"/>
    <cellStyle name="SAPBEXexcGood3 2 2 11" xfId="38342" xr:uid="{00000000-0005-0000-0000-00009C720000}"/>
    <cellStyle name="SAPBEXexcGood3 2 2 2" xfId="35906" xr:uid="{00000000-0005-0000-0000-00009D720000}"/>
    <cellStyle name="SAPBEXexcGood3 2 2 3" xfId="36188" xr:uid="{00000000-0005-0000-0000-00009E720000}"/>
    <cellStyle name="SAPBEXexcGood3 2 2 4" xfId="36468" xr:uid="{00000000-0005-0000-0000-00009F720000}"/>
    <cellStyle name="SAPBEXexcGood3 2 2 5" xfId="36749" xr:uid="{00000000-0005-0000-0000-0000A0720000}"/>
    <cellStyle name="SAPBEXexcGood3 2 2 6" xfId="37027" xr:uid="{00000000-0005-0000-0000-0000A1720000}"/>
    <cellStyle name="SAPBEXexcGood3 2 2 7" xfId="37306" xr:uid="{00000000-0005-0000-0000-0000A2720000}"/>
    <cellStyle name="SAPBEXexcGood3 2 2 8" xfId="37581" xr:uid="{00000000-0005-0000-0000-0000A3720000}"/>
    <cellStyle name="SAPBEXexcGood3 2 2 9" xfId="37855" xr:uid="{00000000-0005-0000-0000-0000A4720000}"/>
    <cellStyle name="SAPBEXexcGood3 2 3" xfId="35719" xr:uid="{00000000-0005-0000-0000-0000A5720000}"/>
    <cellStyle name="SAPBEXexcGood3 2 4" xfId="35676" xr:uid="{00000000-0005-0000-0000-0000A6720000}"/>
    <cellStyle name="SAPBEXexcGood3 2 5" xfId="35309" xr:uid="{00000000-0005-0000-0000-0000A7720000}"/>
    <cellStyle name="SAPBEXexcGood3 2 6" xfId="35684" xr:uid="{00000000-0005-0000-0000-0000A8720000}"/>
    <cellStyle name="SAPBEXexcGood3 2 7" xfId="35325" xr:uid="{00000000-0005-0000-0000-0000A9720000}"/>
    <cellStyle name="SAPBEXexcGood3 2 8" xfId="35619" xr:uid="{00000000-0005-0000-0000-0000AA720000}"/>
    <cellStyle name="SAPBEXexcGood3 2 9" xfId="35988" xr:uid="{00000000-0005-0000-0000-0000AB720000}"/>
    <cellStyle name="SAPBEXexcGood3 3" xfId="34910" xr:uid="{00000000-0005-0000-0000-0000AC720000}"/>
    <cellStyle name="SAPBEXexcGood3 3 10" xfId="38127" xr:uid="{00000000-0005-0000-0000-0000AD720000}"/>
    <cellStyle name="SAPBEXexcGood3 3 11" xfId="38416" xr:uid="{00000000-0005-0000-0000-0000AE720000}"/>
    <cellStyle name="SAPBEXexcGood3 3 2" xfId="35905" xr:uid="{00000000-0005-0000-0000-0000AF720000}"/>
    <cellStyle name="SAPBEXexcGood3 3 3" xfId="36187" xr:uid="{00000000-0005-0000-0000-0000B0720000}"/>
    <cellStyle name="SAPBEXexcGood3 3 4" xfId="36467" xr:uid="{00000000-0005-0000-0000-0000B1720000}"/>
    <cellStyle name="SAPBEXexcGood3 3 5" xfId="36748" xr:uid="{00000000-0005-0000-0000-0000B2720000}"/>
    <cellStyle name="SAPBEXexcGood3 3 6" xfId="37026" xr:uid="{00000000-0005-0000-0000-0000B3720000}"/>
    <cellStyle name="SAPBEXexcGood3 3 7" xfId="37305" xr:uid="{00000000-0005-0000-0000-0000B4720000}"/>
    <cellStyle name="SAPBEXexcGood3 3 8" xfId="37580" xr:uid="{00000000-0005-0000-0000-0000B5720000}"/>
    <cellStyle name="SAPBEXexcGood3 3 9" xfId="37854" xr:uid="{00000000-0005-0000-0000-0000B6720000}"/>
    <cellStyle name="SAPBEXfilterDrill" xfId="27854" xr:uid="{00000000-0005-0000-0000-0000B7720000}"/>
    <cellStyle name="SAPBEXfilterDrill 2" xfId="34911" xr:uid="{00000000-0005-0000-0000-0000B8720000}"/>
    <cellStyle name="SAPBEXfilterDrill 2 10" xfId="37685" xr:uid="{00000000-0005-0000-0000-0000B9720000}"/>
    <cellStyle name="SAPBEXfilterDrill 2 11" xfId="37959" xr:uid="{00000000-0005-0000-0000-0000BA720000}"/>
    <cellStyle name="SAPBEXfilterDrill 2 12" xfId="38232" xr:uid="{00000000-0005-0000-0000-0000BB720000}"/>
    <cellStyle name="SAPBEXfilterDrill 2 13" xfId="38081" xr:uid="{00000000-0005-0000-0000-0000BC720000}"/>
    <cellStyle name="SAPBEXfilterDrill 2 14" xfId="38425" xr:uid="{00000000-0005-0000-0000-0000BD720000}"/>
    <cellStyle name="SAPBEXfilterDrill 2 2" xfId="34912" xr:uid="{00000000-0005-0000-0000-0000BE720000}"/>
    <cellStyle name="SAPBEXfilterDrill 2 2 10" xfId="38130" xr:uid="{00000000-0005-0000-0000-0000BF720000}"/>
    <cellStyle name="SAPBEXfilterDrill 2 2 11" xfId="38047" xr:uid="{00000000-0005-0000-0000-0000C0720000}"/>
    <cellStyle name="SAPBEXfilterDrill 2 2 2" xfId="35908" xr:uid="{00000000-0005-0000-0000-0000C1720000}"/>
    <cellStyle name="SAPBEXfilterDrill 2 2 3" xfId="36190" xr:uid="{00000000-0005-0000-0000-0000C2720000}"/>
    <cellStyle name="SAPBEXfilterDrill 2 2 4" xfId="36470" xr:uid="{00000000-0005-0000-0000-0000C3720000}"/>
    <cellStyle name="SAPBEXfilterDrill 2 2 5" xfId="36751" xr:uid="{00000000-0005-0000-0000-0000C4720000}"/>
    <cellStyle name="SAPBEXfilterDrill 2 2 6" xfId="37029" xr:uid="{00000000-0005-0000-0000-0000C5720000}"/>
    <cellStyle name="SAPBEXfilterDrill 2 2 7" xfId="37308" xr:uid="{00000000-0005-0000-0000-0000C6720000}"/>
    <cellStyle name="SAPBEXfilterDrill 2 2 8" xfId="37583" xr:uid="{00000000-0005-0000-0000-0000C7720000}"/>
    <cellStyle name="SAPBEXfilterDrill 2 2 9" xfId="37857" xr:uid="{00000000-0005-0000-0000-0000C8720000}"/>
    <cellStyle name="SAPBEXfilterDrill 2 3" xfId="35720" xr:uid="{00000000-0005-0000-0000-0000C9720000}"/>
    <cellStyle name="SAPBEXfilterDrill 2 4" xfId="36013" xr:uid="{00000000-0005-0000-0000-0000CA720000}"/>
    <cellStyle name="SAPBEXfilterDrill 2 5" xfId="36294" xr:uid="{00000000-0005-0000-0000-0000CB720000}"/>
    <cellStyle name="SAPBEXfilterDrill 2 6" xfId="36575" xr:uid="{00000000-0005-0000-0000-0000CC720000}"/>
    <cellStyle name="SAPBEXfilterDrill 2 7" xfId="36856" xr:uid="{00000000-0005-0000-0000-0000CD720000}"/>
    <cellStyle name="SAPBEXfilterDrill 2 8" xfId="37132" xr:uid="{00000000-0005-0000-0000-0000CE720000}"/>
    <cellStyle name="SAPBEXfilterDrill 2 9" xfId="37412" xr:uid="{00000000-0005-0000-0000-0000CF720000}"/>
    <cellStyle name="SAPBEXfilterDrill 3" xfId="34913" xr:uid="{00000000-0005-0000-0000-0000D0720000}"/>
    <cellStyle name="SAPBEXfilterDrill 3 10" xfId="38129" xr:uid="{00000000-0005-0000-0000-0000D1720000}"/>
    <cellStyle name="SAPBEXfilterDrill 3 11" xfId="38415" xr:uid="{00000000-0005-0000-0000-0000D2720000}"/>
    <cellStyle name="SAPBEXfilterDrill 3 2" xfId="35907" xr:uid="{00000000-0005-0000-0000-0000D3720000}"/>
    <cellStyle name="SAPBEXfilterDrill 3 3" xfId="36189" xr:uid="{00000000-0005-0000-0000-0000D4720000}"/>
    <cellStyle name="SAPBEXfilterDrill 3 4" xfId="36469" xr:uid="{00000000-0005-0000-0000-0000D5720000}"/>
    <cellStyle name="SAPBEXfilterDrill 3 5" xfId="36750" xr:uid="{00000000-0005-0000-0000-0000D6720000}"/>
    <cellStyle name="SAPBEXfilterDrill 3 6" xfId="37028" xr:uid="{00000000-0005-0000-0000-0000D7720000}"/>
    <cellStyle name="SAPBEXfilterDrill 3 7" xfId="37307" xr:uid="{00000000-0005-0000-0000-0000D8720000}"/>
    <cellStyle name="SAPBEXfilterDrill 3 8" xfId="37582" xr:uid="{00000000-0005-0000-0000-0000D9720000}"/>
    <cellStyle name="SAPBEXfilterDrill 3 9" xfId="37856" xr:uid="{00000000-0005-0000-0000-0000DA720000}"/>
    <cellStyle name="SAPBEXfilterItem" xfId="27855" xr:uid="{00000000-0005-0000-0000-0000DB720000}"/>
    <cellStyle name="SAPBEXfilterItem 2" xfId="34914" xr:uid="{00000000-0005-0000-0000-0000DC720000}"/>
    <cellStyle name="SAPBEXfilterItem 2 10" xfId="37239" xr:uid="{00000000-0005-0000-0000-0000DD720000}"/>
    <cellStyle name="SAPBEXfilterItem 2 11" xfId="37517" xr:uid="{00000000-0005-0000-0000-0000DE720000}"/>
    <cellStyle name="SAPBEXfilterItem 2 12" xfId="37705" xr:uid="{00000000-0005-0000-0000-0000DF720000}"/>
    <cellStyle name="SAPBEXfilterItem 2 13" xfId="36554" xr:uid="{00000000-0005-0000-0000-0000E0720000}"/>
    <cellStyle name="SAPBEXfilterItem 2 2" xfId="35721" xr:uid="{00000000-0005-0000-0000-0000E1720000}"/>
    <cellStyle name="SAPBEXfilterItem 2 3" xfId="35675" xr:uid="{00000000-0005-0000-0000-0000E2720000}"/>
    <cellStyle name="SAPBEXfilterItem 2 4" xfId="35614" xr:uid="{00000000-0005-0000-0000-0000E3720000}"/>
    <cellStyle name="SAPBEXfilterItem 2 5" xfId="35839" xr:uid="{00000000-0005-0000-0000-0000E4720000}"/>
    <cellStyle name="SAPBEXfilterItem 2 6" xfId="36121" xr:uid="{00000000-0005-0000-0000-0000E5720000}"/>
    <cellStyle name="SAPBEXfilterItem 2 7" xfId="36400" xr:uid="{00000000-0005-0000-0000-0000E6720000}"/>
    <cellStyle name="SAPBEXfilterItem 2 8" xfId="36682" xr:uid="{00000000-0005-0000-0000-0000E7720000}"/>
    <cellStyle name="SAPBEXfilterItem 2 9" xfId="36961" xr:uid="{00000000-0005-0000-0000-0000E8720000}"/>
    <cellStyle name="SAPBEXfilterText" xfId="27856" xr:uid="{00000000-0005-0000-0000-0000E9720000}"/>
    <cellStyle name="SAPBEXfilterText 2" xfId="35187" xr:uid="{00000000-0005-0000-0000-0000EA720000}"/>
    <cellStyle name="SAPBEXformats" xfId="27857" xr:uid="{00000000-0005-0000-0000-0000EB720000}"/>
    <cellStyle name="SAPBEXformats 2" xfId="34915" xr:uid="{00000000-0005-0000-0000-0000EC720000}"/>
    <cellStyle name="SAPBEXformats 2 10" xfId="37684" xr:uid="{00000000-0005-0000-0000-0000ED720000}"/>
    <cellStyle name="SAPBEXformats 2 11" xfId="37958" xr:uid="{00000000-0005-0000-0000-0000EE720000}"/>
    <cellStyle name="SAPBEXformats 2 12" xfId="38231" xr:uid="{00000000-0005-0000-0000-0000EF720000}"/>
    <cellStyle name="SAPBEXformats 2 13" xfId="36115" xr:uid="{00000000-0005-0000-0000-0000F0720000}"/>
    <cellStyle name="SAPBEXformats 2 14" xfId="38240" xr:uid="{00000000-0005-0000-0000-0000F1720000}"/>
    <cellStyle name="SAPBEXformats 2 15" xfId="35417" xr:uid="{00000000-0005-0000-0000-0000F2720000}"/>
    <cellStyle name="SAPBEXformats 2 2" xfId="34916" xr:uid="{00000000-0005-0000-0000-0000F3720000}"/>
    <cellStyle name="SAPBEXformats 2 2 10" xfId="38132" xr:uid="{00000000-0005-0000-0000-0000F4720000}"/>
    <cellStyle name="SAPBEXformats 2 2 11" xfId="36982" xr:uid="{00000000-0005-0000-0000-0000F5720000}"/>
    <cellStyle name="SAPBEXformats 2 2 12" xfId="35500" xr:uid="{00000000-0005-0000-0000-0000F6720000}"/>
    <cellStyle name="SAPBEXformats 2 2 2" xfId="35910" xr:uid="{00000000-0005-0000-0000-0000F7720000}"/>
    <cellStyle name="SAPBEXformats 2 2 3" xfId="36192" xr:uid="{00000000-0005-0000-0000-0000F8720000}"/>
    <cellStyle name="SAPBEXformats 2 2 4" xfId="36472" xr:uid="{00000000-0005-0000-0000-0000F9720000}"/>
    <cellStyle name="SAPBEXformats 2 2 5" xfId="36753" xr:uid="{00000000-0005-0000-0000-0000FA720000}"/>
    <cellStyle name="SAPBEXformats 2 2 6" xfId="37031" xr:uid="{00000000-0005-0000-0000-0000FB720000}"/>
    <cellStyle name="SAPBEXformats 2 2 7" xfId="37310" xr:uid="{00000000-0005-0000-0000-0000FC720000}"/>
    <cellStyle name="SAPBEXformats 2 2 8" xfId="37585" xr:uid="{00000000-0005-0000-0000-0000FD720000}"/>
    <cellStyle name="SAPBEXformats 2 2 9" xfId="37859" xr:uid="{00000000-0005-0000-0000-0000FE720000}"/>
    <cellStyle name="SAPBEXformats 2 3" xfId="35722" xr:uid="{00000000-0005-0000-0000-0000FF720000}"/>
    <cellStyle name="SAPBEXformats 2 4" xfId="36012" xr:uid="{00000000-0005-0000-0000-000000730000}"/>
    <cellStyle name="SAPBEXformats 2 5" xfId="36293" xr:uid="{00000000-0005-0000-0000-000001730000}"/>
    <cellStyle name="SAPBEXformats 2 6" xfId="36574" xr:uid="{00000000-0005-0000-0000-000002730000}"/>
    <cellStyle name="SAPBEXformats 2 7" xfId="36855" xr:uid="{00000000-0005-0000-0000-000003730000}"/>
    <cellStyle name="SAPBEXformats 2 8" xfId="37131" xr:uid="{00000000-0005-0000-0000-000004730000}"/>
    <cellStyle name="SAPBEXformats 2 9" xfId="37411" xr:uid="{00000000-0005-0000-0000-000005730000}"/>
    <cellStyle name="SAPBEXformats 3" xfId="34917" xr:uid="{00000000-0005-0000-0000-000006730000}"/>
    <cellStyle name="SAPBEXformats 3 10" xfId="36611" xr:uid="{00000000-0005-0000-0000-000007730000}"/>
    <cellStyle name="SAPBEXformats 3 11" xfId="36890" xr:uid="{00000000-0005-0000-0000-000008730000}"/>
    <cellStyle name="SAPBEXformats 3 12" xfId="37167" xr:uid="{00000000-0005-0000-0000-000009730000}"/>
    <cellStyle name="SAPBEXformats 3 13" xfId="38321" xr:uid="{00000000-0005-0000-0000-00000A730000}"/>
    <cellStyle name="SAPBEXformats 3 14" xfId="36973" xr:uid="{00000000-0005-0000-0000-00000B730000}"/>
    <cellStyle name="SAPBEXformats 3 2" xfId="34918" xr:uid="{00000000-0005-0000-0000-00000C730000}"/>
    <cellStyle name="SAPBEXformats 3 2 10" xfId="38264" xr:uid="{00000000-0005-0000-0000-00000D730000}"/>
    <cellStyle name="SAPBEXformats 3 2 11" xfId="38513" xr:uid="{00000000-0005-0000-0000-00000E730000}"/>
    <cellStyle name="SAPBEXformats 3 2 2" xfId="36059" xr:uid="{00000000-0005-0000-0000-00000F730000}"/>
    <cellStyle name="SAPBEXformats 3 2 3" xfId="36339" xr:uid="{00000000-0005-0000-0000-000010730000}"/>
    <cellStyle name="SAPBEXformats 3 2 4" xfId="36621" xr:uid="{00000000-0005-0000-0000-000011730000}"/>
    <cellStyle name="SAPBEXformats 3 2 5" xfId="36900" xr:uid="{00000000-0005-0000-0000-000012730000}"/>
    <cellStyle name="SAPBEXformats 3 2 6" xfId="37177" xr:uid="{00000000-0005-0000-0000-000013730000}"/>
    <cellStyle name="SAPBEXformats 3 2 7" xfId="37455" xr:uid="{00000000-0005-0000-0000-000014730000}"/>
    <cellStyle name="SAPBEXformats 3 2 8" xfId="37729" xr:uid="{00000000-0005-0000-0000-000015730000}"/>
    <cellStyle name="SAPBEXformats 3 2 9" xfId="37999" xr:uid="{00000000-0005-0000-0000-000016730000}"/>
    <cellStyle name="SAPBEXformats 3 3" xfId="35794" xr:uid="{00000000-0005-0000-0000-000017730000}"/>
    <cellStyle name="SAPBEXformats 3 4" xfId="35386" xr:uid="{00000000-0005-0000-0000-000018730000}"/>
    <cellStyle name="SAPBEXformats 3 5" xfId="35390" xr:uid="{00000000-0005-0000-0000-000019730000}"/>
    <cellStyle name="SAPBEXformats 3 6" xfId="35225" xr:uid="{00000000-0005-0000-0000-00001A730000}"/>
    <cellStyle name="SAPBEXformats 3 7" xfId="35626" xr:uid="{00000000-0005-0000-0000-00001B730000}"/>
    <cellStyle name="SAPBEXformats 3 8" xfId="36049" xr:uid="{00000000-0005-0000-0000-00001C730000}"/>
    <cellStyle name="SAPBEXformats 3 9" xfId="36329" xr:uid="{00000000-0005-0000-0000-00001D730000}"/>
    <cellStyle name="SAPBEXformats 4" xfId="34919" xr:uid="{00000000-0005-0000-0000-00001E730000}"/>
    <cellStyle name="SAPBEXformats 4 10" xfId="38131" xr:uid="{00000000-0005-0000-0000-00001F730000}"/>
    <cellStyle name="SAPBEXformats 4 11" xfId="38243" xr:uid="{00000000-0005-0000-0000-000020730000}"/>
    <cellStyle name="SAPBEXformats 4 12" xfId="35499" xr:uid="{00000000-0005-0000-0000-000021730000}"/>
    <cellStyle name="SAPBEXformats 4 2" xfId="35909" xr:uid="{00000000-0005-0000-0000-000022730000}"/>
    <cellStyle name="SAPBEXformats 4 3" xfId="36191" xr:uid="{00000000-0005-0000-0000-000023730000}"/>
    <cellStyle name="SAPBEXformats 4 4" xfId="36471" xr:uid="{00000000-0005-0000-0000-000024730000}"/>
    <cellStyle name="SAPBEXformats 4 5" xfId="36752" xr:uid="{00000000-0005-0000-0000-000025730000}"/>
    <cellStyle name="SAPBEXformats 4 6" xfId="37030" xr:uid="{00000000-0005-0000-0000-000026730000}"/>
    <cellStyle name="SAPBEXformats 4 7" xfId="37309" xr:uid="{00000000-0005-0000-0000-000027730000}"/>
    <cellStyle name="SAPBEXformats 4 8" xfId="37584" xr:uid="{00000000-0005-0000-0000-000028730000}"/>
    <cellStyle name="SAPBEXformats 4 9" xfId="37858" xr:uid="{00000000-0005-0000-0000-000029730000}"/>
    <cellStyle name="SAPBEXformats 5" xfId="35257" xr:uid="{00000000-0005-0000-0000-00002A730000}"/>
    <cellStyle name="SAPBEXheaderItem" xfId="27858" xr:uid="{00000000-0005-0000-0000-00002B730000}"/>
    <cellStyle name="SAPBEXheaderItem 2" xfId="27859" xr:uid="{00000000-0005-0000-0000-00002C730000}"/>
    <cellStyle name="SAPBEXheaderItem 2 2" xfId="34920" xr:uid="{00000000-0005-0000-0000-00002D730000}"/>
    <cellStyle name="SAPBEXheaderItem 2 2 10" xfId="37683" xr:uid="{00000000-0005-0000-0000-00002E730000}"/>
    <cellStyle name="SAPBEXheaderItem 2 2 11" xfId="37957" xr:uid="{00000000-0005-0000-0000-00002F730000}"/>
    <cellStyle name="SAPBEXheaderItem 2 2 12" xfId="38230" xr:uid="{00000000-0005-0000-0000-000030730000}"/>
    <cellStyle name="SAPBEXheaderItem 2 2 13" xfId="38354" xr:uid="{00000000-0005-0000-0000-000031730000}"/>
    <cellStyle name="SAPBEXheaderItem 2 2 14" xfId="36697" xr:uid="{00000000-0005-0000-0000-000032730000}"/>
    <cellStyle name="SAPBEXheaderItem 2 2 2" xfId="34921" xr:uid="{00000000-0005-0000-0000-000033730000}"/>
    <cellStyle name="SAPBEXheaderItem 2 2 2 10" xfId="38135" xr:uid="{00000000-0005-0000-0000-000034730000}"/>
    <cellStyle name="SAPBEXheaderItem 2 2 2 11" xfId="38414" xr:uid="{00000000-0005-0000-0000-000035730000}"/>
    <cellStyle name="SAPBEXheaderItem 2 2 2 2" xfId="35913" xr:uid="{00000000-0005-0000-0000-000036730000}"/>
    <cellStyle name="SAPBEXheaderItem 2 2 2 3" xfId="36195" xr:uid="{00000000-0005-0000-0000-000037730000}"/>
    <cellStyle name="SAPBEXheaderItem 2 2 2 4" xfId="36475" xr:uid="{00000000-0005-0000-0000-000038730000}"/>
    <cellStyle name="SAPBEXheaderItem 2 2 2 5" xfId="36756" xr:uid="{00000000-0005-0000-0000-000039730000}"/>
    <cellStyle name="SAPBEXheaderItem 2 2 2 6" xfId="37034" xr:uid="{00000000-0005-0000-0000-00003A730000}"/>
    <cellStyle name="SAPBEXheaderItem 2 2 2 7" xfId="37313" xr:uid="{00000000-0005-0000-0000-00003B730000}"/>
    <cellStyle name="SAPBEXheaderItem 2 2 2 8" xfId="37588" xr:uid="{00000000-0005-0000-0000-00003C730000}"/>
    <cellStyle name="SAPBEXheaderItem 2 2 2 9" xfId="37862" xr:uid="{00000000-0005-0000-0000-00003D730000}"/>
    <cellStyle name="SAPBEXheaderItem 2 2 3" xfId="35724" xr:uid="{00000000-0005-0000-0000-00003E730000}"/>
    <cellStyle name="SAPBEXheaderItem 2 2 4" xfId="36011" xr:uid="{00000000-0005-0000-0000-00003F730000}"/>
    <cellStyle name="SAPBEXheaderItem 2 2 5" xfId="36292" xr:uid="{00000000-0005-0000-0000-000040730000}"/>
    <cellStyle name="SAPBEXheaderItem 2 2 6" xfId="36573" xr:uid="{00000000-0005-0000-0000-000041730000}"/>
    <cellStyle name="SAPBEXheaderItem 2 2 7" xfId="36854" xr:uid="{00000000-0005-0000-0000-000042730000}"/>
    <cellStyle name="SAPBEXheaderItem 2 2 8" xfId="37130" xr:uid="{00000000-0005-0000-0000-000043730000}"/>
    <cellStyle name="SAPBEXheaderItem 2 2 9" xfId="37410" xr:uid="{00000000-0005-0000-0000-000044730000}"/>
    <cellStyle name="SAPBEXheaderItem 2 3" xfId="34922" xr:uid="{00000000-0005-0000-0000-000045730000}"/>
    <cellStyle name="SAPBEXheaderItem 2 3 10" xfId="38134" xr:uid="{00000000-0005-0000-0000-000046730000}"/>
    <cellStyle name="SAPBEXheaderItem 2 3 11" xfId="37152" xr:uid="{00000000-0005-0000-0000-000047730000}"/>
    <cellStyle name="SAPBEXheaderItem 2 3 2" xfId="35912" xr:uid="{00000000-0005-0000-0000-000048730000}"/>
    <cellStyle name="SAPBEXheaderItem 2 3 3" xfId="36194" xr:uid="{00000000-0005-0000-0000-000049730000}"/>
    <cellStyle name="SAPBEXheaderItem 2 3 4" xfId="36474" xr:uid="{00000000-0005-0000-0000-00004A730000}"/>
    <cellStyle name="SAPBEXheaderItem 2 3 5" xfId="36755" xr:uid="{00000000-0005-0000-0000-00004B730000}"/>
    <cellStyle name="SAPBEXheaderItem 2 3 6" xfId="37033" xr:uid="{00000000-0005-0000-0000-00004C730000}"/>
    <cellStyle name="SAPBEXheaderItem 2 3 7" xfId="37312" xr:uid="{00000000-0005-0000-0000-00004D730000}"/>
    <cellStyle name="SAPBEXheaderItem 2 3 8" xfId="37587" xr:uid="{00000000-0005-0000-0000-00004E730000}"/>
    <cellStyle name="SAPBEXheaderItem 2 3 9" xfId="37861" xr:uid="{00000000-0005-0000-0000-00004F730000}"/>
    <cellStyle name="SAPBEXheaderItem 3" xfId="34923" xr:uid="{00000000-0005-0000-0000-000050730000}"/>
    <cellStyle name="SAPBEXheaderItem 3 10" xfId="36688" xr:uid="{00000000-0005-0000-0000-000051730000}"/>
    <cellStyle name="SAPBEXheaderItem 3 11" xfId="36967" xr:uid="{00000000-0005-0000-0000-000052730000}"/>
    <cellStyle name="SAPBEXheaderItem 3 12" xfId="37245" xr:uid="{00000000-0005-0000-0000-000053730000}"/>
    <cellStyle name="SAPBEXheaderItem 3 13" xfId="38424" xr:uid="{00000000-0005-0000-0000-000054730000}"/>
    <cellStyle name="SAPBEXheaderItem 3 14" xfId="38083" xr:uid="{00000000-0005-0000-0000-000055730000}"/>
    <cellStyle name="SAPBEXheaderItem 3 2" xfId="34924" xr:uid="{00000000-0005-0000-0000-000056730000}"/>
    <cellStyle name="SAPBEXheaderItem 3 2 10" xfId="38136" xr:uid="{00000000-0005-0000-0000-000057730000}"/>
    <cellStyle name="SAPBEXheaderItem 3 2 11" xfId="38254" xr:uid="{00000000-0005-0000-0000-000058730000}"/>
    <cellStyle name="SAPBEXheaderItem 3 2 2" xfId="35914" xr:uid="{00000000-0005-0000-0000-000059730000}"/>
    <cellStyle name="SAPBEXheaderItem 3 2 3" xfId="36196" xr:uid="{00000000-0005-0000-0000-00005A730000}"/>
    <cellStyle name="SAPBEXheaderItem 3 2 4" xfId="36476" xr:uid="{00000000-0005-0000-0000-00005B730000}"/>
    <cellStyle name="SAPBEXheaderItem 3 2 5" xfId="36757" xr:uid="{00000000-0005-0000-0000-00005C730000}"/>
    <cellStyle name="SAPBEXheaderItem 3 2 6" xfId="37035" xr:uid="{00000000-0005-0000-0000-00005D730000}"/>
    <cellStyle name="SAPBEXheaderItem 3 2 7" xfId="37314" xr:uid="{00000000-0005-0000-0000-00005E730000}"/>
    <cellStyle name="SAPBEXheaderItem 3 2 8" xfId="37589" xr:uid="{00000000-0005-0000-0000-00005F730000}"/>
    <cellStyle name="SAPBEXheaderItem 3 2 9" xfId="37863" xr:uid="{00000000-0005-0000-0000-000060730000}"/>
    <cellStyle name="SAPBEXheaderItem 3 3" xfId="35723" xr:uid="{00000000-0005-0000-0000-000061730000}"/>
    <cellStyle name="SAPBEXheaderItem 3 4" xfId="35674" xr:uid="{00000000-0005-0000-0000-000062730000}"/>
    <cellStyle name="SAPBEXheaderItem 3 5" xfId="35777" xr:uid="{00000000-0005-0000-0000-000063730000}"/>
    <cellStyle name="SAPBEXheaderItem 3 6" xfId="35658" xr:uid="{00000000-0005-0000-0000-000064730000}"/>
    <cellStyle name="SAPBEXheaderItem 3 7" xfId="35845" xr:uid="{00000000-0005-0000-0000-000065730000}"/>
    <cellStyle name="SAPBEXheaderItem 3 8" xfId="36127" xr:uid="{00000000-0005-0000-0000-000066730000}"/>
    <cellStyle name="SAPBEXheaderItem 3 9" xfId="36406" xr:uid="{00000000-0005-0000-0000-000067730000}"/>
    <cellStyle name="SAPBEXheaderItem 4" xfId="34925" xr:uid="{00000000-0005-0000-0000-000068730000}"/>
    <cellStyle name="SAPBEXheaderItem 4 10" xfId="38133" xr:uid="{00000000-0005-0000-0000-000069730000}"/>
    <cellStyle name="SAPBEXheaderItem 4 11" xfId="36593" xr:uid="{00000000-0005-0000-0000-00006A730000}"/>
    <cellStyle name="SAPBEXheaderItem 4 2" xfId="35911" xr:uid="{00000000-0005-0000-0000-00006B730000}"/>
    <cellStyle name="SAPBEXheaderItem 4 3" xfId="36193" xr:uid="{00000000-0005-0000-0000-00006C730000}"/>
    <cellStyle name="SAPBEXheaderItem 4 4" xfId="36473" xr:uid="{00000000-0005-0000-0000-00006D730000}"/>
    <cellStyle name="SAPBEXheaderItem 4 5" xfId="36754" xr:uid="{00000000-0005-0000-0000-00006E730000}"/>
    <cellStyle name="SAPBEXheaderItem 4 6" xfId="37032" xr:uid="{00000000-0005-0000-0000-00006F730000}"/>
    <cellStyle name="SAPBEXheaderItem 4 7" xfId="37311" xr:uid="{00000000-0005-0000-0000-000070730000}"/>
    <cellStyle name="SAPBEXheaderItem 4 8" xfId="37586" xr:uid="{00000000-0005-0000-0000-000071730000}"/>
    <cellStyle name="SAPBEXheaderItem 4 9" xfId="37860" xr:uid="{00000000-0005-0000-0000-000072730000}"/>
    <cellStyle name="SAPBEXheaderItem_DVA_modelo 1" xfId="27860" xr:uid="{00000000-0005-0000-0000-000073730000}"/>
    <cellStyle name="SAPBEXheaderText" xfId="27861" xr:uid="{00000000-0005-0000-0000-000074730000}"/>
    <cellStyle name="SAPBEXheaderText 2" xfId="27862" xr:uid="{00000000-0005-0000-0000-000075730000}"/>
    <cellStyle name="SAPBEXheaderText 2 2" xfId="34926" xr:uid="{00000000-0005-0000-0000-000076730000}"/>
    <cellStyle name="SAPBEXheaderText 2 2 10" xfId="37682" xr:uid="{00000000-0005-0000-0000-000077730000}"/>
    <cellStyle name="SAPBEXheaderText 2 2 11" xfId="37956" xr:uid="{00000000-0005-0000-0000-000078730000}"/>
    <cellStyle name="SAPBEXheaderText 2 2 12" xfId="38229" xr:uid="{00000000-0005-0000-0000-000079730000}"/>
    <cellStyle name="SAPBEXheaderText 2 2 13" xfId="38244" xr:uid="{00000000-0005-0000-0000-00007A730000}"/>
    <cellStyle name="SAPBEXheaderText 2 2 14" xfId="38498" xr:uid="{00000000-0005-0000-0000-00007B730000}"/>
    <cellStyle name="SAPBEXheaderText 2 2 2" xfId="34927" xr:uid="{00000000-0005-0000-0000-00007C730000}"/>
    <cellStyle name="SAPBEXheaderText 2 2 2 10" xfId="38139" xr:uid="{00000000-0005-0000-0000-00007D730000}"/>
    <cellStyle name="SAPBEXheaderText 2 2 2 11" xfId="38412" xr:uid="{00000000-0005-0000-0000-00007E730000}"/>
    <cellStyle name="SAPBEXheaderText 2 2 2 2" xfId="35917" xr:uid="{00000000-0005-0000-0000-00007F730000}"/>
    <cellStyle name="SAPBEXheaderText 2 2 2 3" xfId="36199" xr:uid="{00000000-0005-0000-0000-000080730000}"/>
    <cellStyle name="SAPBEXheaderText 2 2 2 4" xfId="36479" xr:uid="{00000000-0005-0000-0000-000081730000}"/>
    <cellStyle name="SAPBEXheaderText 2 2 2 5" xfId="36760" xr:uid="{00000000-0005-0000-0000-000082730000}"/>
    <cellStyle name="SAPBEXheaderText 2 2 2 6" xfId="37038" xr:uid="{00000000-0005-0000-0000-000083730000}"/>
    <cellStyle name="SAPBEXheaderText 2 2 2 7" xfId="37317" xr:uid="{00000000-0005-0000-0000-000084730000}"/>
    <cellStyle name="SAPBEXheaderText 2 2 2 8" xfId="37592" xr:uid="{00000000-0005-0000-0000-000085730000}"/>
    <cellStyle name="SAPBEXheaderText 2 2 2 9" xfId="37866" xr:uid="{00000000-0005-0000-0000-000086730000}"/>
    <cellStyle name="SAPBEXheaderText 2 2 3" xfId="35726" xr:uid="{00000000-0005-0000-0000-000087730000}"/>
    <cellStyle name="SAPBEXheaderText 2 2 4" xfId="36010" xr:uid="{00000000-0005-0000-0000-000088730000}"/>
    <cellStyle name="SAPBEXheaderText 2 2 5" xfId="36291" xr:uid="{00000000-0005-0000-0000-000089730000}"/>
    <cellStyle name="SAPBEXheaderText 2 2 6" xfId="36572" xr:uid="{00000000-0005-0000-0000-00008A730000}"/>
    <cellStyle name="SAPBEXheaderText 2 2 7" xfId="36853" xr:uid="{00000000-0005-0000-0000-00008B730000}"/>
    <cellStyle name="SAPBEXheaderText 2 2 8" xfId="37129" xr:uid="{00000000-0005-0000-0000-00008C730000}"/>
    <cellStyle name="SAPBEXheaderText 2 2 9" xfId="37409" xr:uid="{00000000-0005-0000-0000-00008D730000}"/>
    <cellStyle name="SAPBEXheaderText 2 3" xfId="34928" xr:uid="{00000000-0005-0000-0000-00008E730000}"/>
    <cellStyle name="SAPBEXheaderText 2 3 10" xfId="38138" xr:uid="{00000000-0005-0000-0000-00008F730000}"/>
    <cellStyle name="SAPBEXheaderText 2 3 11" xfId="38048" xr:uid="{00000000-0005-0000-0000-000090730000}"/>
    <cellStyle name="SAPBEXheaderText 2 3 2" xfId="35916" xr:uid="{00000000-0005-0000-0000-000091730000}"/>
    <cellStyle name="SAPBEXheaderText 2 3 3" xfId="36198" xr:uid="{00000000-0005-0000-0000-000092730000}"/>
    <cellStyle name="SAPBEXheaderText 2 3 4" xfId="36478" xr:uid="{00000000-0005-0000-0000-000093730000}"/>
    <cellStyle name="SAPBEXheaderText 2 3 5" xfId="36759" xr:uid="{00000000-0005-0000-0000-000094730000}"/>
    <cellStyle name="SAPBEXheaderText 2 3 6" xfId="37037" xr:uid="{00000000-0005-0000-0000-000095730000}"/>
    <cellStyle name="SAPBEXheaderText 2 3 7" xfId="37316" xr:uid="{00000000-0005-0000-0000-000096730000}"/>
    <cellStyle name="SAPBEXheaderText 2 3 8" xfId="37591" xr:uid="{00000000-0005-0000-0000-000097730000}"/>
    <cellStyle name="SAPBEXheaderText 2 3 9" xfId="37865" xr:uid="{00000000-0005-0000-0000-000098730000}"/>
    <cellStyle name="SAPBEXheaderText 3" xfId="34929" xr:uid="{00000000-0005-0000-0000-000099730000}"/>
    <cellStyle name="SAPBEXheaderText 3 10" xfId="36878" xr:uid="{00000000-0005-0000-0000-00009A730000}"/>
    <cellStyle name="SAPBEXheaderText 3 11" xfId="37154" xr:uid="{00000000-0005-0000-0000-00009B730000}"/>
    <cellStyle name="SAPBEXheaderText 3 12" xfId="37433" xr:uid="{00000000-0005-0000-0000-00009C730000}"/>
    <cellStyle name="SAPBEXheaderText 3 13" xfId="38060" xr:uid="{00000000-0005-0000-0000-00009D730000}"/>
    <cellStyle name="SAPBEXheaderText 3 14" xfId="37438" xr:uid="{00000000-0005-0000-0000-00009E730000}"/>
    <cellStyle name="SAPBEXheaderText 3 2" xfId="34930" xr:uid="{00000000-0005-0000-0000-00009F730000}"/>
    <cellStyle name="SAPBEXheaderText 3 2 10" xfId="38140" xr:uid="{00000000-0005-0000-0000-0000A0730000}"/>
    <cellStyle name="SAPBEXheaderText 3 2 11" xfId="38053" xr:uid="{00000000-0005-0000-0000-0000A1730000}"/>
    <cellStyle name="SAPBEXheaderText 3 2 2" xfId="35918" xr:uid="{00000000-0005-0000-0000-0000A2730000}"/>
    <cellStyle name="SAPBEXheaderText 3 2 3" xfId="36200" xr:uid="{00000000-0005-0000-0000-0000A3730000}"/>
    <cellStyle name="SAPBEXheaderText 3 2 4" xfId="36480" xr:uid="{00000000-0005-0000-0000-0000A4730000}"/>
    <cellStyle name="SAPBEXheaderText 3 2 5" xfId="36761" xr:uid="{00000000-0005-0000-0000-0000A5730000}"/>
    <cellStyle name="SAPBEXheaderText 3 2 6" xfId="37039" xr:uid="{00000000-0005-0000-0000-0000A6730000}"/>
    <cellStyle name="SAPBEXheaderText 3 2 7" xfId="37318" xr:uid="{00000000-0005-0000-0000-0000A7730000}"/>
    <cellStyle name="SAPBEXheaderText 3 2 8" xfId="37593" xr:uid="{00000000-0005-0000-0000-0000A8730000}"/>
    <cellStyle name="SAPBEXheaderText 3 2 9" xfId="37867" xr:uid="{00000000-0005-0000-0000-0000A9730000}"/>
    <cellStyle name="SAPBEXheaderText 3 3" xfId="35725" xr:uid="{00000000-0005-0000-0000-0000AA730000}"/>
    <cellStyle name="SAPBEXheaderText 3 4" xfId="35673" xr:uid="{00000000-0005-0000-0000-0000AB730000}"/>
    <cellStyle name="SAPBEXheaderText 3 5" xfId="35639" xr:uid="{00000000-0005-0000-0000-0000AC730000}"/>
    <cellStyle name="SAPBEXheaderText 3 6" xfId="35615" xr:uid="{00000000-0005-0000-0000-0000AD730000}"/>
    <cellStyle name="SAPBEXheaderText 3 7" xfId="36036" xr:uid="{00000000-0005-0000-0000-0000AE730000}"/>
    <cellStyle name="SAPBEXheaderText 3 8" xfId="36317" xr:uid="{00000000-0005-0000-0000-0000AF730000}"/>
    <cellStyle name="SAPBEXheaderText 3 9" xfId="36598" xr:uid="{00000000-0005-0000-0000-0000B0730000}"/>
    <cellStyle name="SAPBEXheaderText 4" xfId="34931" xr:uid="{00000000-0005-0000-0000-0000B1730000}"/>
    <cellStyle name="SAPBEXheaderText 4 10" xfId="38137" xr:uid="{00000000-0005-0000-0000-0000B2730000}"/>
    <cellStyle name="SAPBEXheaderText 4 11" xfId="38413" xr:uid="{00000000-0005-0000-0000-0000B3730000}"/>
    <cellStyle name="SAPBEXheaderText 4 2" xfId="35915" xr:uid="{00000000-0005-0000-0000-0000B4730000}"/>
    <cellStyle name="SAPBEXheaderText 4 3" xfId="36197" xr:uid="{00000000-0005-0000-0000-0000B5730000}"/>
    <cellStyle name="SAPBEXheaderText 4 4" xfId="36477" xr:uid="{00000000-0005-0000-0000-0000B6730000}"/>
    <cellStyle name="SAPBEXheaderText 4 5" xfId="36758" xr:uid="{00000000-0005-0000-0000-0000B7730000}"/>
    <cellStyle name="SAPBEXheaderText 4 6" xfId="37036" xr:uid="{00000000-0005-0000-0000-0000B8730000}"/>
    <cellStyle name="SAPBEXheaderText 4 7" xfId="37315" xr:uid="{00000000-0005-0000-0000-0000B9730000}"/>
    <cellStyle name="SAPBEXheaderText 4 8" xfId="37590" xr:uid="{00000000-0005-0000-0000-0000BA730000}"/>
    <cellStyle name="SAPBEXheaderText 4 9" xfId="37864" xr:uid="{00000000-0005-0000-0000-0000BB730000}"/>
    <cellStyle name="SAPBEXheaderText_DVA_modelo 1" xfId="27863" xr:uid="{00000000-0005-0000-0000-0000BC730000}"/>
    <cellStyle name="SAPBEXHLevel0" xfId="27864" xr:uid="{00000000-0005-0000-0000-0000BD730000}"/>
    <cellStyle name="SAPBEXHLevel0 2" xfId="27865" xr:uid="{00000000-0005-0000-0000-0000BE730000}"/>
    <cellStyle name="SAPBEXHLevel0 2 2" xfId="34932" xr:uid="{00000000-0005-0000-0000-0000BF730000}"/>
    <cellStyle name="SAPBEXHLevel0 2 2 10" xfId="36322" xr:uid="{00000000-0005-0000-0000-0000C0730000}"/>
    <cellStyle name="SAPBEXHLevel0 2 2 11" xfId="36604" xr:uid="{00000000-0005-0000-0000-0000C1730000}"/>
    <cellStyle name="SAPBEXHLevel0 2 2 12" xfId="36883" xr:uid="{00000000-0005-0000-0000-0000C2730000}"/>
    <cellStyle name="SAPBEXHLevel0 2 2 13" xfId="37710" xr:uid="{00000000-0005-0000-0000-0000C3730000}"/>
    <cellStyle name="SAPBEXHLevel0 2 2 14" xfId="38497" xr:uid="{00000000-0005-0000-0000-0000C4730000}"/>
    <cellStyle name="SAPBEXHLevel0 2 2 15" xfId="35419" xr:uid="{00000000-0005-0000-0000-0000C5730000}"/>
    <cellStyle name="SAPBEXHLevel0 2 2 2" xfId="34933" xr:uid="{00000000-0005-0000-0000-0000C6730000}"/>
    <cellStyle name="SAPBEXHLevel0 2 2 2 10" xfId="38143" xr:uid="{00000000-0005-0000-0000-0000C7730000}"/>
    <cellStyle name="SAPBEXHLevel0 2 2 2 11" xfId="38410" xr:uid="{00000000-0005-0000-0000-0000C8730000}"/>
    <cellStyle name="SAPBEXHLevel0 2 2 2 12" xfId="35504" xr:uid="{00000000-0005-0000-0000-0000C9730000}"/>
    <cellStyle name="SAPBEXHLevel0 2 2 2 2" xfId="35921" xr:uid="{00000000-0005-0000-0000-0000CA730000}"/>
    <cellStyle name="SAPBEXHLevel0 2 2 2 3" xfId="36203" xr:uid="{00000000-0005-0000-0000-0000CB730000}"/>
    <cellStyle name="SAPBEXHLevel0 2 2 2 4" xfId="36483" xr:uid="{00000000-0005-0000-0000-0000CC730000}"/>
    <cellStyle name="SAPBEXHLevel0 2 2 2 5" xfId="36764" xr:uid="{00000000-0005-0000-0000-0000CD730000}"/>
    <cellStyle name="SAPBEXHLevel0 2 2 2 6" xfId="37042" xr:uid="{00000000-0005-0000-0000-0000CE730000}"/>
    <cellStyle name="SAPBEXHLevel0 2 2 2 7" xfId="37321" xr:uid="{00000000-0005-0000-0000-0000CF730000}"/>
    <cellStyle name="SAPBEXHLevel0 2 2 2 8" xfId="37596" xr:uid="{00000000-0005-0000-0000-0000D0730000}"/>
    <cellStyle name="SAPBEXHLevel0 2 2 2 9" xfId="37870" xr:uid="{00000000-0005-0000-0000-0000D1730000}"/>
    <cellStyle name="SAPBEXHLevel0 2 2 3" xfId="35728" xr:uid="{00000000-0005-0000-0000-0000D2730000}"/>
    <cellStyle name="SAPBEXHLevel0 2 2 4" xfId="35349" xr:uid="{00000000-0005-0000-0000-0000D3730000}"/>
    <cellStyle name="SAPBEXHLevel0 2 2 5" xfId="35393" xr:uid="{00000000-0005-0000-0000-0000D4730000}"/>
    <cellStyle name="SAPBEXHLevel0 2 2 6" xfId="35300" xr:uid="{00000000-0005-0000-0000-0000D5730000}"/>
    <cellStyle name="SAPBEXHLevel0 2 2 7" xfId="35397" xr:uid="{00000000-0005-0000-0000-0000D6730000}"/>
    <cellStyle name="SAPBEXHLevel0 2 2 8" xfId="35260" xr:uid="{00000000-0005-0000-0000-0000D7730000}"/>
    <cellStyle name="SAPBEXHLevel0 2 2 9" xfId="36042" xr:uid="{00000000-0005-0000-0000-0000D8730000}"/>
    <cellStyle name="SAPBEXHLevel0 2 3" xfId="34934" xr:uid="{00000000-0005-0000-0000-0000D9730000}"/>
    <cellStyle name="SAPBEXHLevel0 2 3 10" xfId="37150" xr:uid="{00000000-0005-0000-0000-0000DA730000}"/>
    <cellStyle name="SAPBEXHLevel0 2 3 11" xfId="37429" xr:uid="{00000000-0005-0000-0000-0000DB730000}"/>
    <cellStyle name="SAPBEXHLevel0 2 3 12" xfId="37703" xr:uid="{00000000-0005-0000-0000-0000DC730000}"/>
    <cellStyle name="SAPBEXHLevel0 2 3 13" xfId="38337" xr:uid="{00000000-0005-0000-0000-0000DD730000}"/>
    <cellStyle name="SAPBEXHLevel0 2 3 14" xfId="38384" xr:uid="{00000000-0005-0000-0000-0000DE730000}"/>
    <cellStyle name="SAPBEXHLevel0 2 3 2" xfId="34935" xr:uid="{00000000-0005-0000-0000-0000DF730000}"/>
    <cellStyle name="SAPBEXHLevel0 2 3 2 10" xfId="38265" xr:uid="{00000000-0005-0000-0000-0000E0730000}"/>
    <cellStyle name="SAPBEXHLevel0 2 3 2 11" xfId="38514" xr:uid="{00000000-0005-0000-0000-0000E1730000}"/>
    <cellStyle name="SAPBEXHLevel0 2 3 2 2" xfId="36060" xr:uid="{00000000-0005-0000-0000-0000E2730000}"/>
    <cellStyle name="SAPBEXHLevel0 2 3 2 3" xfId="36340" xr:uid="{00000000-0005-0000-0000-0000E3730000}"/>
    <cellStyle name="SAPBEXHLevel0 2 3 2 4" xfId="36622" xr:uid="{00000000-0005-0000-0000-0000E4730000}"/>
    <cellStyle name="SAPBEXHLevel0 2 3 2 5" xfId="36901" xr:uid="{00000000-0005-0000-0000-0000E5730000}"/>
    <cellStyle name="SAPBEXHLevel0 2 3 2 6" xfId="37178" xr:uid="{00000000-0005-0000-0000-0000E6730000}"/>
    <cellStyle name="SAPBEXHLevel0 2 3 2 7" xfId="37456" xr:uid="{00000000-0005-0000-0000-0000E7730000}"/>
    <cellStyle name="SAPBEXHLevel0 2 3 2 8" xfId="37730" xr:uid="{00000000-0005-0000-0000-0000E8730000}"/>
    <cellStyle name="SAPBEXHLevel0 2 3 2 9" xfId="38000" xr:uid="{00000000-0005-0000-0000-0000E9730000}"/>
    <cellStyle name="SAPBEXHLevel0 2 3 3" xfId="35796" xr:uid="{00000000-0005-0000-0000-0000EA730000}"/>
    <cellStyle name="SAPBEXHLevel0 2 3 4" xfId="35765" xr:uid="{00000000-0005-0000-0000-0000EB730000}"/>
    <cellStyle name="SAPBEXHLevel0 2 3 5" xfId="35664" xr:uid="{00000000-0005-0000-0000-0000EC730000}"/>
    <cellStyle name="SAPBEXHLevel0 2 3 6" xfId="36032" xr:uid="{00000000-0005-0000-0000-0000ED730000}"/>
    <cellStyle name="SAPBEXHLevel0 2 3 7" xfId="36313" xr:uid="{00000000-0005-0000-0000-0000EE730000}"/>
    <cellStyle name="SAPBEXHLevel0 2 3 8" xfId="36594" xr:uid="{00000000-0005-0000-0000-0000EF730000}"/>
    <cellStyle name="SAPBEXHLevel0 2 3 9" xfId="36874" xr:uid="{00000000-0005-0000-0000-0000F0730000}"/>
    <cellStyle name="SAPBEXHLevel0 2 4" xfId="34936" xr:uid="{00000000-0005-0000-0000-0000F1730000}"/>
    <cellStyle name="SAPBEXHLevel0 2 4 10" xfId="38142" xr:uid="{00000000-0005-0000-0000-0000F2730000}"/>
    <cellStyle name="SAPBEXHLevel0 2 4 11" xfId="38245" xr:uid="{00000000-0005-0000-0000-0000F3730000}"/>
    <cellStyle name="SAPBEXHLevel0 2 4 12" xfId="35503" xr:uid="{00000000-0005-0000-0000-0000F4730000}"/>
    <cellStyle name="SAPBEXHLevel0 2 4 2" xfId="35920" xr:uid="{00000000-0005-0000-0000-0000F5730000}"/>
    <cellStyle name="SAPBEXHLevel0 2 4 3" xfId="36202" xr:uid="{00000000-0005-0000-0000-0000F6730000}"/>
    <cellStyle name="SAPBEXHLevel0 2 4 4" xfId="36482" xr:uid="{00000000-0005-0000-0000-0000F7730000}"/>
    <cellStyle name="SAPBEXHLevel0 2 4 5" xfId="36763" xr:uid="{00000000-0005-0000-0000-0000F8730000}"/>
    <cellStyle name="SAPBEXHLevel0 2 4 6" xfId="37041" xr:uid="{00000000-0005-0000-0000-0000F9730000}"/>
    <cellStyle name="SAPBEXHLevel0 2 4 7" xfId="37320" xr:uid="{00000000-0005-0000-0000-0000FA730000}"/>
    <cellStyle name="SAPBEXHLevel0 2 4 8" xfId="37595" xr:uid="{00000000-0005-0000-0000-0000FB730000}"/>
    <cellStyle name="SAPBEXHLevel0 2 4 9" xfId="37869" xr:uid="{00000000-0005-0000-0000-0000FC730000}"/>
    <cellStyle name="SAPBEXHLevel0 2 5" xfId="35265" xr:uid="{00000000-0005-0000-0000-0000FD730000}"/>
    <cellStyle name="SAPBEXHLevel0 3" xfId="34937" xr:uid="{00000000-0005-0000-0000-0000FE730000}"/>
    <cellStyle name="SAPBEXHLevel0 3 10" xfId="37151" xr:uid="{00000000-0005-0000-0000-0000FF730000}"/>
    <cellStyle name="SAPBEXHLevel0 3 11" xfId="37430" xr:uid="{00000000-0005-0000-0000-000000740000}"/>
    <cellStyle name="SAPBEXHLevel0 3 12" xfId="37704" xr:uid="{00000000-0005-0000-0000-000001740000}"/>
    <cellStyle name="SAPBEXHLevel0 3 13" xfId="37717" xr:uid="{00000000-0005-0000-0000-000002740000}"/>
    <cellStyle name="SAPBEXHLevel0 3 14" xfId="38250" xr:uid="{00000000-0005-0000-0000-000003740000}"/>
    <cellStyle name="SAPBEXHLevel0 3 15" xfId="35418" xr:uid="{00000000-0005-0000-0000-000004740000}"/>
    <cellStyle name="SAPBEXHLevel0 3 2" xfId="34938" xr:uid="{00000000-0005-0000-0000-000005740000}"/>
    <cellStyle name="SAPBEXHLevel0 3 2 10" xfId="38144" xr:uid="{00000000-0005-0000-0000-000006740000}"/>
    <cellStyle name="SAPBEXHLevel0 3 2 11" xfId="37521" xr:uid="{00000000-0005-0000-0000-000007740000}"/>
    <cellStyle name="SAPBEXHLevel0 3 2 12" xfId="35505" xr:uid="{00000000-0005-0000-0000-000008740000}"/>
    <cellStyle name="SAPBEXHLevel0 3 2 2" xfId="35922" xr:uid="{00000000-0005-0000-0000-000009740000}"/>
    <cellStyle name="SAPBEXHLevel0 3 2 3" xfId="36204" xr:uid="{00000000-0005-0000-0000-00000A740000}"/>
    <cellStyle name="SAPBEXHLevel0 3 2 4" xfId="36484" xr:uid="{00000000-0005-0000-0000-00000B740000}"/>
    <cellStyle name="SAPBEXHLevel0 3 2 5" xfId="36765" xr:uid="{00000000-0005-0000-0000-00000C740000}"/>
    <cellStyle name="SAPBEXHLevel0 3 2 6" xfId="37043" xr:uid="{00000000-0005-0000-0000-00000D740000}"/>
    <cellStyle name="SAPBEXHLevel0 3 2 7" xfId="37322" xr:uid="{00000000-0005-0000-0000-00000E740000}"/>
    <cellStyle name="SAPBEXHLevel0 3 2 8" xfId="37597" xr:uid="{00000000-0005-0000-0000-00000F740000}"/>
    <cellStyle name="SAPBEXHLevel0 3 2 9" xfId="37871" xr:uid="{00000000-0005-0000-0000-000010740000}"/>
    <cellStyle name="SAPBEXHLevel0 3 3" xfId="35727" xr:uid="{00000000-0005-0000-0000-000011740000}"/>
    <cellStyle name="SAPBEXHLevel0 3 4" xfId="35672" xr:uid="{00000000-0005-0000-0000-000012740000}"/>
    <cellStyle name="SAPBEXHLevel0 3 5" xfId="35644" xr:uid="{00000000-0005-0000-0000-000013740000}"/>
    <cellStyle name="SAPBEXHLevel0 3 6" xfId="36033" xr:uid="{00000000-0005-0000-0000-000014740000}"/>
    <cellStyle name="SAPBEXHLevel0 3 7" xfId="36314" xr:uid="{00000000-0005-0000-0000-000015740000}"/>
    <cellStyle name="SAPBEXHLevel0 3 8" xfId="36595" xr:uid="{00000000-0005-0000-0000-000016740000}"/>
    <cellStyle name="SAPBEXHLevel0 3 9" xfId="36875" xr:uid="{00000000-0005-0000-0000-000017740000}"/>
    <cellStyle name="SAPBEXHLevel0 4" xfId="34939" xr:uid="{00000000-0005-0000-0000-000018740000}"/>
    <cellStyle name="SAPBEXHLevel0 4 10" xfId="37242" xr:uid="{00000000-0005-0000-0000-000019740000}"/>
    <cellStyle name="SAPBEXHLevel0 4 11" xfId="37520" xr:uid="{00000000-0005-0000-0000-00001A740000}"/>
    <cellStyle name="SAPBEXHLevel0 4 12" xfId="37791" xr:uid="{00000000-0005-0000-0000-00001B740000}"/>
    <cellStyle name="SAPBEXHLevel0 4 13" xfId="38216" xr:uid="{00000000-0005-0000-0000-00001C740000}"/>
    <cellStyle name="SAPBEXHLevel0 4 14" xfId="38486" xr:uid="{00000000-0005-0000-0000-00001D740000}"/>
    <cellStyle name="SAPBEXHLevel0 4 2" xfId="34940" xr:uid="{00000000-0005-0000-0000-00001E740000}"/>
    <cellStyle name="SAPBEXHLevel0 4 2 10" xfId="38266" xr:uid="{00000000-0005-0000-0000-00001F740000}"/>
    <cellStyle name="SAPBEXHLevel0 4 2 11" xfId="38515" xr:uid="{00000000-0005-0000-0000-000020740000}"/>
    <cellStyle name="SAPBEXHLevel0 4 2 2" xfId="36061" xr:uid="{00000000-0005-0000-0000-000021740000}"/>
    <cellStyle name="SAPBEXHLevel0 4 2 3" xfId="36341" xr:uid="{00000000-0005-0000-0000-000022740000}"/>
    <cellStyle name="SAPBEXHLevel0 4 2 4" xfId="36623" xr:uid="{00000000-0005-0000-0000-000023740000}"/>
    <cellStyle name="SAPBEXHLevel0 4 2 5" xfId="36902" xr:uid="{00000000-0005-0000-0000-000024740000}"/>
    <cellStyle name="SAPBEXHLevel0 4 2 6" xfId="37179" xr:uid="{00000000-0005-0000-0000-000025740000}"/>
    <cellStyle name="SAPBEXHLevel0 4 2 7" xfId="37457" xr:uid="{00000000-0005-0000-0000-000026740000}"/>
    <cellStyle name="SAPBEXHLevel0 4 2 8" xfId="37731" xr:uid="{00000000-0005-0000-0000-000027740000}"/>
    <cellStyle name="SAPBEXHLevel0 4 2 9" xfId="38001" xr:uid="{00000000-0005-0000-0000-000028740000}"/>
    <cellStyle name="SAPBEXHLevel0 4 3" xfId="35795" xr:uid="{00000000-0005-0000-0000-000029740000}"/>
    <cellStyle name="SAPBEXHLevel0 4 4" xfId="35387" xr:uid="{00000000-0005-0000-0000-00002A740000}"/>
    <cellStyle name="SAPBEXHLevel0 4 5" xfId="35842" xr:uid="{00000000-0005-0000-0000-00002B740000}"/>
    <cellStyle name="SAPBEXHLevel0 4 6" xfId="36124" xr:uid="{00000000-0005-0000-0000-00002C740000}"/>
    <cellStyle name="SAPBEXHLevel0 4 7" xfId="36403" xr:uid="{00000000-0005-0000-0000-00002D740000}"/>
    <cellStyle name="SAPBEXHLevel0 4 8" xfId="36685" xr:uid="{00000000-0005-0000-0000-00002E740000}"/>
    <cellStyle name="SAPBEXHLevel0 4 9" xfId="36964" xr:uid="{00000000-0005-0000-0000-00002F740000}"/>
    <cellStyle name="SAPBEXHLevel0 5" xfId="34941" xr:uid="{00000000-0005-0000-0000-000030740000}"/>
    <cellStyle name="SAPBEXHLevel0 5 10" xfId="38141" xr:uid="{00000000-0005-0000-0000-000031740000}"/>
    <cellStyle name="SAPBEXHLevel0 5 11" xfId="38411" xr:uid="{00000000-0005-0000-0000-000032740000}"/>
    <cellStyle name="SAPBEXHLevel0 5 12" xfId="35502" xr:uid="{00000000-0005-0000-0000-000033740000}"/>
    <cellStyle name="SAPBEXHLevel0 5 2" xfId="35919" xr:uid="{00000000-0005-0000-0000-000034740000}"/>
    <cellStyle name="SAPBEXHLevel0 5 3" xfId="36201" xr:uid="{00000000-0005-0000-0000-000035740000}"/>
    <cellStyle name="SAPBEXHLevel0 5 4" xfId="36481" xr:uid="{00000000-0005-0000-0000-000036740000}"/>
    <cellStyle name="SAPBEXHLevel0 5 5" xfId="36762" xr:uid="{00000000-0005-0000-0000-000037740000}"/>
    <cellStyle name="SAPBEXHLevel0 5 6" xfId="37040" xr:uid="{00000000-0005-0000-0000-000038740000}"/>
    <cellStyle name="SAPBEXHLevel0 5 7" xfId="37319" xr:uid="{00000000-0005-0000-0000-000039740000}"/>
    <cellStyle name="SAPBEXHLevel0 5 8" xfId="37594" xr:uid="{00000000-0005-0000-0000-00003A740000}"/>
    <cellStyle name="SAPBEXHLevel0 5 9" xfId="37868" xr:uid="{00000000-0005-0000-0000-00003B740000}"/>
    <cellStyle name="SAPBEXHLevel0 6" xfId="35264" xr:uid="{00000000-0005-0000-0000-00003C740000}"/>
    <cellStyle name="SAPBEXHLevel0_DVA_modelo 1" xfId="27866" xr:uid="{00000000-0005-0000-0000-00003D740000}"/>
    <cellStyle name="SAPBEXHLevel0X" xfId="27867" xr:uid="{00000000-0005-0000-0000-00003E740000}"/>
    <cellStyle name="SAPBEXHLevel0X 2" xfId="27868" xr:uid="{00000000-0005-0000-0000-00003F740000}"/>
    <cellStyle name="SAPBEXHLevel0X 2 2" xfId="34942" xr:uid="{00000000-0005-0000-0000-000040740000}"/>
    <cellStyle name="SAPBEXHLevel0X 2 2 10" xfId="36886" xr:uid="{00000000-0005-0000-0000-000041740000}"/>
    <cellStyle name="SAPBEXHLevel0X 2 2 11" xfId="37163" xr:uid="{00000000-0005-0000-0000-000042740000}"/>
    <cellStyle name="SAPBEXHLevel0X 2 2 12" xfId="37442" xr:uid="{00000000-0005-0000-0000-000043740000}"/>
    <cellStyle name="SAPBEXHLevel0X 2 2 13" xfId="37989" xr:uid="{00000000-0005-0000-0000-000044740000}"/>
    <cellStyle name="SAPBEXHLevel0X 2 2 14" xfId="38496" xr:uid="{00000000-0005-0000-0000-000045740000}"/>
    <cellStyle name="SAPBEXHLevel0X 2 2 15" xfId="35421" xr:uid="{00000000-0005-0000-0000-000046740000}"/>
    <cellStyle name="SAPBEXHLevel0X 2 2 2" xfId="34943" xr:uid="{00000000-0005-0000-0000-000047740000}"/>
    <cellStyle name="SAPBEXHLevel0X 2 2 2 10" xfId="38147" xr:uid="{00000000-0005-0000-0000-000048740000}"/>
    <cellStyle name="SAPBEXHLevel0X 2 2 2 11" xfId="38408" xr:uid="{00000000-0005-0000-0000-000049740000}"/>
    <cellStyle name="SAPBEXHLevel0X 2 2 2 12" xfId="35508" xr:uid="{00000000-0005-0000-0000-00004A740000}"/>
    <cellStyle name="SAPBEXHLevel0X 2 2 2 2" xfId="35925" xr:uid="{00000000-0005-0000-0000-00004B740000}"/>
    <cellStyle name="SAPBEXHLevel0X 2 2 2 3" xfId="36207" xr:uid="{00000000-0005-0000-0000-00004C740000}"/>
    <cellStyle name="SAPBEXHLevel0X 2 2 2 4" xfId="36487" xr:uid="{00000000-0005-0000-0000-00004D740000}"/>
    <cellStyle name="SAPBEXHLevel0X 2 2 2 5" xfId="36768" xr:uid="{00000000-0005-0000-0000-00004E740000}"/>
    <cellStyle name="SAPBEXHLevel0X 2 2 2 6" xfId="37046" xr:uid="{00000000-0005-0000-0000-00004F740000}"/>
    <cellStyle name="SAPBEXHLevel0X 2 2 2 7" xfId="37325" xr:uid="{00000000-0005-0000-0000-000050740000}"/>
    <cellStyle name="SAPBEXHLevel0X 2 2 2 8" xfId="37600" xr:uid="{00000000-0005-0000-0000-000051740000}"/>
    <cellStyle name="SAPBEXHLevel0X 2 2 2 9" xfId="37874" xr:uid="{00000000-0005-0000-0000-000052740000}"/>
    <cellStyle name="SAPBEXHLevel0X 2 2 3" xfId="35730" xr:uid="{00000000-0005-0000-0000-000053740000}"/>
    <cellStyle name="SAPBEXHLevel0X 2 2 4" xfId="35771" xr:uid="{00000000-0005-0000-0000-000054740000}"/>
    <cellStyle name="SAPBEXHLevel0X 2 2 5" xfId="35661" xr:uid="{00000000-0005-0000-0000-000055740000}"/>
    <cellStyle name="SAPBEXHLevel0X 2 2 6" xfId="35646" xr:uid="{00000000-0005-0000-0000-000056740000}"/>
    <cellStyle name="SAPBEXHLevel0X 2 2 7" xfId="36045" xr:uid="{00000000-0005-0000-0000-000057740000}"/>
    <cellStyle name="SAPBEXHLevel0X 2 2 8" xfId="36325" xr:uid="{00000000-0005-0000-0000-000058740000}"/>
    <cellStyle name="SAPBEXHLevel0X 2 2 9" xfId="36607" xr:uid="{00000000-0005-0000-0000-000059740000}"/>
    <cellStyle name="SAPBEXHLevel0X 2 3" xfId="34944" xr:uid="{00000000-0005-0000-0000-00005A740000}"/>
    <cellStyle name="SAPBEXHLevel0X 2 3 10" xfId="37401" xr:uid="{00000000-0005-0000-0000-00005B740000}"/>
    <cellStyle name="SAPBEXHLevel0X 2 3 11" xfId="37674" xr:uid="{00000000-0005-0000-0000-00005C740000}"/>
    <cellStyle name="SAPBEXHLevel0X 2 3 12" xfId="37948" xr:uid="{00000000-0005-0000-0000-00005D740000}"/>
    <cellStyle name="SAPBEXHLevel0X 2 3 13" xfId="38338" xr:uid="{00000000-0005-0000-0000-00005E740000}"/>
    <cellStyle name="SAPBEXHLevel0X 2 3 14" xfId="38383" xr:uid="{00000000-0005-0000-0000-00005F740000}"/>
    <cellStyle name="SAPBEXHLevel0X 2 3 2" xfId="34945" xr:uid="{00000000-0005-0000-0000-000060740000}"/>
    <cellStyle name="SAPBEXHLevel0X 2 3 2 10" xfId="38267" xr:uid="{00000000-0005-0000-0000-000061740000}"/>
    <cellStyle name="SAPBEXHLevel0X 2 3 2 11" xfId="38516" xr:uid="{00000000-0005-0000-0000-000062740000}"/>
    <cellStyle name="SAPBEXHLevel0X 2 3 2 2" xfId="36062" xr:uid="{00000000-0005-0000-0000-000063740000}"/>
    <cellStyle name="SAPBEXHLevel0X 2 3 2 3" xfId="36342" xr:uid="{00000000-0005-0000-0000-000064740000}"/>
    <cellStyle name="SAPBEXHLevel0X 2 3 2 4" xfId="36624" xr:uid="{00000000-0005-0000-0000-000065740000}"/>
    <cellStyle name="SAPBEXHLevel0X 2 3 2 5" xfId="36903" xr:uid="{00000000-0005-0000-0000-000066740000}"/>
    <cellStyle name="SAPBEXHLevel0X 2 3 2 6" xfId="37180" xr:uid="{00000000-0005-0000-0000-000067740000}"/>
    <cellStyle name="SAPBEXHLevel0X 2 3 2 7" xfId="37458" xr:uid="{00000000-0005-0000-0000-000068740000}"/>
    <cellStyle name="SAPBEXHLevel0X 2 3 2 8" xfId="37732" xr:uid="{00000000-0005-0000-0000-000069740000}"/>
    <cellStyle name="SAPBEXHLevel0X 2 3 2 9" xfId="38002" xr:uid="{00000000-0005-0000-0000-00006A740000}"/>
    <cellStyle name="SAPBEXHLevel0X 2 3 3" xfId="35798" xr:uid="{00000000-0005-0000-0000-00006B740000}"/>
    <cellStyle name="SAPBEXHLevel0X 2 3 4" xfId="35764" xr:uid="{00000000-0005-0000-0000-00006C740000}"/>
    <cellStyle name="SAPBEXHLevel0X 2 3 5" xfId="36002" xr:uid="{00000000-0005-0000-0000-00006D740000}"/>
    <cellStyle name="SAPBEXHLevel0X 2 3 6" xfId="36283" xr:uid="{00000000-0005-0000-0000-00006E740000}"/>
    <cellStyle name="SAPBEXHLevel0X 2 3 7" xfId="36564" xr:uid="{00000000-0005-0000-0000-00006F740000}"/>
    <cellStyle name="SAPBEXHLevel0X 2 3 8" xfId="36845" xr:uid="{00000000-0005-0000-0000-000070740000}"/>
    <cellStyle name="SAPBEXHLevel0X 2 3 9" xfId="37121" xr:uid="{00000000-0005-0000-0000-000071740000}"/>
    <cellStyle name="SAPBEXHLevel0X 2 4" xfId="34946" xr:uid="{00000000-0005-0000-0000-000072740000}"/>
    <cellStyle name="SAPBEXHLevel0X 2 4 10" xfId="38146" xr:uid="{00000000-0005-0000-0000-000073740000}"/>
    <cellStyle name="SAPBEXHLevel0X 2 4 11" xfId="37392" xr:uid="{00000000-0005-0000-0000-000074740000}"/>
    <cellStyle name="SAPBEXHLevel0X 2 4 12" xfId="35507" xr:uid="{00000000-0005-0000-0000-000075740000}"/>
    <cellStyle name="SAPBEXHLevel0X 2 4 2" xfId="35924" xr:uid="{00000000-0005-0000-0000-000076740000}"/>
    <cellStyle name="SAPBEXHLevel0X 2 4 3" xfId="36206" xr:uid="{00000000-0005-0000-0000-000077740000}"/>
    <cellStyle name="SAPBEXHLevel0X 2 4 4" xfId="36486" xr:uid="{00000000-0005-0000-0000-000078740000}"/>
    <cellStyle name="SAPBEXHLevel0X 2 4 5" xfId="36767" xr:uid="{00000000-0005-0000-0000-000079740000}"/>
    <cellStyle name="SAPBEXHLevel0X 2 4 6" xfId="37045" xr:uid="{00000000-0005-0000-0000-00007A740000}"/>
    <cellStyle name="SAPBEXHLevel0X 2 4 7" xfId="37324" xr:uid="{00000000-0005-0000-0000-00007B740000}"/>
    <cellStyle name="SAPBEXHLevel0X 2 4 8" xfId="37599" xr:uid="{00000000-0005-0000-0000-00007C740000}"/>
    <cellStyle name="SAPBEXHLevel0X 2 4 9" xfId="37873" xr:uid="{00000000-0005-0000-0000-00007D740000}"/>
    <cellStyle name="SAPBEXHLevel0X 2 5" xfId="35267" xr:uid="{00000000-0005-0000-0000-00007E740000}"/>
    <cellStyle name="SAPBEXHLevel0X 3" xfId="34947" xr:uid="{00000000-0005-0000-0000-00007F740000}"/>
    <cellStyle name="SAPBEXHLevel0X 3 10" xfId="35781" xr:uid="{00000000-0005-0000-0000-000080740000}"/>
    <cellStyle name="SAPBEXHLevel0X 3 11" xfId="35656" xr:uid="{00000000-0005-0000-0000-000081740000}"/>
    <cellStyle name="SAPBEXHLevel0X 3 12" xfId="35854" xr:uid="{00000000-0005-0000-0000-000082740000}"/>
    <cellStyle name="SAPBEXHLevel0X 3 13" xfId="37511" xr:uid="{00000000-0005-0000-0000-000083740000}"/>
    <cellStyle name="SAPBEXHLevel0X 3 14" xfId="38377" xr:uid="{00000000-0005-0000-0000-000084740000}"/>
    <cellStyle name="SAPBEXHLevel0X 3 15" xfId="35420" xr:uid="{00000000-0005-0000-0000-000085740000}"/>
    <cellStyle name="SAPBEXHLevel0X 3 2" xfId="34948" xr:uid="{00000000-0005-0000-0000-000086740000}"/>
    <cellStyle name="SAPBEXHLevel0X 3 2 10" xfId="38148" xr:uid="{00000000-0005-0000-0000-000087740000}"/>
    <cellStyle name="SAPBEXHLevel0X 3 2 11" xfId="37985" xr:uid="{00000000-0005-0000-0000-000088740000}"/>
    <cellStyle name="SAPBEXHLevel0X 3 2 12" xfId="35509" xr:uid="{00000000-0005-0000-0000-000089740000}"/>
    <cellStyle name="SAPBEXHLevel0X 3 2 2" xfId="35926" xr:uid="{00000000-0005-0000-0000-00008A740000}"/>
    <cellStyle name="SAPBEXHLevel0X 3 2 3" xfId="36208" xr:uid="{00000000-0005-0000-0000-00008B740000}"/>
    <cellStyle name="SAPBEXHLevel0X 3 2 4" xfId="36488" xr:uid="{00000000-0005-0000-0000-00008C740000}"/>
    <cellStyle name="SAPBEXHLevel0X 3 2 5" xfId="36769" xr:uid="{00000000-0005-0000-0000-00008D740000}"/>
    <cellStyle name="SAPBEXHLevel0X 3 2 6" xfId="37047" xr:uid="{00000000-0005-0000-0000-00008E740000}"/>
    <cellStyle name="SAPBEXHLevel0X 3 2 7" xfId="37326" xr:uid="{00000000-0005-0000-0000-00008F740000}"/>
    <cellStyle name="SAPBEXHLevel0X 3 2 8" xfId="37601" xr:uid="{00000000-0005-0000-0000-000090740000}"/>
    <cellStyle name="SAPBEXHLevel0X 3 2 9" xfId="37875" xr:uid="{00000000-0005-0000-0000-000091740000}"/>
    <cellStyle name="SAPBEXHLevel0X 3 3" xfId="35729" xr:uid="{00000000-0005-0000-0000-000092740000}"/>
    <cellStyle name="SAPBEXHLevel0X 3 4" xfId="35407" xr:uid="{00000000-0005-0000-0000-000093740000}"/>
    <cellStyle name="SAPBEXHLevel0X 3 5" xfId="35630" xr:uid="{00000000-0005-0000-0000-000094740000}"/>
    <cellStyle name="SAPBEXHLevel0X 3 6" xfId="35636" xr:uid="{00000000-0005-0000-0000-000095740000}"/>
    <cellStyle name="SAPBEXHLevel0X 3 7" xfId="35616" xr:uid="{00000000-0005-0000-0000-000096740000}"/>
    <cellStyle name="SAPBEXHLevel0X 3 8" xfId="35786" xr:uid="{00000000-0005-0000-0000-000097740000}"/>
    <cellStyle name="SAPBEXHLevel0X 3 9" xfId="35653" xr:uid="{00000000-0005-0000-0000-000098740000}"/>
    <cellStyle name="SAPBEXHLevel0X 4" xfId="34949" xr:uid="{00000000-0005-0000-0000-000099740000}"/>
    <cellStyle name="SAPBEXHLevel0X 4 10" xfId="36552" xr:uid="{00000000-0005-0000-0000-00009A740000}"/>
    <cellStyle name="SAPBEXHLevel0X 4 11" xfId="36833" xr:uid="{00000000-0005-0000-0000-00009B740000}"/>
    <cellStyle name="SAPBEXHLevel0X 4 12" xfId="37110" xr:uid="{00000000-0005-0000-0000-00009C740000}"/>
    <cellStyle name="SAPBEXHLevel0X 4 13" xfId="38434" xr:uid="{00000000-0005-0000-0000-00009D740000}"/>
    <cellStyle name="SAPBEXHLevel0X 4 14" xfId="38485" xr:uid="{00000000-0005-0000-0000-00009E740000}"/>
    <cellStyle name="SAPBEXHLevel0X 4 2" xfId="34950" xr:uid="{00000000-0005-0000-0000-00009F740000}"/>
    <cellStyle name="SAPBEXHLevel0X 4 2 10" xfId="38268" xr:uid="{00000000-0005-0000-0000-0000A0740000}"/>
    <cellStyle name="SAPBEXHLevel0X 4 2 11" xfId="38517" xr:uid="{00000000-0005-0000-0000-0000A1740000}"/>
    <cellStyle name="SAPBEXHLevel0X 4 2 2" xfId="36063" xr:uid="{00000000-0005-0000-0000-0000A2740000}"/>
    <cellStyle name="SAPBEXHLevel0X 4 2 3" xfId="36343" xr:uid="{00000000-0005-0000-0000-0000A3740000}"/>
    <cellStyle name="SAPBEXHLevel0X 4 2 4" xfId="36625" xr:uid="{00000000-0005-0000-0000-0000A4740000}"/>
    <cellStyle name="SAPBEXHLevel0X 4 2 5" xfId="36904" xr:uid="{00000000-0005-0000-0000-0000A5740000}"/>
    <cellStyle name="SAPBEXHLevel0X 4 2 6" xfId="37181" xr:uid="{00000000-0005-0000-0000-0000A6740000}"/>
    <cellStyle name="SAPBEXHLevel0X 4 2 7" xfId="37459" xr:uid="{00000000-0005-0000-0000-0000A7740000}"/>
    <cellStyle name="SAPBEXHLevel0X 4 2 8" xfId="37733" xr:uid="{00000000-0005-0000-0000-0000A8740000}"/>
    <cellStyle name="SAPBEXHLevel0X 4 2 9" xfId="38003" xr:uid="{00000000-0005-0000-0000-0000A9740000}"/>
    <cellStyle name="SAPBEXHLevel0X 4 3" xfId="35797" xr:uid="{00000000-0005-0000-0000-0000AA740000}"/>
    <cellStyle name="SAPBEXHLevel0X 4 4" xfId="35223" xr:uid="{00000000-0005-0000-0000-0000AB740000}"/>
    <cellStyle name="SAPBEXHLevel0X 4 5" xfId="35692" xr:uid="{00000000-0005-0000-0000-0000AC740000}"/>
    <cellStyle name="SAPBEXHLevel0X 4 6" xfId="35374" xr:uid="{00000000-0005-0000-0000-0000AD740000}"/>
    <cellStyle name="SAPBEXHLevel0X 4 7" xfId="35789" xr:uid="{00000000-0005-0000-0000-0000AE740000}"/>
    <cellStyle name="SAPBEXHLevel0X 4 8" xfId="35990" xr:uid="{00000000-0005-0000-0000-0000AF740000}"/>
    <cellStyle name="SAPBEXHLevel0X 4 9" xfId="36272" xr:uid="{00000000-0005-0000-0000-0000B0740000}"/>
    <cellStyle name="SAPBEXHLevel0X 5" xfId="34951" xr:uid="{00000000-0005-0000-0000-0000B1740000}"/>
    <cellStyle name="SAPBEXHLevel0X 5 10" xfId="38145" xr:uid="{00000000-0005-0000-0000-0000B2740000}"/>
    <cellStyle name="SAPBEXHLevel0X 5 11" xfId="38409" xr:uid="{00000000-0005-0000-0000-0000B3740000}"/>
    <cellStyle name="SAPBEXHLevel0X 5 12" xfId="35506" xr:uid="{00000000-0005-0000-0000-0000B4740000}"/>
    <cellStyle name="SAPBEXHLevel0X 5 2" xfId="35923" xr:uid="{00000000-0005-0000-0000-0000B5740000}"/>
    <cellStyle name="SAPBEXHLevel0X 5 3" xfId="36205" xr:uid="{00000000-0005-0000-0000-0000B6740000}"/>
    <cellStyle name="SAPBEXHLevel0X 5 4" xfId="36485" xr:uid="{00000000-0005-0000-0000-0000B7740000}"/>
    <cellStyle name="SAPBEXHLevel0X 5 5" xfId="36766" xr:uid="{00000000-0005-0000-0000-0000B8740000}"/>
    <cellStyle name="SAPBEXHLevel0X 5 6" xfId="37044" xr:uid="{00000000-0005-0000-0000-0000B9740000}"/>
    <cellStyle name="SAPBEXHLevel0X 5 7" xfId="37323" xr:uid="{00000000-0005-0000-0000-0000BA740000}"/>
    <cellStyle name="SAPBEXHLevel0X 5 8" xfId="37598" xr:uid="{00000000-0005-0000-0000-0000BB740000}"/>
    <cellStyle name="SAPBEXHLevel0X 5 9" xfId="37872" xr:uid="{00000000-0005-0000-0000-0000BC740000}"/>
    <cellStyle name="SAPBEXHLevel0X 6" xfId="35266" xr:uid="{00000000-0005-0000-0000-0000BD740000}"/>
    <cellStyle name="SAPBEXHLevel0X_DVA_modelo 1" xfId="27869" xr:uid="{00000000-0005-0000-0000-0000BE740000}"/>
    <cellStyle name="SAPBEXHLevel1" xfId="27870" xr:uid="{00000000-0005-0000-0000-0000BF740000}"/>
    <cellStyle name="SAPBEXHLevel1 2" xfId="27871" xr:uid="{00000000-0005-0000-0000-0000C0740000}"/>
    <cellStyle name="SAPBEXHLevel1 2 2" xfId="34952" xr:uid="{00000000-0005-0000-0000-0000C1740000}"/>
    <cellStyle name="SAPBEXHLevel1 2 2 10" xfId="36597" xr:uid="{00000000-0005-0000-0000-0000C2740000}"/>
    <cellStyle name="SAPBEXHLevel1 2 2 11" xfId="36877" xr:uid="{00000000-0005-0000-0000-0000C3740000}"/>
    <cellStyle name="SAPBEXHLevel1 2 2 12" xfId="37153" xr:uid="{00000000-0005-0000-0000-0000C4740000}"/>
    <cellStyle name="SAPBEXHLevel1 2 2 13" xfId="37157" xr:uid="{00000000-0005-0000-0000-0000C5740000}"/>
    <cellStyle name="SAPBEXHLevel1 2 2 14" xfId="38495" xr:uid="{00000000-0005-0000-0000-0000C6740000}"/>
    <cellStyle name="SAPBEXHLevel1 2 2 15" xfId="35423" xr:uid="{00000000-0005-0000-0000-0000C7740000}"/>
    <cellStyle name="SAPBEXHLevel1 2 2 2" xfId="34953" xr:uid="{00000000-0005-0000-0000-0000C8740000}"/>
    <cellStyle name="SAPBEXHLevel1 2 2 2 10" xfId="38151" xr:uid="{00000000-0005-0000-0000-0000C9740000}"/>
    <cellStyle name="SAPBEXHLevel1 2 2 2 11" xfId="38406" xr:uid="{00000000-0005-0000-0000-0000CA740000}"/>
    <cellStyle name="SAPBEXHLevel1 2 2 2 12" xfId="35512" xr:uid="{00000000-0005-0000-0000-0000CB740000}"/>
    <cellStyle name="SAPBEXHLevel1 2 2 2 2" xfId="35929" xr:uid="{00000000-0005-0000-0000-0000CC740000}"/>
    <cellStyle name="SAPBEXHLevel1 2 2 2 3" xfId="36211" xr:uid="{00000000-0005-0000-0000-0000CD740000}"/>
    <cellStyle name="SAPBEXHLevel1 2 2 2 4" xfId="36491" xr:uid="{00000000-0005-0000-0000-0000CE740000}"/>
    <cellStyle name="SAPBEXHLevel1 2 2 2 5" xfId="36772" xr:uid="{00000000-0005-0000-0000-0000CF740000}"/>
    <cellStyle name="SAPBEXHLevel1 2 2 2 6" xfId="37050" xr:uid="{00000000-0005-0000-0000-0000D0740000}"/>
    <cellStyle name="SAPBEXHLevel1 2 2 2 7" xfId="37329" xr:uid="{00000000-0005-0000-0000-0000D1740000}"/>
    <cellStyle name="SAPBEXHLevel1 2 2 2 8" xfId="37604" xr:uid="{00000000-0005-0000-0000-0000D2740000}"/>
    <cellStyle name="SAPBEXHLevel1 2 2 2 9" xfId="37878" xr:uid="{00000000-0005-0000-0000-0000D3740000}"/>
    <cellStyle name="SAPBEXHLevel1 2 2 3" xfId="35732" xr:uid="{00000000-0005-0000-0000-0000D4740000}"/>
    <cellStyle name="SAPBEXHLevel1 2 2 4" xfId="35409" xr:uid="{00000000-0005-0000-0000-0000D5740000}"/>
    <cellStyle name="SAPBEXHLevel1 2 2 5" xfId="35356" xr:uid="{00000000-0005-0000-0000-0000D6740000}"/>
    <cellStyle name="SAPBEXHLevel1 2 2 6" xfId="35634" xr:uid="{00000000-0005-0000-0000-0000D7740000}"/>
    <cellStyle name="SAPBEXHLevel1 2 2 7" xfId="35641" xr:uid="{00000000-0005-0000-0000-0000D8740000}"/>
    <cellStyle name="SAPBEXHLevel1 2 2 8" xfId="36035" xr:uid="{00000000-0005-0000-0000-0000D9740000}"/>
    <cellStyle name="SAPBEXHLevel1 2 2 9" xfId="36316" xr:uid="{00000000-0005-0000-0000-0000DA740000}"/>
    <cellStyle name="SAPBEXHLevel1 2 3" xfId="34954" xr:uid="{00000000-0005-0000-0000-0000DB740000}"/>
    <cellStyle name="SAPBEXHLevel1 2 3 10" xfId="36954" xr:uid="{00000000-0005-0000-0000-0000DC740000}"/>
    <cellStyle name="SAPBEXHLevel1 2 3 11" xfId="37231" xr:uid="{00000000-0005-0000-0000-0000DD740000}"/>
    <cellStyle name="SAPBEXHLevel1 2 3 12" xfId="37509" xr:uid="{00000000-0005-0000-0000-0000DE740000}"/>
    <cellStyle name="SAPBEXHLevel1 2 3 13" xfId="35833" xr:uid="{00000000-0005-0000-0000-0000DF740000}"/>
    <cellStyle name="SAPBEXHLevel1 2 3 14" xfId="38385" xr:uid="{00000000-0005-0000-0000-0000E0740000}"/>
    <cellStyle name="SAPBEXHLevel1 2 3 2" xfId="34955" xr:uid="{00000000-0005-0000-0000-0000E1740000}"/>
    <cellStyle name="SAPBEXHLevel1 2 3 2 10" xfId="38269" xr:uid="{00000000-0005-0000-0000-0000E2740000}"/>
    <cellStyle name="SAPBEXHLevel1 2 3 2 11" xfId="38518" xr:uid="{00000000-0005-0000-0000-0000E3740000}"/>
    <cellStyle name="SAPBEXHLevel1 2 3 2 2" xfId="36064" xr:uid="{00000000-0005-0000-0000-0000E4740000}"/>
    <cellStyle name="SAPBEXHLevel1 2 3 2 3" xfId="36344" xr:uid="{00000000-0005-0000-0000-0000E5740000}"/>
    <cellStyle name="SAPBEXHLevel1 2 3 2 4" xfId="36626" xr:uid="{00000000-0005-0000-0000-0000E6740000}"/>
    <cellStyle name="SAPBEXHLevel1 2 3 2 5" xfId="36905" xr:uid="{00000000-0005-0000-0000-0000E7740000}"/>
    <cellStyle name="SAPBEXHLevel1 2 3 2 6" xfId="37182" xr:uid="{00000000-0005-0000-0000-0000E8740000}"/>
    <cellStyle name="SAPBEXHLevel1 2 3 2 7" xfId="37460" xr:uid="{00000000-0005-0000-0000-0000E9740000}"/>
    <cellStyle name="SAPBEXHLevel1 2 3 2 8" xfId="37734" xr:uid="{00000000-0005-0000-0000-0000EA740000}"/>
    <cellStyle name="SAPBEXHLevel1 2 3 2 9" xfId="38004" xr:uid="{00000000-0005-0000-0000-0000EB740000}"/>
    <cellStyle name="SAPBEXHLevel1 2 3 3" xfId="35800" xr:uid="{00000000-0005-0000-0000-0000EC740000}"/>
    <cellStyle name="SAPBEXHLevel1 2 3 4" xfId="35763" xr:uid="{00000000-0005-0000-0000-0000ED740000}"/>
    <cellStyle name="SAPBEXHLevel1 2 3 5" xfId="35665" xr:uid="{00000000-0005-0000-0000-0000EE740000}"/>
    <cellStyle name="SAPBEXHLevel1 2 3 6" xfId="35831" xr:uid="{00000000-0005-0000-0000-0000EF740000}"/>
    <cellStyle name="SAPBEXHLevel1 2 3 7" xfId="36113" xr:uid="{00000000-0005-0000-0000-0000F0740000}"/>
    <cellStyle name="SAPBEXHLevel1 2 3 8" xfId="36393" xr:uid="{00000000-0005-0000-0000-0000F1740000}"/>
    <cellStyle name="SAPBEXHLevel1 2 3 9" xfId="36675" xr:uid="{00000000-0005-0000-0000-0000F2740000}"/>
    <cellStyle name="SAPBEXHLevel1 2 4" xfId="34956" xr:uid="{00000000-0005-0000-0000-0000F3740000}"/>
    <cellStyle name="SAPBEXHLevel1 2 4 10" xfId="38150" xr:uid="{00000000-0005-0000-0000-0000F4740000}"/>
    <cellStyle name="SAPBEXHLevel1 2 4 11" xfId="37158" xr:uid="{00000000-0005-0000-0000-0000F5740000}"/>
    <cellStyle name="SAPBEXHLevel1 2 4 12" xfId="35511" xr:uid="{00000000-0005-0000-0000-0000F6740000}"/>
    <cellStyle name="SAPBEXHLevel1 2 4 2" xfId="35928" xr:uid="{00000000-0005-0000-0000-0000F7740000}"/>
    <cellStyle name="SAPBEXHLevel1 2 4 3" xfId="36210" xr:uid="{00000000-0005-0000-0000-0000F8740000}"/>
    <cellStyle name="SAPBEXHLevel1 2 4 4" xfId="36490" xr:uid="{00000000-0005-0000-0000-0000F9740000}"/>
    <cellStyle name="SAPBEXHLevel1 2 4 5" xfId="36771" xr:uid="{00000000-0005-0000-0000-0000FA740000}"/>
    <cellStyle name="SAPBEXHLevel1 2 4 6" xfId="37049" xr:uid="{00000000-0005-0000-0000-0000FB740000}"/>
    <cellStyle name="SAPBEXHLevel1 2 4 7" xfId="37328" xr:uid="{00000000-0005-0000-0000-0000FC740000}"/>
    <cellStyle name="SAPBEXHLevel1 2 4 8" xfId="37603" xr:uid="{00000000-0005-0000-0000-0000FD740000}"/>
    <cellStyle name="SAPBEXHLevel1 2 4 9" xfId="37877" xr:uid="{00000000-0005-0000-0000-0000FE740000}"/>
    <cellStyle name="SAPBEXHLevel1 2 5" xfId="35269" xr:uid="{00000000-0005-0000-0000-0000FF740000}"/>
    <cellStyle name="SAPBEXHLevel1 3" xfId="27872" xr:uid="{00000000-0005-0000-0000-000000750000}"/>
    <cellStyle name="SAPBEXHLevel1 3 2" xfId="34957" xr:uid="{00000000-0005-0000-0000-000001750000}"/>
    <cellStyle name="SAPBEXHLevel1 3 2 10" xfId="36402" xr:uid="{00000000-0005-0000-0000-000002750000}"/>
    <cellStyle name="SAPBEXHLevel1 3 2 11" xfId="36684" xr:uid="{00000000-0005-0000-0000-000003750000}"/>
    <cellStyle name="SAPBEXHLevel1 3 2 12" xfId="36963" xr:uid="{00000000-0005-0000-0000-000004750000}"/>
    <cellStyle name="SAPBEXHLevel1 3 2 13" xfId="38329" xr:uid="{00000000-0005-0000-0000-000005750000}"/>
    <cellStyle name="SAPBEXHLevel1 3 2 14" xfId="37391" xr:uid="{00000000-0005-0000-0000-000006750000}"/>
    <cellStyle name="SAPBEXHLevel1 3 2 15" xfId="35424" xr:uid="{00000000-0005-0000-0000-000007750000}"/>
    <cellStyle name="SAPBEXHLevel1 3 2 2" xfId="34958" xr:uid="{00000000-0005-0000-0000-000008750000}"/>
    <cellStyle name="SAPBEXHLevel1 3 2 2 10" xfId="38153" xr:uid="{00000000-0005-0000-0000-000009750000}"/>
    <cellStyle name="SAPBEXHLevel1 3 2 2 11" xfId="38405" xr:uid="{00000000-0005-0000-0000-00000A750000}"/>
    <cellStyle name="SAPBEXHLevel1 3 2 2 12" xfId="35514" xr:uid="{00000000-0005-0000-0000-00000B750000}"/>
    <cellStyle name="SAPBEXHLevel1 3 2 2 2" xfId="35931" xr:uid="{00000000-0005-0000-0000-00000C750000}"/>
    <cellStyle name="SAPBEXHLevel1 3 2 2 3" xfId="36213" xr:uid="{00000000-0005-0000-0000-00000D750000}"/>
    <cellStyle name="SAPBEXHLevel1 3 2 2 4" xfId="36493" xr:uid="{00000000-0005-0000-0000-00000E750000}"/>
    <cellStyle name="SAPBEXHLevel1 3 2 2 5" xfId="36774" xr:uid="{00000000-0005-0000-0000-00000F750000}"/>
    <cellStyle name="SAPBEXHLevel1 3 2 2 6" xfId="37052" xr:uid="{00000000-0005-0000-0000-000010750000}"/>
    <cellStyle name="SAPBEXHLevel1 3 2 2 7" xfId="37331" xr:uid="{00000000-0005-0000-0000-000011750000}"/>
    <cellStyle name="SAPBEXHLevel1 3 2 2 8" xfId="37606" xr:uid="{00000000-0005-0000-0000-000012750000}"/>
    <cellStyle name="SAPBEXHLevel1 3 2 2 9" xfId="37880" xr:uid="{00000000-0005-0000-0000-000013750000}"/>
    <cellStyle name="SAPBEXHLevel1 3 2 3" xfId="35733" xr:uid="{00000000-0005-0000-0000-000014750000}"/>
    <cellStyle name="SAPBEXHLevel1 3 2 4" xfId="35410" xr:uid="{00000000-0005-0000-0000-000015750000}"/>
    <cellStyle name="SAPBEXHLevel1 3 2 5" xfId="35638" xr:uid="{00000000-0005-0000-0000-000016750000}"/>
    <cellStyle name="SAPBEXHLevel1 3 2 6" xfId="35783" xr:uid="{00000000-0005-0000-0000-000017750000}"/>
    <cellStyle name="SAPBEXHLevel1 3 2 7" xfId="35655" xr:uid="{00000000-0005-0000-0000-000018750000}"/>
    <cellStyle name="SAPBEXHLevel1 3 2 8" xfId="35841" xr:uid="{00000000-0005-0000-0000-000019750000}"/>
    <cellStyle name="SAPBEXHLevel1 3 2 9" xfId="36123" xr:uid="{00000000-0005-0000-0000-00001A750000}"/>
    <cellStyle name="SAPBEXHLevel1 3 3" xfId="34959" xr:uid="{00000000-0005-0000-0000-00001B750000}"/>
    <cellStyle name="SAPBEXHLevel1 3 3 10" xfId="36960" xr:uid="{00000000-0005-0000-0000-00001C750000}"/>
    <cellStyle name="SAPBEXHLevel1 3 3 11" xfId="37238" xr:uid="{00000000-0005-0000-0000-00001D750000}"/>
    <cellStyle name="SAPBEXHLevel1 3 3 12" xfId="37516" xr:uid="{00000000-0005-0000-0000-00001E750000}"/>
    <cellStyle name="SAPBEXHLevel1 3 3 13" xfId="38328" xr:uid="{00000000-0005-0000-0000-00001F750000}"/>
    <cellStyle name="SAPBEXHLevel1 3 3 14" xfId="38483" xr:uid="{00000000-0005-0000-0000-000020750000}"/>
    <cellStyle name="SAPBEXHLevel1 3 3 2" xfId="34960" xr:uid="{00000000-0005-0000-0000-000021750000}"/>
    <cellStyle name="SAPBEXHLevel1 3 3 2 10" xfId="38270" xr:uid="{00000000-0005-0000-0000-000022750000}"/>
    <cellStyle name="SAPBEXHLevel1 3 3 2 11" xfId="38519" xr:uid="{00000000-0005-0000-0000-000023750000}"/>
    <cellStyle name="SAPBEXHLevel1 3 3 2 2" xfId="36065" xr:uid="{00000000-0005-0000-0000-000024750000}"/>
    <cellStyle name="SAPBEXHLevel1 3 3 2 3" xfId="36345" xr:uid="{00000000-0005-0000-0000-000025750000}"/>
    <cellStyle name="SAPBEXHLevel1 3 3 2 4" xfId="36627" xr:uid="{00000000-0005-0000-0000-000026750000}"/>
    <cellStyle name="SAPBEXHLevel1 3 3 2 5" xfId="36906" xr:uid="{00000000-0005-0000-0000-000027750000}"/>
    <cellStyle name="SAPBEXHLevel1 3 3 2 6" xfId="37183" xr:uid="{00000000-0005-0000-0000-000028750000}"/>
    <cellStyle name="SAPBEXHLevel1 3 3 2 7" xfId="37461" xr:uid="{00000000-0005-0000-0000-000029750000}"/>
    <cellStyle name="SAPBEXHLevel1 3 3 2 8" xfId="37735" xr:uid="{00000000-0005-0000-0000-00002A750000}"/>
    <cellStyle name="SAPBEXHLevel1 3 3 2 9" xfId="38005" xr:uid="{00000000-0005-0000-0000-00002B750000}"/>
    <cellStyle name="SAPBEXHLevel1 3 3 3" xfId="35801" xr:uid="{00000000-0005-0000-0000-00002C750000}"/>
    <cellStyle name="SAPBEXHLevel1 3 3 4" xfId="35371" xr:uid="{00000000-0005-0000-0000-00002D750000}"/>
    <cellStyle name="SAPBEXHLevel1 3 3 5" xfId="35693" xr:uid="{00000000-0005-0000-0000-00002E750000}"/>
    <cellStyle name="SAPBEXHLevel1 3 3 6" xfId="35838" xr:uid="{00000000-0005-0000-0000-00002F750000}"/>
    <cellStyle name="SAPBEXHLevel1 3 3 7" xfId="36120" xr:uid="{00000000-0005-0000-0000-000030750000}"/>
    <cellStyle name="SAPBEXHLevel1 3 3 8" xfId="36399" xr:uid="{00000000-0005-0000-0000-000031750000}"/>
    <cellStyle name="SAPBEXHLevel1 3 3 9" xfId="36681" xr:uid="{00000000-0005-0000-0000-000032750000}"/>
    <cellStyle name="SAPBEXHLevel1 3 4" xfId="34961" xr:uid="{00000000-0005-0000-0000-000033750000}"/>
    <cellStyle name="SAPBEXHLevel1 3 4 10" xfId="38152" xr:uid="{00000000-0005-0000-0000-000034750000}"/>
    <cellStyle name="SAPBEXHLevel1 3 4 11" xfId="37940" xr:uid="{00000000-0005-0000-0000-000035750000}"/>
    <cellStyle name="SAPBEXHLevel1 3 4 12" xfId="35513" xr:uid="{00000000-0005-0000-0000-000036750000}"/>
    <cellStyle name="SAPBEXHLevel1 3 4 2" xfId="35930" xr:uid="{00000000-0005-0000-0000-000037750000}"/>
    <cellStyle name="SAPBEXHLevel1 3 4 3" xfId="36212" xr:uid="{00000000-0005-0000-0000-000038750000}"/>
    <cellStyle name="SAPBEXHLevel1 3 4 4" xfId="36492" xr:uid="{00000000-0005-0000-0000-000039750000}"/>
    <cellStyle name="SAPBEXHLevel1 3 4 5" xfId="36773" xr:uid="{00000000-0005-0000-0000-00003A750000}"/>
    <cellStyle name="SAPBEXHLevel1 3 4 6" xfId="37051" xr:uid="{00000000-0005-0000-0000-00003B750000}"/>
    <cellStyle name="SAPBEXHLevel1 3 4 7" xfId="37330" xr:uid="{00000000-0005-0000-0000-00003C750000}"/>
    <cellStyle name="SAPBEXHLevel1 3 4 8" xfId="37605" xr:uid="{00000000-0005-0000-0000-00003D750000}"/>
    <cellStyle name="SAPBEXHLevel1 3 4 9" xfId="37879" xr:uid="{00000000-0005-0000-0000-00003E750000}"/>
    <cellStyle name="SAPBEXHLevel1 3 5" xfId="35270" xr:uid="{00000000-0005-0000-0000-00003F750000}"/>
    <cellStyle name="SAPBEXHLevel1 4" xfId="34962" xr:uid="{00000000-0005-0000-0000-000040750000}"/>
    <cellStyle name="SAPBEXHLevel1 4 10" xfId="35392" xr:uid="{00000000-0005-0000-0000-000041750000}"/>
    <cellStyle name="SAPBEXHLevel1 4 11" xfId="35301" xr:uid="{00000000-0005-0000-0000-000042750000}"/>
    <cellStyle name="SAPBEXHLevel1 4 12" xfId="35395" xr:uid="{00000000-0005-0000-0000-000043750000}"/>
    <cellStyle name="SAPBEXHLevel1 4 13" xfId="37939" xr:uid="{00000000-0005-0000-0000-000044750000}"/>
    <cellStyle name="SAPBEXHLevel1 4 14" xfId="38376" xr:uid="{00000000-0005-0000-0000-000045750000}"/>
    <cellStyle name="SAPBEXHLevel1 4 15" xfId="35422" xr:uid="{00000000-0005-0000-0000-000046750000}"/>
    <cellStyle name="SAPBEXHLevel1 4 2" xfId="34963" xr:uid="{00000000-0005-0000-0000-000047750000}"/>
    <cellStyle name="SAPBEXHLevel1 4 2 10" xfId="38154" xr:uid="{00000000-0005-0000-0000-000048750000}"/>
    <cellStyle name="SAPBEXHLevel1 4 2 11" xfId="38067" xr:uid="{00000000-0005-0000-0000-000049750000}"/>
    <cellStyle name="SAPBEXHLevel1 4 2 12" xfId="35515" xr:uid="{00000000-0005-0000-0000-00004A750000}"/>
    <cellStyle name="SAPBEXHLevel1 4 2 2" xfId="35932" xr:uid="{00000000-0005-0000-0000-00004B750000}"/>
    <cellStyle name="SAPBEXHLevel1 4 2 3" xfId="36214" xr:uid="{00000000-0005-0000-0000-00004C750000}"/>
    <cellStyle name="SAPBEXHLevel1 4 2 4" xfId="36494" xr:uid="{00000000-0005-0000-0000-00004D750000}"/>
    <cellStyle name="SAPBEXHLevel1 4 2 5" xfId="36775" xr:uid="{00000000-0005-0000-0000-00004E750000}"/>
    <cellStyle name="SAPBEXHLevel1 4 2 6" xfId="37053" xr:uid="{00000000-0005-0000-0000-00004F750000}"/>
    <cellStyle name="SAPBEXHLevel1 4 2 7" xfId="37332" xr:uid="{00000000-0005-0000-0000-000050750000}"/>
    <cellStyle name="SAPBEXHLevel1 4 2 8" xfId="37607" xr:uid="{00000000-0005-0000-0000-000051750000}"/>
    <cellStyle name="SAPBEXHLevel1 4 2 9" xfId="37881" xr:uid="{00000000-0005-0000-0000-000052750000}"/>
    <cellStyle name="SAPBEXHLevel1 4 3" xfId="35731" xr:uid="{00000000-0005-0000-0000-000053750000}"/>
    <cellStyle name="SAPBEXHLevel1 4 4" xfId="35408" xr:uid="{00000000-0005-0000-0000-000054750000}"/>
    <cellStyle name="SAPBEXHLevel1 4 5" xfId="35233" xr:uid="{00000000-0005-0000-0000-000055750000}"/>
    <cellStyle name="SAPBEXHLevel1 4 6" xfId="35344" xr:uid="{00000000-0005-0000-0000-000056750000}"/>
    <cellStyle name="SAPBEXHLevel1 4 7" xfId="35625" xr:uid="{00000000-0005-0000-0000-000057750000}"/>
    <cellStyle name="SAPBEXHLevel1 4 8" xfId="35784" xr:uid="{00000000-0005-0000-0000-000058750000}"/>
    <cellStyle name="SAPBEXHLevel1 4 9" xfId="35654" xr:uid="{00000000-0005-0000-0000-000059750000}"/>
    <cellStyle name="SAPBEXHLevel1 5" xfId="34964" xr:uid="{00000000-0005-0000-0000-00005A750000}"/>
    <cellStyle name="SAPBEXHLevel1 5 10" xfId="37434" xr:uid="{00000000-0005-0000-0000-00005B750000}"/>
    <cellStyle name="SAPBEXHLevel1 5 11" xfId="37708" xr:uid="{00000000-0005-0000-0000-00005C750000}"/>
    <cellStyle name="SAPBEXHLevel1 5 12" xfId="37979" xr:uid="{00000000-0005-0000-0000-00005D750000}"/>
    <cellStyle name="SAPBEXHLevel1 5 13" xfId="37804" xr:uid="{00000000-0005-0000-0000-00005E750000}"/>
    <cellStyle name="SAPBEXHLevel1 5 14" xfId="38484" xr:uid="{00000000-0005-0000-0000-00005F750000}"/>
    <cellStyle name="SAPBEXHLevel1 5 2" xfId="34965" xr:uid="{00000000-0005-0000-0000-000060750000}"/>
    <cellStyle name="SAPBEXHLevel1 5 2 10" xfId="38271" xr:uid="{00000000-0005-0000-0000-000061750000}"/>
    <cellStyle name="SAPBEXHLevel1 5 2 11" xfId="38520" xr:uid="{00000000-0005-0000-0000-000062750000}"/>
    <cellStyle name="SAPBEXHLevel1 5 2 2" xfId="36066" xr:uid="{00000000-0005-0000-0000-000063750000}"/>
    <cellStyle name="SAPBEXHLevel1 5 2 3" xfId="36346" xr:uid="{00000000-0005-0000-0000-000064750000}"/>
    <cellStyle name="SAPBEXHLevel1 5 2 4" xfId="36628" xr:uid="{00000000-0005-0000-0000-000065750000}"/>
    <cellStyle name="SAPBEXHLevel1 5 2 5" xfId="36907" xr:uid="{00000000-0005-0000-0000-000066750000}"/>
    <cellStyle name="SAPBEXHLevel1 5 2 6" xfId="37184" xr:uid="{00000000-0005-0000-0000-000067750000}"/>
    <cellStyle name="SAPBEXHLevel1 5 2 7" xfId="37462" xr:uid="{00000000-0005-0000-0000-000068750000}"/>
    <cellStyle name="SAPBEXHLevel1 5 2 8" xfId="37736" xr:uid="{00000000-0005-0000-0000-000069750000}"/>
    <cellStyle name="SAPBEXHLevel1 5 2 9" xfId="38006" xr:uid="{00000000-0005-0000-0000-00006A750000}"/>
    <cellStyle name="SAPBEXHLevel1 5 3" xfId="35799" xr:uid="{00000000-0005-0000-0000-00006B750000}"/>
    <cellStyle name="SAPBEXHLevel1 5 4" xfId="35361" xr:uid="{00000000-0005-0000-0000-00006C750000}"/>
    <cellStyle name="SAPBEXHLevel1 5 5" xfId="36037" xr:uid="{00000000-0005-0000-0000-00006D750000}"/>
    <cellStyle name="SAPBEXHLevel1 5 6" xfId="36318" xr:uid="{00000000-0005-0000-0000-00006E750000}"/>
    <cellStyle name="SAPBEXHLevel1 5 7" xfId="36599" xr:uid="{00000000-0005-0000-0000-00006F750000}"/>
    <cellStyle name="SAPBEXHLevel1 5 8" xfId="36879" xr:uid="{00000000-0005-0000-0000-000070750000}"/>
    <cellStyle name="SAPBEXHLevel1 5 9" xfId="37155" xr:uid="{00000000-0005-0000-0000-000071750000}"/>
    <cellStyle name="SAPBEXHLevel1 6" xfId="34966" xr:uid="{00000000-0005-0000-0000-000072750000}"/>
    <cellStyle name="SAPBEXHLevel1 6 10" xfId="38149" xr:uid="{00000000-0005-0000-0000-000073750000}"/>
    <cellStyle name="SAPBEXHLevel1 6 11" xfId="38407" xr:uid="{00000000-0005-0000-0000-000074750000}"/>
    <cellStyle name="SAPBEXHLevel1 6 12" xfId="35510" xr:uid="{00000000-0005-0000-0000-000075750000}"/>
    <cellStyle name="SAPBEXHLevel1 6 2" xfId="35927" xr:uid="{00000000-0005-0000-0000-000076750000}"/>
    <cellStyle name="SAPBEXHLevel1 6 3" xfId="36209" xr:uid="{00000000-0005-0000-0000-000077750000}"/>
    <cellStyle name="SAPBEXHLevel1 6 4" xfId="36489" xr:uid="{00000000-0005-0000-0000-000078750000}"/>
    <cellStyle name="SAPBEXHLevel1 6 5" xfId="36770" xr:uid="{00000000-0005-0000-0000-000079750000}"/>
    <cellStyle name="SAPBEXHLevel1 6 6" xfId="37048" xr:uid="{00000000-0005-0000-0000-00007A750000}"/>
    <cellStyle name="SAPBEXHLevel1 6 7" xfId="37327" xr:uid="{00000000-0005-0000-0000-00007B750000}"/>
    <cellStyle name="SAPBEXHLevel1 6 8" xfId="37602" xr:uid="{00000000-0005-0000-0000-00007C750000}"/>
    <cellStyle name="SAPBEXHLevel1 6 9" xfId="37876" xr:uid="{00000000-0005-0000-0000-00007D750000}"/>
    <cellStyle name="SAPBEXHLevel1 7" xfId="35268" xr:uid="{00000000-0005-0000-0000-00007E750000}"/>
    <cellStyle name="SAPBEXHLevel1_DVA_modelo 1" xfId="27873" xr:uid="{00000000-0005-0000-0000-00007F750000}"/>
    <cellStyle name="SAPBEXHLevel1X" xfId="27874" xr:uid="{00000000-0005-0000-0000-000080750000}"/>
    <cellStyle name="SAPBEXHLevel1X 2" xfId="34967" xr:uid="{00000000-0005-0000-0000-000081750000}"/>
    <cellStyle name="SAPBEXHLevel1X 2 10" xfId="37398" xr:uid="{00000000-0005-0000-0000-000082750000}"/>
    <cellStyle name="SAPBEXHLevel1X 2 11" xfId="37671" xr:uid="{00000000-0005-0000-0000-000083750000}"/>
    <cellStyle name="SAPBEXHLevel1X 2 12" xfId="37945" xr:uid="{00000000-0005-0000-0000-000084750000}"/>
    <cellStyle name="SAPBEXHLevel1X 2 13" xfId="37719" xr:uid="{00000000-0005-0000-0000-000085750000}"/>
    <cellStyle name="SAPBEXHLevel1X 2 14" xfId="38494" xr:uid="{00000000-0005-0000-0000-000086750000}"/>
    <cellStyle name="SAPBEXHLevel1X 2 15" xfId="35425" xr:uid="{00000000-0005-0000-0000-000087750000}"/>
    <cellStyle name="SAPBEXHLevel1X 2 2" xfId="34968" xr:uid="{00000000-0005-0000-0000-000088750000}"/>
    <cellStyle name="SAPBEXHLevel1X 2 2 10" xfId="38156" xr:uid="{00000000-0005-0000-0000-000089750000}"/>
    <cellStyle name="SAPBEXHLevel1X 2 2 11" xfId="35779" xr:uid="{00000000-0005-0000-0000-00008A750000}"/>
    <cellStyle name="SAPBEXHLevel1X 2 2 12" xfId="35517" xr:uid="{00000000-0005-0000-0000-00008B750000}"/>
    <cellStyle name="SAPBEXHLevel1X 2 2 2" xfId="35934" xr:uid="{00000000-0005-0000-0000-00008C750000}"/>
    <cellStyle name="SAPBEXHLevel1X 2 2 3" xfId="36216" xr:uid="{00000000-0005-0000-0000-00008D750000}"/>
    <cellStyle name="SAPBEXHLevel1X 2 2 4" xfId="36496" xr:uid="{00000000-0005-0000-0000-00008E750000}"/>
    <cellStyle name="SAPBEXHLevel1X 2 2 5" xfId="36777" xr:uid="{00000000-0005-0000-0000-00008F750000}"/>
    <cellStyle name="SAPBEXHLevel1X 2 2 6" xfId="37055" xr:uid="{00000000-0005-0000-0000-000090750000}"/>
    <cellStyle name="SAPBEXHLevel1X 2 2 7" xfId="37334" xr:uid="{00000000-0005-0000-0000-000091750000}"/>
    <cellStyle name="SAPBEXHLevel1X 2 2 8" xfId="37609" xr:uid="{00000000-0005-0000-0000-000092750000}"/>
    <cellStyle name="SAPBEXHLevel1X 2 2 9" xfId="37883" xr:uid="{00000000-0005-0000-0000-000093750000}"/>
    <cellStyle name="SAPBEXHLevel1X 2 3" xfId="35734" xr:uid="{00000000-0005-0000-0000-000094750000}"/>
    <cellStyle name="SAPBEXHLevel1X 2 4" xfId="35770" xr:uid="{00000000-0005-0000-0000-000095750000}"/>
    <cellStyle name="SAPBEXHLevel1X 2 5" xfId="35999" xr:uid="{00000000-0005-0000-0000-000096750000}"/>
    <cellStyle name="SAPBEXHLevel1X 2 6" xfId="36280" xr:uid="{00000000-0005-0000-0000-000097750000}"/>
    <cellStyle name="SAPBEXHLevel1X 2 7" xfId="36561" xr:uid="{00000000-0005-0000-0000-000098750000}"/>
    <cellStyle name="SAPBEXHLevel1X 2 8" xfId="36842" xr:uid="{00000000-0005-0000-0000-000099750000}"/>
    <cellStyle name="SAPBEXHLevel1X 2 9" xfId="37118" xr:uid="{00000000-0005-0000-0000-00009A750000}"/>
    <cellStyle name="SAPBEXHLevel1X 3" xfId="34969" xr:uid="{00000000-0005-0000-0000-00009B750000}"/>
    <cellStyle name="SAPBEXHLevel1X 3 10" xfId="37402" xr:uid="{00000000-0005-0000-0000-00009C750000}"/>
    <cellStyle name="SAPBEXHLevel1X 3 11" xfId="37675" xr:uid="{00000000-0005-0000-0000-00009D750000}"/>
    <cellStyle name="SAPBEXHLevel1X 3 12" xfId="37949" xr:uid="{00000000-0005-0000-0000-00009E750000}"/>
    <cellStyle name="SAPBEXHLevel1X 3 13" xfId="38336" xr:uid="{00000000-0005-0000-0000-00009F750000}"/>
    <cellStyle name="SAPBEXHLevel1X 3 14" xfId="38382" xr:uid="{00000000-0005-0000-0000-0000A0750000}"/>
    <cellStyle name="SAPBEXHLevel1X 3 2" xfId="34970" xr:uid="{00000000-0005-0000-0000-0000A1750000}"/>
    <cellStyle name="SAPBEXHLevel1X 3 2 10" xfId="38272" xr:uid="{00000000-0005-0000-0000-0000A2750000}"/>
    <cellStyle name="SAPBEXHLevel1X 3 2 11" xfId="38521" xr:uid="{00000000-0005-0000-0000-0000A3750000}"/>
    <cellStyle name="SAPBEXHLevel1X 3 2 2" xfId="36067" xr:uid="{00000000-0005-0000-0000-0000A4750000}"/>
    <cellStyle name="SAPBEXHLevel1X 3 2 3" xfId="36347" xr:uid="{00000000-0005-0000-0000-0000A5750000}"/>
    <cellStyle name="SAPBEXHLevel1X 3 2 4" xfId="36629" xr:uid="{00000000-0005-0000-0000-0000A6750000}"/>
    <cellStyle name="SAPBEXHLevel1X 3 2 5" xfId="36908" xr:uid="{00000000-0005-0000-0000-0000A7750000}"/>
    <cellStyle name="SAPBEXHLevel1X 3 2 6" xfId="37185" xr:uid="{00000000-0005-0000-0000-0000A8750000}"/>
    <cellStyle name="SAPBEXHLevel1X 3 2 7" xfId="37463" xr:uid="{00000000-0005-0000-0000-0000A9750000}"/>
    <cellStyle name="SAPBEXHLevel1X 3 2 8" xfId="37737" xr:uid="{00000000-0005-0000-0000-0000AA750000}"/>
    <cellStyle name="SAPBEXHLevel1X 3 2 9" xfId="38007" xr:uid="{00000000-0005-0000-0000-0000AB750000}"/>
    <cellStyle name="SAPBEXHLevel1X 3 3" xfId="35802" xr:uid="{00000000-0005-0000-0000-0000AC750000}"/>
    <cellStyle name="SAPBEXHLevel1X 3 4" xfId="35762" xr:uid="{00000000-0005-0000-0000-0000AD750000}"/>
    <cellStyle name="SAPBEXHLevel1X 3 5" xfId="36003" xr:uid="{00000000-0005-0000-0000-0000AE750000}"/>
    <cellStyle name="SAPBEXHLevel1X 3 6" xfId="36284" xr:uid="{00000000-0005-0000-0000-0000AF750000}"/>
    <cellStyle name="SAPBEXHLevel1X 3 7" xfId="36565" xr:uid="{00000000-0005-0000-0000-0000B0750000}"/>
    <cellStyle name="SAPBEXHLevel1X 3 8" xfId="36846" xr:uid="{00000000-0005-0000-0000-0000B1750000}"/>
    <cellStyle name="SAPBEXHLevel1X 3 9" xfId="37122" xr:uid="{00000000-0005-0000-0000-0000B2750000}"/>
    <cellStyle name="SAPBEXHLevel1X 4" xfId="34971" xr:uid="{00000000-0005-0000-0000-0000B3750000}"/>
    <cellStyle name="SAPBEXHLevel1X 4 10" xfId="38155" xr:uid="{00000000-0005-0000-0000-0000B4750000}"/>
    <cellStyle name="SAPBEXHLevel1X 4 11" xfId="38404" xr:uid="{00000000-0005-0000-0000-0000B5750000}"/>
    <cellStyle name="SAPBEXHLevel1X 4 12" xfId="35516" xr:uid="{00000000-0005-0000-0000-0000B6750000}"/>
    <cellStyle name="SAPBEXHLevel1X 4 2" xfId="35933" xr:uid="{00000000-0005-0000-0000-0000B7750000}"/>
    <cellStyle name="SAPBEXHLevel1X 4 3" xfId="36215" xr:uid="{00000000-0005-0000-0000-0000B8750000}"/>
    <cellStyle name="SAPBEXHLevel1X 4 4" xfId="36495" xr:uid="{00000000-0005-0000-0000-0000B9750000}"/>
    <cellStyle name="SAPBEXHLevel1X 4 5" xfId="36776" xr:uid="{00000000-0005-0000-0000-0000BA750000}"/>
    <cellStyle name="SAPBEXHLevel1X 4 6" xfId="37054" xr:uid="{00000000-0005-0000-0000-0000BB750000}"/>
    <cellStyle name="SAPBEXHLevel1X 4 7" xfId="37333" xr:uid="{00000000-0005-0000-0000-0000BC750000}"/>
    <cellStyle name="SAPBEXHLevel1X 4 8" xfId="37608" xr:uid="{00000000-0005-0000-0000-0000BD750000}"/>
    <cellStyle name="SAPBEXHLevel1X 4 9" xfId="37882" xr:uid="{00000000-0005-0000-0000-0000BE750000}"/>
    <cellStyle name="SAPBEXHLevel1X 5" xfId="35271" xr:uid="{00000000-0005-0000-0000-0000BF750000}"/>
    <cellStyle name="SAPBEXHLevel2" xfId="27875" xr:uid="{00000000-0005-0000-0000-0000C0750000}"/>
    <cellStyle name="SAPBEXHLevel2 2" xfId="27876" xr:uid="{00000000-0005-0000-0000-0000C1750000}"/>
    <cellStyle name="SAPBEXHLevel2 2 2" xfId="34972" xr:uid="{00000000-0005-0000-0000-0000C2750000}"/>
    <cellStyle name="SAPBEXHLevel2 2 2 10" xfId="36273" xr:uid="{00000000-0005-0000-0000-0000C3750000}"/>
    <cellStyle name="SAPBEXHLevel2 2 2 11" xfId="36553" xr:uid="{00000000-0005-0000-0000-0000C4750000}"/>
    <cellStyle name="SAPBEXHLevel2 2 2 12" xfId="36834" xr:uid="{00000000-0005-0000-0000-0000C5750000}"/>
    <cellStyle name="SAPBEXHLevel2 2 2 13" xfId="37431" xr:uid="{00000000-0005-0000-0000-0000C6750000}"/>
    <cellStyle name="SAPBEXHLevel2 2 2 14" xfId="38493" xr:uid="{00000000-0005-0000-0000-0000C7750000}"/>
    <cellStyle name="SAPBEXHLevel2 2 2 15" xfId="35427" xr:uid="{00000000-0005-0000-0000-0000C8750000}"/>
    <cellStyle name="SAPBEXHLevel2 2 2 2" xfId="34973" xr:uid="{00000000-0005-0000-0000-0000C9750000}"/>
    <cellStyle name="SAPBEXHLevel2 2 2 2 10" xfId="38159" xr:uid="{00000000-0005-0000-0000-0000CA750000}"/>
    <cellStyle name="SAPBEXHLevel2 2 2 2 11" xfId="38402" xr:uid="{00000000-0005-0000-0000-0000CB750000}"/>
    <cellStyle name="SAPBEXHLevel2 2 2 2 12" xfId="35520" xr:uid="{00000000-0005-0000-0000-0000CC750000}"/>
    <cellStyle name="SAPBEXHLevel2 2 2 2 2" xfId="35937" xr:uid="{00000000-0005-0000-0000-0000CD750000}"/>
    <cellStyle name="SAPBEXHLevel2 2 2 2 3" xfId="36219" xr:uid="{00000000-0005-0000-0000-0000CE750000}"/>
    <cellStyle name="SAPBEXHLevel2 2 2 2 4" xfId="36499" xr:uid="{00000000-0005-0000-0000-0000CF750000}"/>
    <cellStyle name="SAPBEXHLevel2 2 2 2 5" xfId="36780" xr:uid="{00000000-0005-0000-0000-0000D0750000}"/>
    <cellStyle name="SAPBEXHLevel2 2 2 2 6" xfId="37058" xr:uid="{00000000-0005-0000-0000-0000D1750000}"/>
    <cellStyle name="SAPBEXHLevel2 2 2 2 7" xfId="37337" xr:uid="{00000000-0005-0000-0000-0000D2750000}"/>
    <cellStyle name="SAPBEXHLevel2 2 2 2 8" xfId="37612" xr:uid="{00000000-0005-0000-0000-0000D3750000}"/>
    <cellStyle name="SAPBEXHLevel2 2 2 2 9" xfId="37886" xr:uid="{00000000-0005-0000-0000-0000D4750000}"/>
    <cellStyle name="SAPBEXHLevel2 2 2 3" xfId="35736" xr:uid="{00000000-0005-0000-0000-0000D5750000}"/>
    <cellStyle name="SAPBEXHLevel2 2 2 4" xfId="35377" xr:uid="{00000000-0005-0000-0000-0000D6750000}"/>
    <cellStyle name="SAPBEXHLevel2 2 2 5" xfId="35323" xr:uid="{00000000-0005-0000-0000-0000D7750000}"/>
    <cellStyle name="SAPBEXHLevel2 2 2 6" xfId="35683" xr:uid="{00000000-0005-0000-0000-0000D8750000}"/>
    <cellStyle name="SAPBEXHLevel2 2 2 7" xfId="35324" xr:uid="{00000000-0005-0000-0000-0000D9750000}"/>
    <cellStyle name="SAPBEXHLevel2 2 2 8" xfId="35787" xr:uid="{00000000-0005-0000-0000-0000DA750000}"/>
    <cellStyle name="SAPBEXHLevel2 2 2 9" xfId="35991" xr:uid="{00000000-0005-0000-0000-0000DB750000}"/>
    <cellStyle name="SAPBEXHLevel2 2 3" xfId="34974" xr:uid="{00000000-0005-0000-0000-0000DC750000}"/>
    <cellStyle name="SAPBEXHLevel2 2 3 10" xfId="37757" xr:uid="{00000000-0005-0000-0000-0000DD750000}"/>
    <cellStyle name="SAPBEXHLevel2 2 3 11" xfId="38027" xr:uid="{00000000-0005-0000-0000-0000DE750000}"/>
    <cellStyle name="SAPBEXHLevel2 2 3 12" xfId="38292" xr:uid="{00000000-0005-0000-0000-0000DF750000}"/>
    <cellStyle name="SAPBEXHLevel2 2 3 13" xfId="38331" xr:uid="{00000000-0005-0000-0000-0000E0750000}"/>
    <cellStyle name="SAPBEXHLevel2 2 3 14" xfId="37982" xr:uid="{00000000-0005-0000-0000-0000E1750000}"/>
    <cellStyle name="SAPBEXHLevel2 2 3 2" xfId="34975" xr:uid="{00000000-0005-0000-0000-0000E2750000}"/>
    <cellStyle name="SAPBEXHLevel2 2 3 2 10" xfId="38273" xr:uid="{00000000-0005-0000-0000-0000E3750000}"/>
    <cellStyle name="SAPBEXHLevel2 2 3 2 11" xfId="38522" xr:uid="{00000000-0005-0000-0000-0000E4750000}"/>
    <cellStyle name="SAPBEXHLevel2 2 3 2 2" xfId="36068" xr:uid="{00000000-0005-0000-0000-0000E5750000}"/>
    <cellStyle name="SAPBEXHLevel2 2 3 2 3" xfId="36348" xr:uid="{00000000-0005-0000-0000-0000E6750000}"/>
    <cellStyle name="SAPBEXHLevel2 2 3 2 4" xfId="36630" xr:uid="{00000000-0005-0000-0000-0000E7750000}"/>
    <cellStyle name="SAPBEXHLevel2 2 3 2 5" xfId="36909" xr:uid="{00000000-0005-0000-0000-0000E8750000}"/>
    <cellStyle name="SAPBEXHLevel2 2 3 2 6" xfId="37186" xr:uid="{00000000-0005-0000-0000-0000E9750000}"/>
    <cellStyle name="SAPBEXHLevel2 2 3 2 7" xfId="37464" xr:uid="{00000000-0005-0000-0000-0000EA750000}"/>
    <cellStyle name="SAPBEXHLevel2 2 3 2 8" xfId="37738" xr:uid="{00000000-0005-0000-0000-0000EB750000}"/>
    <cellStyle name="SAPBEXHLevel2 2 3 2 9" xfId="38008" xr:uid="{00000000-0005-0000-0000-0000EC750000}"/>
    <cellStyle name="SAPBEXHLevel2 2 3 3" xfId="35804" xr:uid="{00000000-0005-0000-0000-0000ED750000}"/>
    <cellStyle name="SAPBEXHLevel2 2 3 4" xfId="36087" xr:uid="{00000000-0005-0000-0000-0000EE750000}"/>
    <cellStyle name="SAPBEXHLevel2 2 3 5" xfId="36367" xr:uid="{00000000-0005-0000-0000-0000EF750000}"/>
    <cellStyle name="SAPBEXHLevel2 2 3 6" xfId="36649" xr:uid="{00000000-0005-0000-0000-0000F0750000}"/>
    <cellStyle name="SAPBEXHLevel2 2 3 7" xfId="36928" xr:uid="{00000000-0005-0000-0000-0000F1750000}"/>
    <cellStyle name="SAPBEXHLevel2 2 3 8" xfId="37205" xr:uid="{00000000-0005-0000-0000-0000F2750000}"/>
    <cellStyle name="SAPBEXHLevel2 2 3 9" xfId="37483" xr:uid="{00000000-0005-0000-0000-0000F3750000}"/>
    <cellStyle name="SAPBEXHLevel2 2 4" xfId="34976" xr:uid="{00000000-0005-0000-0000-0000F4750000}"/>
    <cellStyle name="SAPBEXHLevel2 2 4 10" xfId="38158" xr:uid="{00000000-0005-0000-0000-0000F5750000}"/>
    <cellStyle name="SAPBEXHLevel2 2 4 11" xfId="38076" xr:uid="{00000000-0005-0000-0000-0000F6750000}"/>
    <cellStyle name="SAPBEXHLevel2 2 4 12" xfId="35519" xr:uid="{00000000-0005-0000-0000-0000F7750000}"/>
    <cellStyle name="SAPBEXHLevel2 2 4 2" xfId="35936" xr:uid="{00000000-0005-0000-0000-0000F8750000}"/>
    <cellStyle name="SAPBEXHLevel2 2 4 3" xfId="36218" xr:uid="{00000000-0005-0000-0000-0000F9750000}"/>
    <cellStyle name="SAPBEXHLevel2 2 4 4" xfId="36498" xr:uid="{00000000-0005-0000-0000-0000FA750000}"/>
    <cellStyle name="SAPBEXHLevel2 2 4 5" xfId="36779" xr:uid="{00000000-0005-0000-0000-0000FB750000}"/>
    <cellStyle name="SAPBEXHLevel2 2 4 6" xfId="37057" xr:uid="{00000000-0005-0000-0000-0000FC750000}"/>
    <cellStyle name="SAPBEXHLevel2 2 4 7" xfId="37336" xr:uid="{00000000-0005-0000-0000-0000FD750000}"/>
    <cellStyle name="SAPBEXHLevel2 2 4 8" xfId="37611" xr:uid="{00000000-0005-0000-0000-0000FE750000}"/>
    <cellStyle name="SAPBEXHLevel2 2 4 9" xfId="37885" xr:uid="{00000000-0005-0000-0000-0000FF750000}"/>
    <cellStyle name="SAPBEXHLevel2 2 5" xfId="35273" xr:uid="{00000000-0005-0000-0000-000000760000}"/>
    <cellStyle name="SAPBEXHLevel2 3" xfId="27877" xr:uid="{00000000-0005-0000-0000-000001760000}"/>
    <cellStyle name="SAPBEXHLevel2 3 2" xfId="34977" xr:uid="{00000000-0005-0000-0000-000002760000}"/>
    <cellStyle name="SAPBEXHLevel2 3 2 10" xfId="36274" xr:uid="{00000000-0005-0000-0000-000003760000}"/>
    <cellStyle name="SAPBEXHLevel2 3 2 11" xfId="36555" xr:uid="{00000000-0005-0000-0000-000004760000}"/>
    <cellStyle name="SAPBEXHLevel2 3 2 12" xfId="36836" xr:uid="{00000000-0005-0000-0000-000005760000}"/>
    <cellStyle name="SAPBEXHLevel2 3 2 13" xfId="36873" xr:uid="{00000000-0005-0000-0000-000006760000}"/>
    <cellStyle name="SAPBEXHLevel2 3 2 14" xfId="38378" xr:uid="{00000000-0005-0000-0000-000007760000}"/>
    <cellStyle name="SAPBEXHLevel2 3 2 15" xfId="35428" xr:uid="{00000000-0005-0000-0000-000008760000}"/>
    <cellStyle name="SAPBEXHLevel2 3 2 2" xfId="34978" xr:uid="{00000000-0005-0000-0000-000009760000}"/>
    <cellStyle name="SAPBEXHLevel2 3 2 2 10" xfId="38161" xr:uid="{00000000-0005-0000-0000-00000A760000}"/>
    <cellStyle name="SAPBEXHLevel2 3 2 2 11" xfId="38401" xr:uid="{00000000-0005-0000-0000-00000B760000}"/>
    <cellStyle name="SAPBEXHLevel2 3 2 2 12" xfId="35522" xr:uid="{00000000-0005-0000-0000-00000C760000}"/>
    <cellStyle name="SAPBEXHLevel2 3 2 2 2" xfId="35939" xr:uid="{00000000-0005-0000-0000-00000D760000}"/>
    <cellStyle name="SAPBEXHLevel2 3 2 2 3" xfId="36221" xr:uid="{00000000-0005-0000-0000-00000E760000}"/>
    <cellStyle name="SAPBEXHLevel2 3 2 2 4" xfId="36501" xr:uid="{00000000-0005-0000-0000-00000F760000}"/>
    <cellStyle name="SAPBEXHLevel2 3 2 2 5" xfId="36782" xr:uid="{00000000-0005-0000-0000-000010760000}"/>
    <cellStyle name="SAPBEXHLevel2 3 2 2 6" xfId="37060" xr:uid="{00000000-0005-0000-0000-000011760000}"/>
    <cellStyle name="SAPBEXHLevel2 3 2 2 7" xfId="37339" xr:uid="{00000000-0005-0000-0000-000012760000}"/>
    <cellStyle name="SAPBEXHLevel2 3 2 2 8" xfId="37614" xr:uid="{00000000-0005-0000-0000-000013760000}"/>
    <cellStyle name="SAPBEXHLevel2 3 2 2 9" xfId="37888" xr:uid="{00000000-0005-0000-0000-000014760000}"/>
    <cellStyle name="SAPBEXHLevel2 3 2 3" xfId="35737" xr:uid="{00000000-0005-0000-0000-000015760000}"/>
    <cellStyle name="SAPBEXHLevel2 3 2 4" xfId="35769" xr:uid="{00000000-0005-0000-0000-000016760000}"/>
    <cellStyle name="SAPBEXHLevel2 3 2 5" xfId="35662" xr:uid="{00000000-0005-0000-0000-000017760000}"/>
    <cellStyle name="SAPBEXHLevel2 3 2 6" xfId="35355" xr:uid="{00000000-0005-0000-0000-000018760000}"/>
    <cellStyle name="SAPBEXHLevel2 3 2 7" xfId="35633" xr:uid="{00000000-0005-0000-0000-000019760000}"/>
    <cellStyle name="SAPBEXHLevel2 3 2 8" xfId="35782" xr:uid="{00000000-0005-0000-0000-00001A760000}"/>
    <cellStyle name="SAPBEXHLevel2 3 2 9" xfId="35993" xr:uid="{00000000-0005-0000-0000-00001B760000}"/>
    <cellStyle name="SAPBEXHLevel2 3 3" xfId="34979" xr:uid="{00000000-0005-0000-0000-00001C760000}"/>
    <cellStyle name="SAPBEXHLevel2 3 3 10" xfId="37758" xr:uid="{00000000-0005-0000-0000-00001D760000}"/>
    <cellStyle name="SAPBEXHLevel2 3 3 11" xfId="38028" xr:uid="{00000000-0005-0000-0000-00001E760000}"/>
    <cellStyle name="SAPBEXHLevel2 3 3 12" xfId="38293" xr:uid="{00000000-0005-0000-0000-00001F760000}"/>
    <cellStyle name="SAPBEXHLevel2 3 3 13" xfId="38215" xr:uid="{00000000-0005-0000-0000-000020760000}"/>
    <cellStyle name="SAPBEXHLevel2 3 3 14" xfId="38392" xr:uid="{00000000-0005-0000-0000-000021760000}"/>
    <cellStyle name="SAPBEXHLevel2 3 3 2" xfId="34980" xr:uid="{00000000-0005-0000-0000-000022760000}"/>
    <cellStyle name="SAPBEXHLevel2 3 3 2 10" xfId="38274" xr:uid="{00000000-0005-0000-0000-000023760000}"/>
    <cellStyle name="SAPBEXHLevel2 3 3 2 11" xfId="38523" xr:uid="{00000000-0005-0000-0000-000024760000}"/>
    <cellStyle name="SAPBEXHLevel2 3 3 2 2" xfId="36069" xr:uid="{00000000-0005-0000-0000-000025760000}"/>
    <cellStyle name="SAPBEXHLevel2 3 3 2 3" xfId="36349" xr:uid="{00000000-0005-0000-0000-000026760000}"/>
    <cellStyle name="SAPBEXHLevel2 3 3 2 4" xfId="36631" xr:uid="{00000000-0005-0000-0000-000027760000}"/>
    <cellStyle name="SAPBEXHLevel2 3 3 2 5" xfId="36910" xr:uid="{00000000-0005-0000-0000-000028760000}"/>
    <cellStyle name="SAPBEXHLevel2 3 3 2 6" xfId="37187" xr:uid="{00000000-0005-0000-0000-000029760000}"/>
    <cellStyle name="SAPBEXHLevel2 3 3 2 7" xfId="37465" xr:uid="{00000000-0005-0000-0000-00002A760000}"/>
    <cellStyle name="SAPBEXHLevel2 3 3 2 8" xfId="37739" xr:uid="{00000000-0005-0000-0000-00002B760000}"/>
    <cellStyle name="SAPBEXHLevel2 3 3 2 9" xfId="38009" xr:uid="{00000000-0005-0000-0000-00002C760000}"/>
    <cellStyle name="SAPBEXHLevel2 3 3 3" xfId="35805" xr:uid="{00000000-0005-0000-0000-00002D760000}"/>
    <cellStyle name="SAPBEXHLevel2 3 3 4" xfId="36088" xr:uid="{00000000-0005-0000-0000-00002E760000}"/>
    <cellStyle name="SAPBEXHLevel2 3 3 5" xfId="36368" xr:uid="{00000000-0005-0000-0000-00002F760000}"/>
    <cellStyle name="SAPBEXHLevel2 3 3 6" xfId="36650" xr:uid="{00000000-0005-0000-0000-000030760000}"/>
    <cellStyle name="SAPBEXHLevel2 3 3 7" xfId="36929" xr:uid="{00000000-0005-0000-0000-000031760000}"/>
    <cellStyle name="SAPBEXHLevel2 3 3 8" xfId="37206" xr:uid="{00000000-0005-0000-0000-000032760000}"/>
    <cellStyle name="SAPBEXHLevel2 3 3 9" xfId="37484" xr:uid="{00000000-0005-0000-0000-000033760000}"/>
    <cellStyle name="SAPBEXHLevel2 3 4" xfId="34981" xr:uid="{00000000-0005-0000-0000-000034760000}"/>
    <cellStyle name="SAPBEXHLevel2 3 4 10" xfId="38160" xr:uid="{00000000-0005-0000-0000-000035760000}"/>
    <cellStyle name="SAPBEXHLevel2 3 4 11" xfId="38065" xr:uid="{00000000-0005-0000-0000-000036760000}"/>
    <cellStyle name="SAPBEXHLevel2 3 4 12" xfId="35521" xr:uid="{00000000-0005-0000-0000-000037760000}"/>
    <cellStyle name="SAPBEXHLevel2 3 4 2" xfId="35938" xr:uid="{00000000-0005-0000-0000-000038760000}"/>
    <cellStyle name="SAPBEXHLevel2 3 4 3" xfId="36220" xr:uid="{00000000-0005-0000-0000-000039760000}"/>
    <cellStyle name="SAPBEXHLevel2 3 4 4" xfId="36500" xr:uid="{00000000-0005-0000-0000-00003A760000}"/>
    <cellStyle name="SAPBEXHLevel2 3 4 5" xfId="36781" xr:uid="{00000000-0005-0000-0000-00003B760000}"/>
    <cellStyle name="SAPBEXHLevel2 3 4 6" xfId="37059" xr:uid="{00000000-0005-0000-0000-00003C760000}"/>
    <cellStyle name="SAPBEXHLevel2 3 4 7" xfId="37338" xr:uid="{00000000-0005-0000-0000-00003D760000}"/>
    <cellStyle name="SAPBEXHLevel2 3 4 8" xfId="37613" xr:uid="{00000000-0005-0000-0000-00003E760000}"/>
    <cellStyle name="SAPBEXHLevel2 3 4 9" xfId="37887" xr:uid="{00000000-0005-0000-0000-00003F760000}"/>
    <cellStyle name="SAPBEXHLevel2 3 5" xfId="35274" xr:uid="{00000000-0005-0000-0000-000040760000}"/>
    <cellStyle name="SAPBEXHLevel2 4" xfId="27878" xr:uid="{00000000-0005-0000-0000-000041760000}"/>
    <cellStyle name="SAPBEXHLevel2 4 2" xfId="34982" xr:uid="{00000000-0005-0000-0000-000042760000}"/>
    <cellStyle name="SAPBEXHLevel2 4 2 10" xfId="37237" xr:uid="{00000000-0005-0000-0000-000043760000}"/>
    <cellStyle name="SAPBEXHLevel2 4 2 11" xfId="37515" xr:uid="{00000000-0005-0000-0000-000044760000}"/>
    <cellStyle name="SAPBEXHLevel2 4 2 12" xfId="37787" xr:uid="{00000000-0005-0000-0000-000045760000}"/>
    <cellStyle name="SAPBEXHLevel2 4 2 13" xfId="37261" xr:uid="{00000000-0005-0000-0000-000046760000}"/>
    <cellStyle name="SAPBEXHLevel2 4 2 14" xfId="36978" xr:uid="{00000000-0005-0000-0000-000047760000}"/>
    <cellStyle name="SAPBEXHLevel2 4 2 15" xfId="35429" xr:uid="{00000000-0005-0000-0000-000048760000}"/>
    <cellStyle name="SAPBEXHLevel2 4 2 2" xfId="34983" xr:uid="{00000000-0005-0000-0000-000049760000}"/>
    <cellStyle name="SAPBEXHLevel2 4 2 2 10" xfId="38163" xr:uid="{00000000-0005-0000-0000-00004A760000}"/>
    <cellStyle name="SAPBEXHLevel2 4 2 2 11" xfId="38400" xr:uid="{00000000-0005-0000-0000-00004B760000}"/>
    <cellStyle name="SAPBEXHLevel2 4 2 2 12" xfId="35524" xr:uid="{00000000-0005-0000-0000-00004C760000}"/>
    <cellStyle name="SAPBEXHLevel2 4 2 2 2" xfId="35941" xr:uid="{00000000-0005-0000-0000-00004D760000}"/>
    <cellStyle name="SAPBEXHLevel2 4 2 2 3" xfId="36223" xr:uid="{00000000-0005-0000-0000-00004E760000}"/>
    <cellStyle name="SAPBEXHLevel2 4 2 2 4" xfId="36503" xr:uid="{00000000-0005-0000-0000-00004F760000}"/>
    <cellStyle name="SAPBEXHLevel2 4 2 2 5" xfId="36784" xr:uid="{00000000-0005-0000-0000-000050760000}"/>
    <cellStyle name="SAPBEXHLevel2 4 2 2 6" xfId="37062" xr:uid="{00000000-0005-0000-0000-000051760000}"/>
    <cellStyle name="SAPBEXHLevel2 4 2 2 7" xfId="37341" xr:uid="{00000000-0005-0000-0000-000052760000}"/>
    <cellStyle name="SAPBEXHLevel2 4 2 2 8" xfId="37616" xr:uid="{00000000-0005-0000-0000-000053760000}"/>
    <cellStyle name="SAPBEXHLevel2 4 2 2 9" xfId="37890" xr:uid="{00000000-0005-0000-0000-000054760000}"/>
    <cellStyle name="SAPBEXHLevel2 4 2 3" xfId="35738" xr:uid="{00000000-0005-0000-0000-000055760000}"/>
    <cellStyle name="SAPBEXHLevel2 4 2 4" xfId="35350" xr:uid="{00000000-0005-0000-0000-000056760000}"/>
    <cellStyle name="SAPBEXHLevel2 4 2 5" xfId="35837" xr:uid="{00000000-0005-0000-0000-000057760000}"/>
    <cellStyle name="SAPBEXHLevel2 4 2 6" xfId="36119" xr:uid="{00000000-0005-0000-0000-000058760000}"/>
    <cellStyle name="SAPBEXHLevel2 4 2 7" xfId="36398" xr:uid="{00000000-0005-0000-0000-000059760000}"/>
    <cellStyle name="SAPBEXHLevel2 4 2 8" xfId="36680" xr:uid="{00000000-0005-0000-0000-00005A760000}"/>
    <cellStyle name="SAPBEXHLevel2 4 2 9" xfId="36959" xr:uid="{00000000-0005-0000-0000-00005B760000}"/>
    <cellStyle name="SAPBEXHLevel2 4 3" xfId="34984" xr:uid="{00000000-0005-0000-0000-00005C760000}"/>
    <cellStyle name="SAPBEXHLevel2 4 3 10" xfId="37759" xr:uid="{00000000-0005-0000-0000-00005D760000}"/>
    <cellStyle name="SAPBEXHLevel2 4 3 11" xfId="38029" xr:uid="{00000000-0005-0000-0000-00005E760000}"/>
    <cellStyle name="SAPBEXHLevel2 4 3 12" xfId="38294" xr:uid="{00000000-0005-0000-0000-00005F760000}"/>
    <cellStyle name="SAPBEXHLevel2 4 3 13" xfId="37436" xr:uid="{00000000-0005-0000-0000-000060760000}"/>
    <cellStyle name="SAPBEXHLevel2 4 3 14" xfId="35448" xr:uid="{00000000-0005-0000-0000-000061760000}"/>
    <cellStyle name="SAPBEXHLevel2 4 3 2" xfId="34985" xr:uid="{00000000-0005-0000-0000-000062760000}"/>
    <cellStyle name="SAPBEXHLevel2 4 3 2 10" xfId="38275" xr:uid="{00000000-0005-0000-0000-000063760000}"/>
    <cellStyle name="SAPBEXHLevel2 4 3 2 11" xfId="38524" xr:uid="{00000000-0005-0000-0000-000064760000}"/>
    <cellStyle name="SAPBEXHLevel2 4 3 2 2" xfId="36070" xr:uid="{00000000-0005-0000-0000-000065760000}"/>
    <cellStyle name="SAPBEXHLevel2 4 3 2 3" xfId="36350" xr:uid="{00000000-0005-0000-0000-000066760000}"/>
    <cellStyle name="SAPBEXHLevel2 4 3 2 4" xfId="36632" xr:uid="{00000000-0005-0000-0000-000067760000}"/>
    <cellStyle name="SAPBEXHLevel2 4 3 2 5" xfId="36911" xr:uid="{00000000-0005-0000-0000-000068760000}"/>
    <cellStyle name="SAPBEXHLevel2 4 3 2 6" xfId="37188" xr:uid="{00000000-0005-0000-0000-000069760000}"/>
    <cellStyle name="SAPBEXHLevel2 4 3 2 7" xfId="37466" xr:uid="{00000000-0005-0000-0000-00006A760000}"/>
    <cellStyle name="SAPBEXHLevel2 4 3 2 8" xfId="37740" xr:uid="{00000000-0005-0000-0000-00006B760000}"/>
    <cellStyle name="SAPBEXHLevel2 4 3 2 9" xfId="38010" xr:uid="{00000000-0005-0000-0000-00006C760000}"/>
    <cellStyle name="SAPBEXHLevel2 4 3 3" xfId="35806" xr:uid="{00000000-0005-0000-0000-00006D760000}"/>
    <cellStyle name="SAPBEXHLevel2 4 3 4" xfId="36089" xr:uid="{00000000-0005-0000-0000-00006E760000}"/>
    <cellStyle name="SAPBEXHLevel2 4 3 5" xfId="36369" xr:uid="{00000000-0005-0000-0000-00006F760000}"/>
    <cellStyle name="SAPBEXHLevel2 4 3 6" xfId="36651" xr:uid="{00000000-0005-0000-0000-000070760000}"/>
    <cellStyle name="SAPBEXHLevel2 4 3 7" xfId="36930" xr:uid="{00000000-0005-0000-0000-000071760000}"/>
    <cellStyle name="SAPBEXHLevel2 4 3 8" xfId="37207" xr:uid="{00000000-0005-0000-0000-000072760000}"/>
    <cellStyle name="SAPBEXHLevel2 4 3 9" xfId="37485" xr:uid="{00000000-0005-0000-0000-000073760000}"/>
    <cellStyle name="SAPBEXHLevel2 4 4" xfId="34986" xr:uid="{00000000-0005-0000-0000-000074760000}"/>
    <cellStyle name="SAPBEXHLevel2 4 4 10" xfId="38162" xr:uid="{00000000-0005-0000-0000-000075760000}"/>
    <cellStyle name="SAPBEXHLevel2 4 4 11" xfId="35283" xr:uid="{00000000-0005-0000-0000-000076760000}"/>
    <cellStyle name="SAPBEXHLevel2 4 4 12" xfId="35523" xr:uid="{00000000-0005-0000-0000-000077760000}"/>
    <cellStyle name="SAPBEXHLevel2 4 4 2" xfId="35940" xr:uid="{00000000-0005-0000-0000-000078760000}"/>
    <cellStyle name="SAPBEXHLevel2 4 4 3" xfId="36222" xr:uid="{00000000-0005-0000-0000-000079760000}"/>
    <cellStyle name="SAPBEXHLevel2 4 4 4" xfId="36502" xr:uid="{00000000-0005-0000-0000-00007A760000}"/>
    <cellStyle name="SAPBEXHLevel2 4 4 5" xfId="36783" xr:uid="{00000000-0005-0000-0000-00007B760000}"/>
    <cellStyle name="SAPBEXHLevel2 4 4 6" xfId="37061" xr:uid="{00000000-0005-0000-0000-00007C760000}"/>
    <cellStyle name="SAPBEXHLevel2 4 4 7" xfId="37340" xr:uid="{00000000-0005-0000-0000-00007D760000}"/>
    <cellStyle name="SAPBEXHLevel2 4 4 8" xfId="37615" xr:uid="{00000000-0005-0000-0000-00007E760000}"/>
    <cellStyle name="SAPBEXHLevel2 4 4 9" xfId="37889" xr:uid="{00000000-0005-0000-0000-00007F760000}"/>
    <cellStyle name="SAPBEXHLevel2 4 5" xfId="35275" xr:uid="{00000000-0005-0000-0000-000080760000}"/>
    <cellStyle name="SAPBEXHLevel2 5" xfId="34987" xr:uid="{00000000-0005-0000-0000-000081760000}"/>
    <cellStyle name="SAPBEXHLevel2 5 10" xfId="36972" xr:uid="{00000000-0005-0000-0000-000082760000}"/>
    <cellStyle name="SAPBEXHLevel2 5 11" xfId="37250" xr:uid="{00000000-0005-0000-0000-000083760000}"/>
    <cellStyle name="SAPBEXHLevel2 5 12" xfId="37528" xr:uid="{00000000-0005-0000-0000-000084760000}"/>
    <cellStyle name="SAPBEXHLevel2 5 13" xfId="37983" xr:uid="{00000000-0005-0000-0000-000085760000}"/>
    <cellStyle name="SAPBEXHLevel2 5 14" xfId="38379" xr:uid="{00000000-0005-0000-0000-000086760000}"/>
    <cellStyle name="SAPBEXHLevel2 5 15" xfId="35426" xr:uid="{00000000-0005-0000-0000-000087760000}"/>
    <cellStyle name="SAPBEXHLevel2 5 2" xfId="34988" xr:uid="{00000000-0005-0000-0000-000088760000}"/>
    <cellStyle name="SAPBEXHLevel2 5 2 10" xfId="38164" xr:uid="{00000000-0005-0000-0000-000089760000}"/>
    <cellStyle name="SAPBEXHLevel2 5 2 11" xfId="37533" xr:uid="{00000000-0005-0000-0000-00008A760000}"/>
    <cellStyle name="SAPBEXHLevel2 5 2 12" xfId="35525" xr:uid="{00000000-0005-0000-0000-00008B760000}"/>
    <cellStyle name="SAPBEXHLevel2 5 2 2" xfId="35942" xr:uid="{00000000-0005-0000-0000-00008C760000}"/>
    <cellStyle name="SAPBEXHLevel2 5 2 3" xfId="36224" xr:uid="{00000000-0005-0000-0000-00008D760000}"/>
    <cellStyle name="SAPBEXHLevel2 5 2 4" xfId="36504" xr:uid="{00000000-0005-0000-0000-00008E760000}"/>
    <cellStyle name="SAPBEXHLevel2 5 2 5" xfId="36785" xr:uid="{00000000-0005-0000-0000-00008F760000}"/>
    <cellStyle name="SAPBEXHLevel2 5 2 6" xfId="37063" xr:uid="{00000000-0005-0000-0000-000090760000}"/>
    <cellStyle name="SAPBEXHLevel2 5 2 7" xfId="37342" xr:uid="{00000000-0005-0000-0000-000091760000}"/>
    <cellStyle name="SAPBEXHLevel2 5 2 8" xfId="37617" xr:uid="{00000000-0005-0000-0000-000092760000}"/>
    <cellStyle name="SAPBEXHLevel2 5 2 9" xfId="37891" xr:uid="{00000000-0005-0000-0000-000093760000}"/>
    <cellStyle name="SAPBEXHLevel2 5 3" xfId="35735" xr:uid="{00000000-0005-0000-0000-000094760000}"/>
    <cellStyle name="SAPBEXHLevel2 5 4" xfId="35316" xr:uid="{00000000-0005-0000-0000-000095760000}"/>
    <cellStyle name="SAPBEXHLevel2 5 5" xfId="35690" xr:uid="{00000000-0005-0000-0000-000096760000}"/>
    <cellStyle name="SAPBEXHLevel2 5 6" xfId="35850" xr:uid="{00000000-0005-0000-0000-000097760000}"/>
    <cellStyle name="SAPBEXHLevel2 5 7" xfId="36132" xr:uid="{00000000-0005-0000-0000-000098760000}"/>
    <cellStyle name="SAPBEXHLevel2 5 8" xfId="36411" xr:uid="{00000000-0005-0000-0000-000099760000}"/>
    <cellStyle name="SAPBEXHLevel2 5 9" xfId="36693" xr:uid="{00000000-0005-0000-0000-00009A760000}"/>
    <cellStyle name="SAPBEXHLevel2 6" xfId="34989" xr:uid="{00000000-0005-0000-0000-00009B760000}"/>
    <cellStyle name="SAPBEXHLevel2 6 10" xfId="36865" xr:uid="{00000000-0005-0000-0000-00009C760000}"/>
    <cellStyle name="SAPBEXHLevel2 6 11" xfId="37141" xr:uid="{00000000-0005-0000-0000-00009D760000}"/>
    <cellStyle name="SAPBEXHLevel2 6 12" xfId="37421" xr:uid="{00000000-0005-0000-0000-00009E760000}"/>
    <cellStyle name="SAPBEXHLevel2 6 13" xfId="35657" xr:uid="{00000000-0005-0000-0000-00009F760000}"/>
    <cellStyle name="SAPBEXHLevel2 6 14" xfId="38482" xr:uid="{00000000-0005-0000-0000-0000A0760000}"/>
    <cellStyle name="SAPBEXHLevel2 6 2" xfId="34990" xr:uid="{00000000-0005-0000-0000-0000A1760000}"/>
    <cellStyle name="SAPBEXHLevel2 6 2 10" xfId="38276" xr:uid="{00000000-0005-0000-0000-0000A2760000}"/>
    <cellStyle name="SAPBEXHLevel2 6 2 11" xfId="38525" xr:uid="{00000000-0005-0000-0000-0000A3760000}"/>
    <cellStyle name="SAPBEXHLevel2 6 2 2" xfId="36071" xr:uid="{00000000-0005-0000-0000-0000A4760000}"/>
    <cellStyle name="SAPBEXHLevel2 6 2 3" xfId="36351" xr:uid="{00000000-0005-0000-0000-0000A5760000}"/>
    <cellStyle name="SAPBEXHLevel2 6 2 4" xfId="36633" xr:uid="{00000000-0005-0000-0000-0000A6760000}"/>
    <cellStyle name="SAPBEXHLevel2 6 2 5" xfId="36912" xr:uid="{00000000-0005-0000-0000-0000A7760000}"/>
    <cellStyle name="SAPBEXHLevel2 6 2 6" xfId="37189" xr:uid="{00000000-0005-0000-0000-0000A8760000}"/>
    <cellStyle name="SAPBEXHLevel2 6 2 7" xfId="37467" xr:uid="{00000000-0005-0000-0000-0000A9760000}"/>
    <cellStyle name="SAPBEXHLevel2 6 2 8" xfId="37741" xr:uid="{00000000-0005-0000-0000-0000AA760000}"/>
    <cellStyle name="SAPBEXHLevel2 6 2 9" xfId="38011" xr:uid="{00000000-0005-0000-0000-0000AB760000}"/>
    <cellStyle name="SAPBEXHLevel2 6 3" xfId="35803" xr:uid="{00000000-0005-0000-0000-0000AC760000}"/>
    <cellStyle name="SAPBEXHLevel2 6 4" xfId="35353" xr:uid="{00000000-0005-0000-0000-0000AD760000}"/>
    <cellStyle name="SAPBEXHLevel2 6 5" xfId="35631" xr:uid="{00000000-0005-0000-0000-0000AE760000}"/>
    <cellStyle name="SAPBEXHLevel2 6 6" xfId="35346" xr:uid="{00000000-0005-0000-0000-0000AF760000}"/>
    <cellStyle name="SAPBEXHLevel2 6 7" xfId="36022" xr:uid="{00000000-0005-0000-0000-0000B0760000}"/>
    <cellStyle name="SAPBEXHLevel2 6 8" xfId="36303" xr:uid="{00000000-0005-0000-0000-0000B1760000}"/>
    <cellStyle name="SAPBEXHLevel2 6 9" xfId="36584" xr:uid="{00000000-0005-0000-0000-0000B2760000}"/>
    <cellStyle name="SAPBEXHLevel2 7" xfId="34991" xr:uid="{00000000-0005-0000-0000-0000B3760000}"/>
    <cellStyle name="SAPBEXHLevel2 7 10" xfId="38157" xr:uid="{00000000-0005-0000-0000-0000B4760000}"/>
    <cellStyle name="SAPBEXHLevel2 7 11" xfId="38403" xr:uid="{00000000-0005-0000-0000-0000B5760000}"/>
    <cellStyle name="SAPBEXHLevel2 7 12" xfId="35518" xr:uid="{00000000-0005-0000-0000-0000B6760000}"/>
    <cellStyle name="SAPBEXHLevel2 7 2" xfId="35935" xr:uid="{00000000-0005-0000-0000-0000B7760000}"/>
    <cellStyle name="SAPBEXHLevel2 7 3" xfId="36217" xr:uid="{00000000-0005-0000-0000-0000B8760000}"/>
    <cellStyle name="SAPBEXHLevel2 7 4" xfId="36497" xr:uid="{00000000-0005-0000-0000-0000B9760000}"/>
    <cellStyle name="SAPBEXHLevel2 7 5" xfId="36778" xr:uid="{00000000-0005-0000-0000-0000BA760000}"/>
    <cellStyle name="SAPBEXHLevel2 7 6" xfId="37056" xr:uid="{00000000-0005-0000-0000-0000BB760000}"/>
    <cellStyle name="SAPBEXHLevel2 7 7" xfId="37335" xr:uid="{00000000-0005-0000-0000-0000BC760000}"/>
    <cellStyle name="SAPBEXHLevel2 7 8" xfId="37610" xr:uid="{00000000-0005-0000-0000-0000BD760000}"/>
    <cellStyle name="SAPBEXHLevel2 7 9" xfId="37884" xr:uid="{00000000-0005-0000-0000-0000BE760000}"/>
    <cellStyle name="SAPBEXHLevel2 8" xfId="35272" xr:uid="{00000000-0005-0000-0000-0000BF760000}"/>
    <cellStyle name="SAPBEXHLevel2_DVA_modelo 1" xfId="27879" xr:uid="{00000000-0005-0000-0000-0000C0760000}"/>
    <cellStyle name="SAPBEXHLevel2X" xfId="27880" xr:uid="{00000000-0005-0000-0000-0000C1760000}"/>
    <cellStyle name="SAPBEXHLevel2X 2" xfId="34992" xr:uid="{00000000-0005-0000-0000-0000C2760000}"/>
    <cellStyle name="SAPBEXHLevel2X 2 10" xfId="37681" xr:uid="{00000000-0005-0000-0000-0000C3760000}"/>
    <cellStyle name="SAPBEXHLevel2X 2 11" xfId="37955" xr:uid="{00000000-0005-0000-0000-0000C4760000}"/>
    <cellStyle name="SAPBEXHLevel2X 2 12" xfId="38228" xr:uid="{00000000-0005-0000-0000-0000C5760000}"/>
    <cellStyle name="SAPBEXHLevel2X 2 13" xfId="38249" xr:uid="{00000000-0005-0000-0000-0000C6760000}"/>
    <cellStyle name="SAPBEXHLevel2X 2 14" xfId="38395" xr:uid="{00000000-0005-0000-0000-0000C7760000}"/>
    <cellStyle name="SAPBEXHLevel2X 2 15" xfId="35430" xr:uid="{00000000-0005-0000-0000-0000C8760000}"/>
    <cellStyle name="SAPBEXHLevel2X 2 2" xfId="34993" xr:uid="{00000000-0005-0000-0000-0000C9760000}"/>
    <cellStyle name="SAPBEXHLevel2X 2 2 10" xfId="38166" xr:uid="{00000000-0005-0000-0000-0000CA760000}"/>
    <cellStyle name="SAPBEXHLevel2X 2 2 11" xfId="38078" xr:uid="{00000000-0005-0000-0000-0000CB760000}"/>
    <cellStyle name="SAPBEXHLevel2X 2 2 12" xfId="35527" xr:uid="{00000000-0005-0000-0000-0000CC760000}"/>
    <cellStyle name="SAPBEXHLevel2X 2 2 2" xfId="35944" xr:uid="{00000000-0005-0000-0000-0000CD760000}"/>
    <cellStyle name="SAPBEXHLevel2X 2 2 3" xfId="36226" xr:uid="{00000000-0005-0000-0000-0000CE760000}"/>
    <cellStyle name="SAPBEXHLevel2X 2 2 4" xfId="36506" xr:uid="{00000000-0005-0000-0000-0000CF760000}"/>
    <cellStyle name="SAPBEXHLevel2X 2 2 5" xfId="36787" xr:uid="{00000000-0005-0000-0000-0000D0760000}"/>
    <cellStyle name="SAPBEXHLevel2X 2 2 6" xfId="37065" xr:uid="{00000000-0005-0000-0000-0000D1760000}"/>
    <cellStyle name="SAPBEXHLevel2X 2 2 7" xfId="37344" xr:uid="{00000000-0005-0000-0000-0000D2760000}"/>
    <cellStyle name="SAPBEXHLevel2X 2 2 8" xfId="37619" xr:uid="{00000000-0005-0000-0000-0000D3760000}"/>
    <cellStyle name="SAPBEXHLevel2X 2 2 9" xfId="37893" xr:uid="{00000000-0005-0000-0000-0000D4760000}"/>
    <cellStyle name="SAPBEXHLevel2X 2 3" xfId="35739" xr:uid="{00000000-0005-0000-0000-0000D5760000}"/>
    <cellStyle name="SAPBEXHLevel2X 2 4" xfId="36009" xr:uid="{00000000-0005-0000-0000-0000D6760000}"/>
    <cellStyle name="SAPBEXHLevel2X 2 5" xfId="36290" xr:uid="{00000000-0005-0000-0000-0000D7760000}"/>
    <cellStyle name="SAPBEXHLevel2X 2 6" xfId="36571" xr:uid="{00000000-0005-0000-0000-0000D8760000}"/>
    <cellStyle name="SAPBEXHLevel2X 2 7" xfId="36852" xr:uid="{00000000-0005-0000-0000-0000D9760000}"/>
    <cellStyle name="SAPBEXHLevel2X 2 8" xfId="37128" xr:uid="{00000000-0005-0000-0000-0000DA760000}"/>
    <cellStyle name="SAPBEXHLevel2X 2 9" xfId="37408" xr:uid="{00000000-0005-0000-0000-0000DB760000}"/>
    <cellStyle name="SAPBEXHLevel2X 3" xfId="34994" xr:uid="{00000000-0005-0000-0000-0000DC760000}"/>
    <cellStyle name="SAPBEXHLevel2X 3 10" xfId="37760" xr:uid="{00000000-0005-0000-0000-0000DD760000}"/>
    <cellStyle name="SAPBEXHLevel2X 3 11" xfId="38030" xr:uid="{00000000-0005-0000-0000-0000DE760000}"/>
    <cellStyle name="SAPBEXHLevel2X 3 12" xfId="38295" xr:uid="{00000000-0005-0000-0000-0000DF760000}"/>
    <cellStyle name="SAPBEXHLevel2X 3 13" xfId="38252" xr:uid="{00000000-0005-0000-0000-0000E0760000}"/>
    <cellStyle name="SAPBEXHLevel2X 3 14" xfId="38393" xr:uid="{00000000-0005-0000-0000-0000E1760000}"/>
    <cellStyle name="SAPBEXHLevel2X 3 2" xfId="34995" xr:uid="{00000000-0005-0000-0000-0000E2760000}"/>
    <cellStyle name="SAPBEXHLevel2X 3 2 10" xfId="38277" xr:uid="{00000000-0005-0000-0000-0000E3760000}"/>
    <cellStyle name="SAPBEXHLevel2X 3 2 11" xfId="38526" xr:uid="{00000000-0005-0000-0000-0000E4760000}"/>
    <cellStyle name="SAPBEXHLevel2X 3 2 2" xfId="36072" xr:uid="{00000000-0005-0000-0000-0000E5760000}"/>
    <cellStyle name="SAPBEXHLevel2X 3 2 3" xfId="36352" xr:uid="{00000000-0005-0000-0000-0000E6760000}"/>
    <cellStyle name="SAPBEXHLevel2X 3 2 4" xfId="36634" xr:uid="{00000000-0005-0000-0000-0000E7760000}"/>
    <cellStyle name="SAPBEXHLevel2X 3 2 5" xfId="36913" xr:uid="{00000000-0005-0000-0000-0000E8760000}"/>
    <cellStyle name="SAPBEXHLevel2X 3 2 6" xfId="37190" xr:uid="{00000000-0005-0000-0000-0000E9760000}"/>
    <cellStyle name="SAPBEXHLevel2X 3 2 7" xfId="37468" xr:uid="{00000000-0005-0000-0000-0000EA760000}"/>
    <cellStyle name="SAPBEXHLevel2X 3 2 8" xfId="37742" xr:uid="{00000000-0005-0000-0000-0000EB760000}"/>
    <cellStyle name="SAPBEXHLevel2X 3 2 9" xfId="38012" xr:uid="{00000000-0005-0000-0000-0000EC760000}"/>
    <cellStyle name="SAPBEXHLevel2X 3 3" xfId="35807" xr:uid="{00000000-0005-0000-0000-0000ED760000}"/>
    <cellStyle name="SAPBEXHLevel2X 3 4" xfId="36090" xr:uid="{00000000-0005-0000-0000-0000EE760000}"/>
    <cellStyle name="SAPBEXHLevel2X 3 5" xfId="36370" xr:uid="{00000000-0005-0000-0000-0000EF760000}"/>
    <cellStyle name="SAPBEXHLevel2X 3 6" xfId="36652" xr:uid="{00000000-0005-0000-0000-0000F0760000}"/>
    <cellStyle name="SAPBEXHLevel2X 3 7" xfId="36931" xr:uid="{00000000-0005-0000-0000-0000F1760000}"/>
    <cellStyle name="SAPBEXHLevel2X 3 8" xfId="37208" xr:uid="{00000000-0005-0000-0000-0000F2760000}"/>
    <cellStyle name="SAPBEXHLevel2X 3 9" xfId="37486" xr:uid="{00000000-0005-0000-0000-0000F3760000}"/>
    <cellStyle name="SAPBEXHLevel2X 4" xfId="34996" xr:uid="{00000000-0005-0000-0000-0000F4760000}"/>
    <cellStyle name="SAPBEXHLevel2X 4 10" xfId="38165" xr:uid="{00000000-0005-0000-0000-0000F5760000}"/>
    <cellStyle name="SAPBEXHLevel2X 4 11" xfId="38399" xr:uid="{00000000-0005-0000-0000-0000F6760000}"/>
    <cellStyle name="SAPBEXHLevel2X 4 12" xfId="35526" xr:uid="{00000000-0005-0000-0000-0000F7760000}"/>
    <cellStyle name="SAPBEXHLevel2X 4 2" xfId="35943" xr:uid="{00000000-0005-0000-0000-0000F8760000}"/>
    <cellStyle name="SAPBEXHLevel2X 4 3" xfId="36225" xr:uid="{00000000-0005-0000-0000-0000F9760000}"/>
    <cellStyle name="SAPBEXHLevel2X 4 4" xfId="36505" xr:uid="{00000000-0005-0000-0000-0000FA760000}"/>
    <cellStyle name="SAPBEXHLevel2X 4 5" xfId="36786" xr:uid="{00000000-0005-0000-0000-0000FB760000}"/>
    <cellStyle name="SAPBEXHLevel2X 4 6" xfId="37064" xr:uid="{00000000-0005-0000-0000-0000FC760000}"/>
    <cellStyle name="SAPBEXHLevel2X 4 7" xfId="37343" xr:uid="{00000000-0005-0000-0000-0000FD760000}"/>
    <cellStyle name="SAPBEXHLevel2X 4 8" xfId="37618" xr:uid="{00000000-0005-0000-0000-0000FE760000}"/>
    <cellStyle name="SAPBEXHLevel2X 4 9" xfId="37892" xr:uid="{00000000-0005-0000-0000-0000FF760000}"/>
    <cellStyle name="SAPBEXHLevel2X 5" xfId="35276" xr:uid="{00000000-0005-0000-0000-000000770000}"/>
    <cellStyle name="SAPBEXHLevel3" xfId="27881" xr:uid="{00000000-0005-0000-0000-000001770000}"/>
    <cellStyle name="SAPBEXHLevel3 2" xfId="27882" xr:uid="{00000000-0005-0000-0000-000002770000}"/>
    <cellStyle name="SAPBEXHLevel3 2 2" xfId="34997" xr:uid="{00000000-0005-0000-0000-000003770000}"/>
    <cellStyle name="SAPBEXHLevel3 2 2 10" xfId="36838" xr:uid="{00000000-0005-0000-0000-000004770000}"/>
    <cellStyle name="SAPBEXHLevel3 2 2 11" xfId="37114" xr:uid="{00000000-0005-0000-0000-000005770000}"/>
    <cellStyle name="SAPBEXHLevel3 2 2 12" xfId="37394" xr:uid="{00000000-0005-0000-0000-000006770000}"/>
    <cellStyle name="SAPBEXHLevel3 2 2 13" xfId="36039" xr:uid="{00000000-0005-0000-0000-000007770000}"/>
    <cellStyle name="SAPBEXHLevel3 2 2 14" xfId="38330" xr:uid="{00000000-0005-0000-0000-000008770000}"/>
    <cellStyle name="SAPBEXHLevel3 2 2 15" xfId="35432" xr:uid="{00000000-0005-0000-0000-000009770000}"/>
    <cellStyle name="SAPBEXHLevel3 2 2 2" xfId="34998" xr:uid="{00000000-0005-0000-0000-00000A770000}"/>
    <cellStyle name="SAPBEXHLevel3 2 2 2 10" xfId="38169" xr:uid="{00000000-0005-0000-0000-00000B770000}"/>
    <cellStyle name="SAPBEXHLevel3 2 2 2 11" xfId="38397" xr:uid="{00000000-0005-0000-0000-00000C770000}"/>
    <cellStyle name="SAPBEXHLevel3 2 2 2 12" xfId="35530" xr:uid="{00000000-0005-0000-0000-00000D770000}"/>
    <cellStyle name="SAPBEXHLevel3 2 2 2 2" xfId="35947" xr:uid="{00000000-0005-0000-0000-00000E770000}"/>
    <cellStyle name="SAPBEXHLevel3 2 2 2 3" xfId="36229" xr:uid="{00000000-0005-0000-0000-00000F770000}"/>
    <cellStyle name="SAPBEXHLevel3 2 2 2 4" xfId="36509" xr:uid="{00000000-0005-0000-0000-000010770000}"/>
    <cellStyle name="SAPBEXHLevel3 2 2 2 5" xfId="36790" xr:uid="{00000000-0005-0000-0000-000011770000}"/>
    <cellStyle name="SAPBEXHLevel3 2 2 2 6" xfId="37068" xr:uid="{00000000-0005-0000-0000-000012770000}"/>
    <cellStyle name="SAPBEXHLevel3 2 2 2 7" xfId="37347" xr:uid="{00000000-0005-0000-0000-000013770000}"/>
    <cellStyle name="SAPBEXHLevel3 2 2 2 8" xfId="37622" xr:uid="{00000000-0005-0000-0000-000014770000}"/>
    <cellStyle name="SAPBEXHLevel3 2 2 2 9" xfId="37896" xr:uid="{00000000-0005-0000-0000-000015770000}"/>
    <cellStyle name="SAPBEXHLevel3 2 2 3" xfId="35741" xr:uid="{00000000-0005-0000-0000-000016770000}"/>
    <cellStyle name="SAPBEXHLevel3 2 2 4" xfId="35351" xr:uid="{00000000-0005-0000-0000-000017770000}"/>
    <cellStyle name="SAPBEXHLevel3 2 2 5" xfId="35649" xr:uid="{00000000-0005-0000-0000-000018770000}"/>
    <cellStyle name="SAPBEXHLevel3 2 2 6" xfId="35778" xr:uid="{00000000-0005-0000-0000-000019770000}"/>
    <cellStyle name="SAPBEXHLevel3 2 2 7" xfId="35995" xr:uid="{00000000-0005-0000-0000-00001A770000}"/>
    <cellStyle name="SAPBEXHLevel3 2 2 8" xfId="36276" xr:uid="{00000000-0005-0000-0000-00001B770000}"/>
    <cellStyle name="SAPBEXHLevel3 2 2 9" xfId="36557" xr:uid="{00000000-0005-0000-0000-00001C770000}"/>
    <cellStyle name="SAPBEXHLevel3 2 3" xfId="34999" xr:uid="{00000000-0005-0000-0000-00001D770000}"/>
    <cellStyle name="SAPBEXHLevel3 2 3 10" xfId="37762" xr:uid="{00000000-0005-0000-0000-00001E770000}"/>
    <cellStyle name="SAPBEXHLevel3 2 3 11" xfId="38032" xr:uid="{00000000-0005-0000-0000-00001F770000}"/>
    <cellStyle name="SAPBEXHLevel3 2 3 12" xfId="38297" xr:uid="{00000000-0005-0000-0000-000020770000}"/>
    <cellStyle name="SAPBEXHLevel3 2 3 13" xfId="37792" xr:uid="{00000000-0005-0000-0000-000021770000}"/>
    <cellStyle name="SAPBEXHLevel3 2 3 14" xfId="37664" xr:uid="{00000000-0005-0000-0000-000022770000}"/>
    <cellStyle name="SAPBEXHLevel3 2 3 2" xfId="35000" xr:uid="{00000000-0005-0000-0000-000023770000}"/>
    <cellStyle name="SAPBEXHLevel3 2 3 2 10" xfId="38278" xr:uid="{00000000-0005-0000-0000-000024770000}"/>
    <cellStyle name="SAPBEXHLevel3 2 3 2 11" xfId="38527" xr:uid="{00000000-0005-0000-0000-000025770000}"/>
    <cellStyle name="SAPBEXHLevel3 2 3 2 2" xfId="36073" xr:uid="{00000000-0005-0000-0000-000026770000}"/>
    <cellStyle name="SAPBEXHLevel3 2 3 2 3" xfId="36353" xr:uid="{00000000-0005-0000-0000-000027770000}"/>
    <cellStyle name="SAPBEXHLevel3 2 3 2 4" xfId="36635" xr:uid="{00000000-0005-0000-0000-000028770000}"/>
    <cellStyle name="SAPBEXHLevel3 2 3 2 5" xfId="36914" xr:uid="{00000000-0005-0000-0000-000029770000}"/>
    <cellStyle name="SAPBEXHLevel3 2 3 2 6" xfId="37191" xr:uid="{00000000-0005-0000-0000-00002A770000}"/>
    <cellStyle name="SAPBEXHLevel3 2 3 2 7" xfId="37469" xr:uid="{00000000-0005-0000-0000-00002B770000}"/>
    <cellStyle name="SAPBEXHLevel3 2 3 2 8" xfId="37743" xr:uid="{00000000-0005-0000-0000-00002C770000}"/>
    <cellStyle name="SAPBEXHLevel3 2 3 2 9" xfId="38013" xr:uid="{00000000-0005-0000-0000-00002D770000}"/>
    <cellStyle name="SAPBEXHLevel3 2 3 3" xfId="35809" xr:uid="{00000000-0005-0000-0000-00002E770000}"/>
    <cellStyle name="SAPBEXHLevel3 2 3 4" xfId="36092" xr:uid="{00000000-0005-0000-0000-00002F770000}"/>
    <cellStyle name="SAPBEXHLevel3 2 3 5" xfId="36372" xr:uid="{00000000-0005-0000-0000-000030770000}"/>
    <cellStyle name="SAPBEXHLevel3 2 3 6" xfId="36654" xr:uid="{00000000-0005-0000-0000-000031770000}"/>
    <cellStyle name="SAPBEXHLevel3 2 3 7" xfId="36933" xr:uid="{00000000-0005-0000-0000-000032770000}"/>
    <cellStyle name="SAPBEXHLevel3 2 3 8" xfId="37210" xr:uid="{00000000-0005-0000-0000-000033770000}"/>
    <cellStyle name="SAPBEXHLevel3 2 3 9" xfId="37488" xr:uid="{00000000-0005-0000-0000-000034770000}"/>
    <cellStyle name="SAPBEXHLevel3 2 4" xfId="35001" xr:uid="{00000000-0005-0000-0000-000035770000}"/>
    <cellStyle name="SAPBEXHLevel3 2 4 10" xfId="38168" xr:uid="{00000000-0005-0000-0000-000036770000}"/>
    <cellStyle name="SAPBEXHLevel3 2 4 11" xfId="38248" xr:uid="{00000000-0005-0000-0000-000037770000}"/>
    <cellStyle name="SAPBEXHLevel3 2 4 12" xfId="35529" xr:uid="{00000000-0005-0000-0000-000038770000}"/>
    <cellStyle name="SAPBEXHLevel3 2 4 2" xfId="35946" xr:uid="{00000000-0005-0000-0000-000039770000}"/>
    <cellStyle name="SAPBEXHLevel3 2 4 3" xfId="36228" xr:uid="{00000000-0005-0000-0000-00003A770000}"/>
    <cellStyle name="SAPBEXHLevel3 2 4 4" xfId="36508" xr:uid="{00000000-0005-0000-0000-00003B770000}"/>
    <cellStyle name="SAPBEXHLevel3 2 4 5" xfId="36789" xr:uid="{00000000-0005-0000-0000-00003C770000}"/>
    <cellStyle name="SAPBEXHLevel3 2 4 6" xfId="37067" xr:uid="{00000000-0005-0000-0000-00003D770000}"/>
    <cellStyle name="SAPBEXHLevel3 2 4 7" xfId="37346" xr:uid="{00000000-0005-0000-0000-00003E770000}"/>
    <cellStyle name="SAPBEXHLevel3 2 4 8" xfId="37621" xr:uid="{00000000-0005-0000-0000-00003F770000}"/>
    <cellStyle name="SAPBEXHLevel3 2 4 9" xfId="37895" xr:uid="{00000000-0005-0000-0000-000040770000}"/>
    <cellStyle name="SAPBEXHLevel3 2 5" xfId="35278" xr:uid="{00000000-0005-0000-0000-000041770000}"/>
    <cellStyle name="SAPBEXHLevel3 3" xfId="27883" xr:uid="{00000000-0005-0000-0000-000042770000}"/>
    <cellStyle name="SAPBEXHLevel3 3 2" xfId="35002" xr:uid="{00000000-0005-0000-0000-000043770000}"/>
    <cellStyle name="SAPBEXHLevel3 3 2 10" xfId="36970" xr:uid="{00000000-0005-0000-0000-000044770000}"/>
    <cellStyle name="SAPBEXHLevel3 3 2 11" xfId="37248" xr:uid="{00000000-0005-0000-0000-000045770000}"/>
    <cellStyle name="SAPBEXHLevel3 3 2 12" xfId="37526" xr:uid="{00000000-0005-0000-0000-000046770000}"/>
    <cellStyle name="SAPBEXHLevel3 3 2 13" xfId="37980" xr:uid="{00000000-0005-0000-0000-000047770000}"/>
    <cellStyle name="SAPBEXHLevel3 3 2 14" xfId="35647" xr:uid="{00000000-0005-0000-0000-000048770000}"/>
    <cellStyle name="SAPBEXHLevel3 3 2 15" xfId="35433" xr:uid="{00000000-0005-0000-0000-000049770000}"/>
    <cellStyle name="SAPBEXHLevel3 3 2 2" xfId="35003" xr:uid="{00000000-0005-0000-0000-00004A770000}"/>
    <cellStyle name="SAPBEXHLevel3 3 2 2 10" xfId="38171" xr:uid="{00000000-0005-0000-0000-00004B770000}"/>
    <cellStyle name="SAPBEXHLevel3 3 2 2 11" xfId="37713" xr:uid="{00000000-0005-0000-0000-00004C770000}"/>
    <cellStyle name="SAPBEXHLevel3 3 2 2 12" xfId="35532" xr:uid="{00000000-0005-0000-0000-00004D770000}"/>
    <cellStyle name="SAPBEXHLevel3 3 2 2 2" xfId="35949" xr:uid="{00000000-0005-0000-0000-00004E770000}"/>
    <cellStyle name="SAPBEXHLevel3 3 2 2 3" xfId="36231" xr:uid="{00000000-0005-0000-0000-00004F770000}"/>
    <cellStyle name="SAPBEXHLevel3 3 2 2 4" xfId="36511" xr:uid="{00000000-0005-0000-0000-000050770000}"/>
    <cellStyle name="SAPBEXHLevel3 3 2 2 5" xfId="36792" xr:uid="{00000000-0005-0000-0000-000051770000}"/>
    <cellStyle name="SAPBEXHLevel3 3 2 2 6" xfId="37070" xr:uid="{00000000-0005-0000-0000-000052770000}"/>
    <cellStyle name="SAPBEXHLevel3 3 2 2 7" xfId="37349" xr:uid="{00000000-0005-0000-0000-000053770000}"/>
    <cellStyle name="SAPBEXHLevel3 3 2 2 8" xfId="37624" xr:uid="{00000000-0005-0000-0000-000054770000}"/>
    <cellStyle name="SAPBEXHLevel3 3 2 2 9" xfId="37898" xr:uid="{00000000-0005-0000-0000-000055770000}"/>
    <cellStyle name="SAPBEXHLevel3 3 2 3" xfId="35742" xr:uid="{00000000-0005-0000-0000-000056770000}"/>
    <cellStyle name="SAPBEXHLevel3 3 2 4" xfId="35352" xr:uid="{00000000-0005-0000-0000-000057770000}"/>
    <cellStyle name="SAPBEXHLevel3 3 2 5" xfId="35691" xr:uid="{00000000-0005-0000-0000-000058770000}"/>
    <cellStyle name="SAPBEXHLevel3 3 2 6" xfId="35848" xr:uid="{00000000-0005-0000-0000-000059770000}"/>
    <cellStyle name="SAPBEXHLevel3 3 2 7" xfId="36130" xr:uid="{00000000-0005-0000-0000-00005A770000}"/>
    <cellStyle name="SAPBEXHLevel3 3 2 8" xfId="36409" xr:uid="{00000000-0005-0000-0000-00005B770000}"/>
    <cellStyle name="SAPBEXHLevel3 3 2 9" xfId="36691" xr:uid="{00000000-0005-0000-0000-00005C770000}"/>
    <cellStyle name="SAPBEXHLevel3 3 3" xfId="35004" xr:uid="{00000000-0005-0000-0000-00005D770000}"/>
    <cellStyle name="SAPBEXHLevel3 3 3 10" xfId="37763" xr:uid="{00000000-0005-0000-0000-00005E770000}"/>
    <cellStyle name="SAPBEXHLevel3 3 3 11" xfId="38033" xr:uid="{00000000-0005-0000-0000-00005F770000}"/>
    <cellStyle name="SAPBEXHLevel3 3 3 12" xfId="38298" xr:uid="{00000000-0005-0000-0000-000060770000}"/>
    <cellStyle name="SAPBEXHLevel3 3 3 13" xfId="38431" xr:uid="{00000000-0005-0000-0000-000061770000}"/>
    <cellStyle name="SAPBEXHLevel3 3 3 14" xfId="38430" xr:uid="{00000000-0005-0000-0000-000062770000}"/>
    <cellStyle name="SAPBEXHLevel3 3 3 2" xfId="35005" xr:uid="{00000000-0005-0000-0000-000063770000}"/>
    <cellStyle name="SAPBEXHLevel3 3 3 2 10" xfId="38279" xr:uid="{00000000-0005-0000-0000-000064770000}"/>
    <cellStyle name="SAPBEXHLevel3 3 3 2 11" xfId="38528" xr:uid="{00000000-0005-0000-0000-000065770000}"/>
    <cellStyle name="SAPBEXHLevel3 3 3 2 2" xfId="36074" xr:uid="{00000000-0005-0000-0000-000066770000}"/>
    <cellStyle name="SAPBEXHLevel3 3 3 2 3" xfId="36354" xr:uid="{00000000-0005-0000-0000-000067770000}"/>
    <cellStyle name="SAPBEXHLevel3 3 3 2 4" xfId="36636" xr:uid="{00000000-0005-0000-0000-000068770000}"/>
    <cellStyle name="SAPBEXHLevel3 3 3 2 5" xfId="36915" xr:uid="{00000000-0005-0000-0000-000069770000}"/>
    <cellStyle name="SAPBEXHLevel3 3 3 2 6" xfId="37192" xr:uid="{00000000-0005-0000-0000-00006A770000}"/>
    <cellStyle name="SAPBEXHLevel3 3 3 2 7" xfId="37470" xr:uid="{00000000-0005-0000-0000-00006B770000}"/>
    <cellStyle name="SAPBEXHLevel3 3 3 2 8" xfId="37744" xr:uid="{00000000-0005-0000-0000-00006C770000}"/>
    <cellStyle name="SAPBEXHLevel3 3 3 2 9" xfId="38014" xr:uid="{00000000-0005-0000-0000-00006D770000}"/>
    <cellStyle name="SAPBEXHLevel3 3 3 3" xfId="35810" xr:uid="{00000000-0005-0000-0000-00006E770000}"/>
    <cellStyle name="SAPBEXHLevel3 3 3 4" xfId="36093" xr:uid="{00000000-0005-0000-0000-00006F770000}"/>
    <cellStyle name="SAPBEXHLevel3 3 3 5" xfId="36373" xr:uid="{00000000-0005-0000-0000-000070770000}"/>
    <cellStyle name="SAPBEXHLevel3 3 3 6" xfId="36655" xr:uid="{00000000-0005-0000-0000-000071770000}"/>
    <cellStyle name="SAPBEXHLevel3 3 3 7" xfId="36934" xr:uid="{00000000-0005-0000-0000-000072770000}"/>
    <cellStyle name="SAPBEXHLevel3 3 3 8" xfId="37211" xr:uid="{00000000-0005-0000-0000-000073770000}"/>
    <cellStyle name="SAPBEXHLevel3 3 3 9" xfId="37489" xr:uid="{00000000-0005-0000-0000-000074770000}"/>
    <cellStyle name="SAPBEXHLevel3 3 4" xfId="35006" xr:uid="{00000000-0005-0000-0000-000075770000}"/>
    <cellStyle name="SAPBEXHLevel3 3 4 10" xfId="38170" xr:uid="{00000000-0005-0000-0000-000076770000}"/>
    <cellStyle name="SAPBEXHLevel3 3 4 11" xfId="38077" xr:uid="{00000000-0005-0000-0000-000077770000}"/>
    <cellStyle name="SAPBEXHLevel3 3 4 12" xfId="35531" xr:uid="{00000000-0005-0000-0000-000078770000}"/>
    <cellStyle name="SAPBEXHLevel3 3 4 2" xfId="35948" xr:uid="{00000000-0005-0000-0000-000079770000}"/>
    <cellStyle name="SAPBEXHLevel3 3 4 3" xfId="36230" xr:uid="{00000000-0005-0000-0000-00007A770000}"/>
    <cellStyle name="SAPBEXHLevel3 3 4 4" xfId="36510" xr:uid="{00000000-0005-0000-0000-00007B770000}"/>
    <cellStyle name="SAPBEXHLevel3 3 4 5" xfId="36791" xr:uid="{00000000-0005-0000-0000-00007C770000}"/>
    <cellStyle name="SAPBEXHLevel3 3 4 6" xfId="37069" xr:uid="{00000000-0005-0000-0000-00007D770000}"/>
    <cellStyle name="SAPBEXHLevel3 3 4 7" xfId="37348" xr:uid="{00000000-0005-0000-0000-00007E770000}"/>
    <cellStyle name="SAPBEXHLevel3 3 4 8" xfId="37623" xr:uid="{00000000-0005-0000-0000-00007F770000}"/>
    <cellStyle name="SAPBEXHLevel3 3 4 9" xfId="37897" xr:uid="{00000000-0005-0000-0000-000080770000}"/>
    <cellStyle name="SAPBEXHLevel3 3 5" xfId="35279" xr:uid="{00000000-0005-0000-0000-000081770000}"/>
    <cellStyle name="SAPBEXHLevel3 4" xfId="27884" xr:uid="{00000000-0005-0000-0000-000082770000}"/>
    <cellStyle name="SAPBEXHLevel3 4 2" xfId="35007" xr:uid="{00000000-0005-0000-0000-000083770000}"/>
    <cellStyle name="SAPBEXHLevel3 4 2 10" xfId="37680" xr:uid="{00000000-0005-0000-0000-000084770000}"/>
    <cellStyle name="SAPBEXHLevel3 4 2 11" xfId="37954" xr:uid="{00000000-0005-0000-0000-000085770000}"/>
    <cellStyle name="SAPBEXHLevel3 4 2 12" xfId="38227" xr:uid="{00000000-0005-0000-0000-000086770000}"/>
    <cellStyle name="SAPBEXHLevel3 4 2 13" xfId="37390" xr:uid="{00000000-0005-0000-0000-000087770000}"/>
    <cellStyle name="SAPBEXHLevel3 4 2 14" xfId="37706" xr:uid="{00000000-0005-0000-0000-000088770000}"/>
    <cellStyle name="SAPBEXHLevel3 4 2 15" xfId="35434" xr:uid="{00000000-0005-0000-0000-000089770000}"/>
    <cellStyle name="SAPBEXHLevel3 4 2 2" xfId="35008" xr:uid="{00000000-0005-0000-0000-00008A770000}"/>
    <cellStyle name="SAPBEXHLevel3 4 2 2 10" xfId="38173" xr:uid="{00000000-0005-0000-0000-00008B770000}"/>
    <cellStyle name="SAPBEXHLevel3 4 2 2 11" xfId="38066" xr:uid="{00000000-0005-0000-0000-00008C770000}"/>
    <cellStyle name="SAPBEXHLevel3 4 2 2 12" xfId="35534" xr:uid="{00000000-0005-0000-0000-00008D770000}"/>
    <cellStyle name="SAPBEXHLevel3 4 2 2 2" xfId="35951" xr:uid="{00000000-0005-0000-0000-00008E770000}"/>
    <cellStyle name="SAPBEXHLevel3 4 2 2 3" xfId="36233" xr:uid="{00000000-0005-0000-0000-00008F770000}"/>
    <cellStyle name="SAPBEXHLevel3 4 2 2 4" xfId="36513" xr:uid="{00000000-0005-0000-0000-000090770000}"/>
    <cellStyle name="SAPBEXHLevel3 4 2 2 5" xfId="36794" xr:uid="{00000000-0005-0000-0000-000091770000}"/>
    <cellStyle name="SAPBEXHLevel3 4 2 2 6" xfId="37072" xr:uid="{00000000-0005-0000-0000-000092770000}"/>
    <cellStyle name="SAPBEXHLevel3 4 2 2 7" xfId="37351" xr:uid="{00000000-0005-0000-0000-000093770000}"/>
    <cellStyle name="SAPBEXHLevel3 4 2 2 8" xfId="37626" xr:uid="{00000000-0005-0000-0000-000094770000}"/>
    <cellStyle name="SAPBEXHLevel3 4 2 2 9" xfId="37900" xr:uid="{00000000-0005-0000-0000-000095770000}"/>
    <cellStyle name="SAPBEXHLevel3 4 2 3" xfId="35743" xr:uid="{00000000-0005-0000-0000-000096770000}"/>
    <cellStyle name="SAPBEXHLevel3 4 2 4" xfId="36008" xr:uid="{00000000-0005-0000-0000-000097770000}"/>
    <cellStyle name="SAPBEXHLevel3 4 2 5" xfId="36289" xr:uid="{00000000-0005-0000-0000-000098770000}"/>
    <cellStyle name="SAPBEXHLevel3 4 2 6" xfId="36570" xr:uid="{00000000-0005-0000-0000-000099770000}"/>
    <cellStyle name="SAPBEXHLevel3 4 2 7" xfId="36851" xr:uid="{00000000-0005-0000-0000-00009A770000}"/>
    <cellStyle name="SAPBEXHLevel3 4 2 8" xfId="37127" xr:uid="{00000000-0005-0000-0000-00009B770000}"/>
    <cellStyle name="SAPBEXHLevel3 4 2 9" xfId="37407" xr:uid="{00000000-0005-0000-0000-00009C770000}"/>
    <cellStyle name="SAPBEXHLevel3 4 3" xfId="35009" xr:uid="{00000000-0005-0000-0000-00009D770000}"/>
    <cellStyle name="SAPBEXHLevel3 4 3 10" xfId="37764" xr:uid="{00000000-0005-0000-0000-00009E770000}"/>
    <cellStyle name="SAPBEXHLevel3 4 3 11" xfId="38034" xr:uid="{00000000-0005-0000-0000-00009F770000}"/>
    <cellStyle name="SAPBEXHLevel3 4 3 12" xfId="38299" xr:uid="{00000000-0005-0000-0000-0000A0770000}"/>
    <cellStyle name="SAPBEXHLevel3 4 3 13" xfId="38318" xr:uid="{00000000-0005-0000-0000-0000A1770000}"/>
    <cellStyle name="SAPBEXHLevel3 4 3 14" xfId="38433" xr:uid="{00000000-0005-0000-0000-0000A2770000}"/>
    <cellStyle name="SAPBEXHLevel3 4 3 2" xfId="35010" xr:uid="{00000000-0005-0000-0000-0000A3770000}"/>
    <cellStyle name="SAPBEXHLevel3 4 3 2 10" xfId="38280" xr:uid="{00000000-0005-0000-0000-0000A4770000}"/>
    <cellStyle name="SAPBEXHLevel3 4 3 2 11" xfId="38529" xr:uid="{00000000-0005-0000-0000-0000A5770000}"/>
    <cellStyle name="SAPBEXHLevel3 4 3 2 2" xfId="36075" xr:uid="{00000000-0005-0000-0000-0000A6770000}"/>
    <cellStyle name="SAPBEXHLevel3 4 3 2 3" xfId="36355" xr:uid="{00000000-0005-0000-0000-0000A7770000}"/>
    <cellStyle name="SAPBEXHLevel3 4 3 2 4" xfId="36637" xr:uid="{00000000-0005-0000-0000-0000A8770000}"/>
    <cellStyle name="SAPBEXHLevel3 4 3 2 5" xfId="36916" xr:uid="{00000000-0005-0000-0000-0000A9770000}"/>
    <cellStyle name="SAPBEXHLevel3 4 3 2 6" xfId="37193" xr:uid="{00000000-0005-0000-0000-0000AA770000}"/>
    <cellStyle name="SAPBEXHLevel3 4 3 2 7" xfId="37471" xr:uid="{00000000-0005-0000-0000-0000AB770000}"/>
    <cellStyle name="SAPBEXHLevel3 4 3 2 8" xfId="37745" xr:uid="{00000000-0005-0000-0000-0000AC770000}"/>
    <cellStyle name="SAPBEXHLevel3 4 3 2 9" xfId="38015" xr:uid="{00000000-0005-0000-0000-0000AD770000}"/>
    <cellStyle name="SAPBEXHLevel3 4 3 3" xfId="35811" xr:uid="{00000000-0005-0000-0000-0000AE770000}"/>
    <cellStyle name="SAPBEXHLevel3 4 3 4" xfId="36094" xr:uid="{00000000-0005-0000-0000-0000AF770000}"/>
    <cellStyle name="SAPBEXHLevel3 4 3 5" xfId="36374" xr:uid="{00000000-0005-0000-0000-0000B0770000}"/>
    <cellStyle name="SAPBEXHLevel3 4 3 6" xfId="36656" xr:uid="{00000000-0005-0000-0000-0000B1770000}"/>
    <cellStyle name="SAPBEXHLevel3 4 3 7" xfId="36935" xr:uid="{00000000-0005-0000-0000-0000B2770000}"/>
    <cellStyle name="SAPBEXHLevel3 4 3 8" xfId="37212" xr:uid="{00000000-0005-0000-0000-0000B3770000}"/>
    <cellStyle name="SAPBEXHLevel3 4 3 9" xfId="37490" xr:uid="{00000000-0005-0000-0000-0000B4770000}"/>
    <cellStyle name="SAPBEXHLevel3 4 4" xfId="35011" xr:uid="{00000000-0005-0000-0000-0000B5770000}"/>
    <cellStyle name="SAPBEXHLevel3 4 4 10" xfId="38172" xr:uid="{00000000-0005-0000-0000-0000B6770000}"/>
    <cellStyle name="SAPBEXHLevel3 4 4 11" xfId="37445" xr:uid="{00000000-0005-0000-0000-0000B7770000}"/>
    <cellStyle name="SAPBEXHLevel3 4 4 12" xfId="35533" xr:uid="{00000000-0005-0000-0000-0000B8770000}"/>
    <cellStyle name="SAPBEXHLevel3 4 4 2" xfId="35950" xr:uid="{00000000-0005-0000-0000-0000B9770000}"/>
    <cellStyle name="SAPBEXHLevel3 4 4 3" xfId="36232" xr:uid="{00000000-0005-0000-0000-0000BA770000}"/>
    <cellStyle name="SAPBEXHLevel3 4 4 4" xfId="36512" xr:uid="{00000000-0005-0000-0000-0000BB770000}"/>
    <cellStyle name="SAPBEXHLevel3 4 4 5" xfId="36793" xr:uid="{00000000-0005-0000-0000-0000BC770000}"/>
    <cellStyle name="SAPBEXHLevel3 4 4 6" xfId="37071" xr:uid="{00000000-0005-0000-0000-0000BD770000}"/>
    <cellStyle name="SAPBEXHLevel3 4 4 7" xfId="37350" xr:uid="{00000000-0005-0000-0000-0000BE770000}"/>
    <cellStyle name="SAPBEXHLevel3 4 4 8" xfId="37625" xr:uid="{00000000-0005-0000-0000-0000BF770000}"/>
    <cellStyle name="SAPBEXHLevel3 4 4 9" xfId="37899" xr:uid="{00000000-0005-0000-0000-0000C0770000}"/>
    <cellStyle name="SAPBEXHLevel3 4 5" xfId="35280" xr:uid="{00000000-0005-0000-0000-0000C1770000}"/>
    <cellStyle name="SAPBEXHLevel3 5" xfId="27885" xr:uid="{00000000-0005-0000-0000-0000C2770000}"/>
    <cellStyle name="SAPBEXHLevel3 5 2" xfId="35012" xr:uid="{00000000-0005-0000-0000-0000C3770000}"/>
    <cellStyle name="SAPBEXHLevel3 5 2 10" xfId="36955" xr:uid="{00000000-0005-0000-0000-0000C4770000}"/>
    <cellStyle name="SAPBEXHLevel3 5 2 11" xfId="37232" xr:uid="{00000000-0005-0000-0000-0000C5770000}"/>
    <cellStyle name="SAPBEXHLevel3 5 2 12" xfId="37510" xr:uid="{00000000-0005-0000-0000-0000C6770000}"/>
    <cellStyle name="SAPBEXHLevel3 5 2 13" xfId="38423" xr:uid="{00000000-0005-0000-0000-0000C7770000}"/>
    <cellStyle name="SAPBEXHLevel3 5 2 14" xfId="37519" xr:uid="{00000000-0005-0000-0000-0000C8770000}"/>
    <cellStyle name="SAPBEXHLevel3 5 2 15" xfId="35435" xr:uid="{00000000-0005-0000-0000-0000C9770000}"/>
    <cellStyle name="SAPBEXHLevel3 5 2 2" xfId="35013" xr:uid="{00000000-0005-0000-0000-0000CA770000}"/>
    <cellStyle name="SAPBEXHLevel3 5 2 2 10" xfId="38175" xr:uid="{00000000-0005-0000-0000-0000CB770000}"/>
    <cellStyle name="SAPBEXHLevel3 5 2 2 11" xfId="37389" xr:uid="{00000000-0005-0000-0000-0000CC770000}"/>
    <cellStyle name="SAPBEXHLevel3 5 2 2 12" xfId="35536" xr:uid="{00000000-0005-0000-0000-0000CD770000}"/>
    <cellStyle name="SAPBEXHLevel3 5 2 2 2" xfId="35953" xr:uid="{00000000-0005-0000-0000-0000CE770000}"/>
    <cellStyle name="SAPBEXHLevel3 5 2 2 3" xfId="36235" xr:uid="{00000000-0005-0000-0000-0000CF770000}"/>
    <cellStyle name="SAPBEXHLevel3 5 2 2 4" xfId="36515" xr:uid="{00000000-0005-0000-0000-0000D0770000}"/>
    <cellStyle name="SAPBEXHLevel3 5 2 2 5" xfId="36796" xr:uid="{00000000-0005-0000-0000-0000D1770000}"/>
    <cellStyle name="SAPBEXHLevel3 5 2 2 6" xfId="37074" xr:uid="{00000000-0005-0000-0000-0000D2770000}"/>
    <cellStyle name="SAPBEXHLevel3 5 2 2 7" xfId="37353" xr:uid="{00000000-0005-0000-0000-0000D3770000}"/>
    <cellStyle name="SAPBEXHLevel3 5 2 2 8" xfId="37628" xr:uid="{00000000-0005-0000-0000-0000D4770000}"/>
    <cellStyle name="SAPBEXHLevel3 5 2 2 9" xfId="37902" xr:uid="{00000000-0005-0000-0000-0000D5770000}"/>
    <cellStyle name="SAPBEXHLevel3 5 2 3" xfId="35744" xr:uid="{00000000-0005-0000-0000-0000D6770000}"/>
    <cellStyle name="SAPBEXHLevel3 5 2 4" xfId="35670" xr:uid="{00000000-0005-0000-0000-0000D7770000}"/>
    <cellStyle name="SAPBEXHLevel3 5 2 5" xfId="35648" xr:uid="{00000000-0005-0000-0000-0000D8770000}"/>
    <cellStyle name="SAPBEXHLevel3 5 2 6" xfId="35832" xr:uid="{00000000-0005-0000-0000-0000D9770000}"/>
    <cellStyle name="SAPBEXHLevel3 5 2 7" xfId="36114" xr:uid="{00000000-0005-0000-0000-0000DA770000}"/>
    <cellStyle name="SAPBEXHLevel3 5 2 8" xfId="36394" xr:uid="{00000000-0005-0000-0000-0000DB770000}"/>
    <cellStyle name="SAPBEXHLevel3 5 2 9" xfId="36676" xr:uid="{00000000-0005-0000-0000-0000DC770000}"/>
    <cellStyle name="SAPBEXHLevel3 5 3" xfId="35014" xr:uid="{00000000-0005-0000-0000-0000DD770000}"/>
    <cellStyle name="SAPBEXHLevel3 5 3 10" xfId="37765" xr:uid="{00000000-0005-0000-0000-0000DE770000}"/>
    <cellStyle name="SAPBEXHLevel3 5 3 11" xfId="38035" xr:uid="{00000000-0005-0000-0000-0000DF770000}"/>
    <cellStyle name="SAPBEXHLevel3 5 3 12" xfId="38300" xr:uid="{00000000-0005-0000-0000-0000E0770000}"/>
    <cellStyle name="SAPBEXHLevel3 5 3 13" xfId="38313" xr:uid="{00000000-0005-0000-0000-0000E1770000}"/>
    <cellStyle name="SAPBEXHLevel3 5 3 14" xfId="37987" xr:uid="{00000000-0005-0000-0000-0000E2770000}"/>
    <cellStyle name="SAPBEXHLevel3 5 3 2" xfId="35015" xr:uid="{00000000-0005-0000-0000-0000E3770000}"/>
    <cellStyle name="SAPBEXHLevel3 5 3 2 10" xfId="38281" xr:uid="{00000000-0005-0000-0000-0000E4770000}"/>
    <cellStyle name="SAPBEXHLevel3 5 3 2 11" xfId="38530" xr:uid="{00000000-0005-0000-0000-0000E5770000}"/>
    <cellStyle name="SAPBEXHLevel3 5 3 2 2" xfId="36076" xr:uid="{00000000-0005-0000-0000-0000E6770000}"/>
    <cellStyle name="SAPBEXHLevel3 5 3 2 3" xfId="36356" xr:uid="{00000000-0005-0000-0000-0000E7770000}"/>
    <cellStyle name="SAPBEXHLevel3 5 3 2 4" xfId="36638" xr:uid="{00000000-0005-0000-0000-0000E8770000}"/>
    <cellStyle name="SAPBEXHLevel3 5 3 2 5" xfId="36917" xr:uid="{00000000-0005-0000-0000-0000E9770000}"/>
    <cellStyle name="SAPBEXHLevel3 5 3 2 6" xfId="37194" xr:uid="{00000000-0005-0000-0000-0000EA770000}"/>
    <cellStyle name="SAPBEXHLevel3 5 3 2 7" xfId="37472" xr:uid="{00000000-0005-0000-0000-0000EB770000}"/>
    <cellStyle name="SAPBEXHLevel3 5 3 2 8" xfId="37746" xr:uid="{00000000-0005-0000-0000-0000EC770000}"/>
    <cellStyle name="SAPBEXHLevel3 5 3 2 9" xfId="38016" xr:uid="{00000000-0005-0000-0000-0000ED770000}"/>
    <cellStyle name="SAPBEXHLevel3 5 3 3" xfId="35812" xr:uid="{00000000-0005-0000-0000-0000EE770000}"/>
    <cellStyle name="SAPBEXHLevel3 5 3 4" xfId="36095" xr:uid="{00000000-0005-0000-0000-0000EF770000}"/>
    <cellStyle name="SAPBEXHLevel3 5 3 5" xfId="36375" xr:uid="{00000000-0005-0000-0000-0000F0770000}"/>
    <cellStyle name="SAPBEXHLevel3 5 3 6" xfId="36657" xr:uid="{00000000-0005-0000-0000-0000F1770000}"/>
    <cellStyle name="SAPBEXHLevel3 5 3 7" xfId="36936" xr:uid="{00000000-0005-0000-0000-0000F2770000}"/>
    <cellStyle name="SAPBEXHLevel3 5 3 8" xfId="37213" xr:uid="{00000000-0005-0000-0000-0000F3770000}"/>
    <cellStyle name="SAPBEXHLevel3 5 3 9" xfId="37491" xr:uid="{00000000-0005-0000-0000-0000F4770000}"/>
    <cellStyle name="SAPBEXHLevel3 5 4" xfId="35016" xr:uid="{00000000-0005-0000-0000-0000F5770000}"/>
    <cellStyle name="SAPBEXHLevel3 5 4 10" xfId="38174" xr:uid="{00000000-0005-0000-0000-0000F6770000}"/>
    <cellStyle name="SAPBEXHLevel3 5 4 11" xfId="37976" xr:uid="{00000000-0005-0000-0000-0000F7770000}"/>
    <cellStyle name="SAPBEXHLevel3 5 4 12" xfId="35535" xr:uid="{00000000-0005-0000-0000-0000F8770000}"/>
    <cellStyle name="SAPBEXHLevel3 5 4 2" xfId="35952" xr:uid="{00000000-0005-0000-0000-0000F9770000}"/>
    <cellStyle name="SAPBEXHLevel3 5 4 3" xfId="36234" xr:uid="{00000000-0005-0000-0000-0000FA770000}"/>
    <cellStyle name="SAPBEXHLevel3 5 4 4" xfId="36514" xr:uid="{00000000-0005-0000-0000-0000FB770000}"/>
    <cellStyle name="SAPBEXHLevel3 5 4 5" xfId="36795" xr:uid="{00000000-0005-0000-0000-0000FC770000}"/>
    <cellStyle name="SAPBEXHLevel3 5 4 6" xfId="37073" xr:uid="{00000000-0005-0000-0000-0000FD770000}"/>
    <cellStyle name="SAPBEXHLevel3 5 4 7" xfId="37352" xr:uid="{00000000-0005-0000-0000-0000FE770000}"/>
    <cellStyle name="SAPBEXHLevel3 5 4 8" xfId="37627" xr:uid="{00000000-0005-0000-0000-0000FF770000}"/>
    <cellStyle name="SAPBEXHLevel3 5 4 9" xfId="37901" xr:uid="{00000000-0005-0000-0000-000000780000}"/>
    <cellStyle name="SAPBEXHLevel3 5 5" xfId="35281" xr:uid="{00000000-0005-0000-0000-000001780000}"/>
    <cellStyle name="SAPBEXHLevel3 6" xfId="35017" xr:uid="{00000000-0005-0000-0000-000002780000}"/>
    <cellStyle name="SAPBEXHLevel3 6 10" xfId="37162" xr:uid="{00000000-0005-0000-0000-000003780000}"/>
    <cellStyle name="SAPBEXHLevel3 6 11" xfId="37441" xr:uid="{00000000-0005-0000-0000-000004780000}"/>
    <cellStyle name="SAPBEXHLevel3 6 12" xfId="37714" xr:uid="{00000000-0005-0000-0000-000005780000}"/>
    <cellStyle name="SAPBEXHLevel3 6 13" xfId="36592" xr:uid="{00000000-0005-0000-0000-000006780000}"/>
    <cellStyle name="SAPBEXHLevel3 6 14" xfId="36416" xr:uid="{00000000-0005-0000-0000-000007780000}"/>
    <cellStyle name="SAPBEXHLevel3 6 15" xfId="35431" xr:uid="{00000000-0005-0000-0000-000008780000}"/>
    <cellStyle name="SAPBEXHLevel3 6 2" xfId="35018" xr:uid="{00000000-0005-0000-0000-000009780000}"/>
    <cellStyle name="SAPBEXHLevel3 6 2 10" xfId="38176" xr:uid="{00000000-0005-0000-0000-00000A780000}"/>
    <cellStyle name="SAPBEXHLevel3 6 2 11" xfId="38221" xr:uid="{00000000-0005-0000-0000-00000B780000}"/>
    <cellStyle name="SAPBEXHLevel3 6 2 12" xfId="35537" xr:uid="{00000000-0005-0000-0000-00000C780000}"/>
    <cellStyle name="SAPBEXHLevel3 6 2 2" xfId="35954" xr:uid="{00000000-0005-0000-0000-00000D780000}"/>
    <cellStyle name="SAPBEXHLevel3 6 2 3" xfId="36236" xr:uid="{00000000-0005-0000-0000-00000E780000}"/>
    <cellStyle name="SAPBEXHLevel3 6 2 4" xfId="36516" xr:uid="{00000000-0005-0000-0000-00000F780000}"/>
    <cellStyle name="SAPBEXHLevel3 6 2 5" xfId="36797" xr:uid="{00000000-0005-0000-0000-000010780000}"/>
    <cellStyle name="SAPBEXHLevel3 6 2 6" xfId="37075" xr:uid="{00000000-0005-0000-0000-000011780000}"/>
    <cellStyle name="SAPBEXHLevel3 6 2 7" xfId="37354" xr:uid="{00000000-0005-0000-0000-000012780000}"/>
    <cellStyle name="SAPBEXHLevel3 6 2 8" xfId="37629" xr:uid="{00000000-0005-0000-0000-000013780000}"/>
    <cellStyle name="SAPBEXHLevel3 6 2 9" xfId="37903" xr:uid="{00000000-0005-0000-0000-000014780000}"/>
    <cellStyle name="SAPBEXHLevel3 6 3" xfId="35740" xr:uid="{00000000-0005-0000-0000-000015780000}"/>
    <cellStyle name="SAPBEXHLevel3 6 4" xfId="35671" xr:uid="{00000000-0005-0000-0000-000016780000}"/>
    <cellStyle name="SAPBEXHLevel3 6 5" xfId="35645" xr:uid="{00000000-0005-0000-0000-000017780000}"/>
    <cellStyle name="SAPBEXHLevel3 6 6" xfId="36044" xr:uid="{00000000-0005-0000-0000-000018780000}"/>
    <cellStyle name="SAPBEXHLevel3 6 7" xfId="36324" xr:uid="{00000000-0005-0000-0000-000019780000}"/>
    <cellStyle name="SAPBEXHLevel3 6 8" xfId="36606" xr:uid="{00000000-0005-0000-0000-00001A780000}"/>
    <cellStyle name="SAPBEXHLevel3 6 9" xfId="36885" xr:uid="{00000000-0005-0000-0000-00001B780000}"/>
    <cellStyle name="SAPBEXHLevel3 7" xfId="35019" xr:uid="{00000000-0005-0000-0000-00001C780000}"/>
    <cellStyle name="SAPBEXHLevel3 7 10" xfId="37761" xr:uid="{00000000-0005-0000-0000-00001D780000}"/>
    <cellStyle name="SAPBEXHLevel3 7 11" xfId="38031" xr:uid="{00000000-0005-0000-0000-00001E780000}"/>
    <cellStyle name="SAPBEXHLevel3 7 12" xfId="38296" xr:uid="{00000000-0005-0000-0000-00001F780000}"/>
    <cellStyle name="SAPBEXHLevel3 7 13" xfId="37666" xr:uid="{00000000-0005-0000-0000-000020780000}"/>
    <cellStyle name="SAPBEXHLevel3 7 14" xfId="38323" xr:uid="{00000000-0005-0000-0000-000021780000}"/>
    <cellStyle name="SAPBEXHLevel3 7 2" xfId="35020" xr:uid="{00000000-0005-0000-0000-000022780000}"/>
    <cellStyle name="SAPBEXHLevel3 7 2 10" xfId="38282" xr:uid="{00000000-0005-0000-0000-000023780000}"/>
    <cellStyle name="SAPBEXHLevel3 7 2 11" xfId="38531" xr:uid="{00000000-0005-0000-0000-000024780000}"/>
    <cellStyle name="SAPBEXHLevel3 7 2 2" xfId="36077" xr:uid="{00000000-0005-0000-0000-000025780000}"/>
    <cellStyle name="SAPBEXHLevel3 7 2 3" xfId="36357" xr:uid="{00000000-0005-0000-0000-000026780000}"/>
    <cellStyle name="SAPBEXHLevel3 7 2 4" xfId="36639" xr:uid="{00000000-0005-0000-0000-000027780000}"/>
    <cellStyle name="SAPBEXHLevel3 7 2 5" xfId="36918" xr:uid="{00000000-0005-0000-0000-000028780000}"/>
    <cellStyle name="SAPBEXHLevel3 7 2 6" xfId="37195" xr:uid="{00000000-0005-0000-0000-000029780000}"/>
    <cellStyle name="SAPBEXHLevel3 7 2 7" xfId="37473" xr:uid="{00000000-0005-0000-0000-00002A780000}"/>
    <cellStyle name="SAPBEXHLevel3 7 2 8" xfId="37747" xr:uid="{00000000-0005-0000-0000-00002B780000}"/>
    <cellStyle name="SAPBEXHLevel3 7 2 9" xfId="38017" xr:uid="{00000000-0005-0000-0000-00002C780000}"/>
    <cellStyle name="SAPBEXHLevel3 7 3" xfId="35808" xr:uid="{00000000-0005-0000-0000-00002D780000}"/>
    <cellStyle name="SAPBEXHLevel3 7 4" xfId="36091" xr:uid="{00000000-0005-0000-0000-00002E780000}"/>
    <cellStyle name="SAPBEXHLevel3 7 5" xfId="36371" xr:uid="{00000000-0005-0000-0000-00002F780000}"/>
    <cellStyle name="SAPBEXHLevel3 7 6" xfId="36653" xr:uid="{00000000-0005-0000-0000-000030780000}"/>
    <cellStyle name="SAPBEXHLevel3 7 7" xfId="36932" xr:uid="{00000000-0005-0000-0000-000031780000}"/>
    <cellStyle name="SAPBEXHLevel3 7 8" xfId="37209" xr:uid="{00000000-0005-0000-0000-000032780000}"/>
    <cellStyle name="SAPBEXHLevel3 7 9" xfId="37487" xr:uid="{00000000-0005-0000-0000-000033780000}"/>
    <cellStyle name="SAPBEXHLevel3 8" xfId="35021" xr:uid="{00000000-0005-0000-0000-000034780000}"/>
    <cellStyle name="SAPBEXHLevel3 8 10" xfId="38167" xr:uid="{00000000-0005-0000-0000-000035780000}"/>
    <cellStyle name="SAPBEXHLevel3 8 11" xfId="38398" xr:uid="{00000000-0005-0000-0000-000036780000}"/>
    <cellStyle name="SAPBEXHLevel3 8 12" xfId="35528" xr:uid="{00000000-0005-0000-0000-000037780000}"/>
    <cellStyle name="SAPBEXHLevel3 8 2" xfId="35945" xr:uid="{00000000-0005-0000-0000-000038780000}"/>
    <cellStyle name="SAPBEXHLevel3 8 3" xfId="36227" xr:uid="{00000000-0005-0000-0000-000039780000}"/>
    <cellStyle name="SAPBEXHLevel3 8 4" xfId="36507" xr:uid="{00000000-0005-0000-0000-00003A780000}"/>
    <cellStyle name="SAPBEXHLevel3 8 5" xfId="36788" xr:uid="{00000000-0005-0000-0000-00003B780000}"/>
    <cellStyle name="SAPBEXHLevel3 8 6" xfId="37066" xr:uid="{00000000-0005-0000-0000-00003C780000}"/>
    <cellStyle name="SAPBEXHLevel3 8 7" xfId="37345" xr:uid="{00000000-0005-0000-0000-00003D780000}"/>
    <cellStyle name="SAPBEXHLevel3 8 8" xfId="37620" xr:uid="{00000000-0005-0000-0000-00003E780000}"/>
    <cellStyle name="SAPBEXHLevel3 8 9" xfId="37894" xr:uid="{00000000-0005-0000-0000-00003F780000}"/>
    <cellStyle name="SAPBEXHLevel3 9" xfId="35277" xr:uid="{00000000-0005-0000-0000-000040780000}"/>
    <cellStyle name="SAPBEXHLevel3_DVA_modelo 1" xfId="27886" xr:uid="{00000000-0005-0000-0000-000041780000}"/>
    <cellStyle name="SAPBEXHLevel3X" xfId="27887" xr:uid="{00000000-0005-0000-0000-000042780000}"/>
    <cellStyle name="SAPBEXHLevel3X 2" xfId="35022" xr:uid="{00000000-0005-0000-0000-000043780000}"/>
    <cellStyle name="SAPBEXHLevel3X 2 10" xfId="36880" xr:uid="{00000000-0005-0000-0000-000044780000}"/>
    <cellStyle name="SAPBEXHLevel3X 2 11" xfId="37156" xr:uid="{00000000-0005-0000-0000-000045780000}"/>
    <cellStyle name="SAPBEXHLevel3X 2 12" xfId="37435" xr:uid="{00000000-0005-0000-0000-000046780000}"/>
    <cellStyle name="SAPBEXHLevel3X 2 13" xfId="38353" xr:uid="{00000000-0005-0000-0000-000047780000}"/>
    <cellStyle name="SAPBEXHLevel3X 2 14" xfId="38436" xr:uid="{00000000-0005-0000-0000-000048780000}"/>
    <cellStyle name="SAPBEXHLevel3X 2 15" xfId="35436" xr:uid="{00000000-0005-0000-0000-000049780000}"/>
    <cellStyle name="SAPBEXHLevel3X 2 2" xfId="35023" xr:uid="{00000000-0005-0000-0000-00004A780000}"/>
    <cellStyle name="SAPBEXHLevel3X 2 2 10" xfId="38178" xr:uid="{00000000-0005-0000-0000-00004B780000}"/>
    <cellStyle name="SAPBEXHLevel3X 2 2 11" xfId="37783" xr:uid="{00000000-0005-0000-0000-00004C780000}"/>
    <cellStyle name="SAPBEXHLevel3X 2 2 12" xfId="35539" xr:uid="{00000000-0005-0000-0000-00004D780000}"/>
    <cellStyle name="SAPBEXHLevel3X 2 2 2" xfId="35956" xr:uid="{00000000-0005-0000-0000-00004E780000}"/>
    <cellStyle name="SAPBEXHLevel3X 2 2 3" xfId="36238" xr:uid="{00000000-0005-0000-0000-00004F780000}"/>
    <cellStyle name="SAPBEXHLevel3X 2 2 4" xfId="36518" xr:uid="{00000000-0005-0000-0000-000050780000}"/>
    <cellStyle name="SAPBEXHLevel3X 2 2 5" xfId="36799" xr:uid="{00000000-0005-0000-0000-000051780000}"/>
    <cellStyle name="SAPBEXHLevel3X 2 2 6" xfId="37077" xr:uid="{00000000-0005-0000-0000-000052780000}"/>
    <cellStyle name="SAPBEXHLevel3X 2 2 7" xfId="37356" xr:uid="{00000000-0005-0000-0000-000053780000}"/>
    <cellStyle name="SAPBEXHLevel3X 2 2 8" xfId="37631" xr:uid="{00000000-0005-0000-0000-000054780000}"/>
    <cellStyle name="SAPBEXHLevel3X 2 2 9" xfId="37905" xr:uid="{00000000-0005-0000-0000-000055780000}"/>
    <cellStyle name="SAPBEXHLevel3X 2 3" xfId="35745" xr:uid="{00000000-0005-0000-0000-000056780000}"/>
    <cellStyle name="SAPBEXHLevel3X 2 4" xfId="35378" xr:uid="{00000000-0005-0000-0000-000057780000}"/>
    <cellStyle name="SAPBEXHLevel3X 2 5" xfId="35790" xr:uid="{00000000-0005-0000-0000-000058780000}"/>
    <cellStyle name="SAPBEXHLevel3X 2 6" xfId="35651" xr:uid="{00000000-0005-0000-0000-000059780000}"/>
    <cellStyle name="SAPBEXHLevel3X 2 7" xfId="36038" xr:uid="{00000000-0005-0000-0000-00005A780000}"/>
    <cellStyle name="SAPBEXHLevel3X 2 8" xfId="36319" xr:uid="{00000000-0005-0000-0000-00005B780000}"/>
    <cellStyle name="SAPBEXHLevel3X 2 9" xfId="36600" xr:uid="{00000000-0005-0000-0000-00005C780000}"/>
    <cellStyle name="SAPBEXHLevel3X 3" xfId="35024" xr:uid="{00000000-0005-0000-0000-00005D780000}"/>
    <cellStyle name="SAPBEXHLevel3X 3 10" xfId="37766" xr:uid="{00000000-0005-0000-0000-00005E780000}"/>
    <cellStyle name="SAPBEXHLevel3X 3 11" xfId="38036" xr:uid="{00000000-0005-0000-0000-00005F780000}"/>
    <cellStyle name="SAPBEXHLevel3X 3 12" xfId="38301" xr:uid="{00000000-0005-0000-0000-000060780000}"/>
    <cellStyle name="SAPBEXHLevel3X 3 13" xfId="38439" xr:uid="{00000000-0005-0000-0000-000061780000}"/>
    <cellStyle name="SAPBEXHLevel3X 3 14" xfId="38062" xr:uid="{00000000-0005-0000-0000-000062780000}"/>
    <cellStyle name="SAPBEXHLevel3X 3 2" xfId="35025" xr:uid="{00000000-0005-0000-0000-000063780000}"/>
    <cellStyle name="SAPBEXHLevel3X 3 2 10" xfId="38283" xr:uid="{00000000-0005-0000-0000-000064780000}"/>
    <cellStyle name="SAPBEXHLevel3X 3 2 11" xfId="38532" xr:uid="{00000000-0005-0000-0000-000065780000}"/>
    <cellStyle name="SAPBEXHLevel3X 3 2 2" xfId="36078" xr:uid="{00000000-0005-0000-0000-000066780000}"/>
    <cellStyle name="SAPBEXHLevel3X 3 2 3" xfId="36358" xr:uid="{00000000-0005-0000-0000-000067780000}"/>
    <cellStyle name="SAPBEXHLevel3X 3 2 4" xfId="36640" xr:uid="{00000000-0005-0000-0000-000068780000}"/>
    <cellStyle name="SAPBEXHLevel3X 3 2 5" xfId="36919" xr:uid="{00000000-0005-0000-0000-000069780000}"/>
    <cellStyle name="SAPBEXHLevel3X 3 2 6" xfId="37196" xr:uid="{00000000-0005-0000-0000-00006A780000}"/>
    <cellStyle name="SAPBEXHLevel3X 3 2 7" xfId="37474" xr:uid="{00000000-0005-0000-0000-00006B780000}"/>
    <cellStyle name="SAPBEXHLevel3X 3 2 8" xfId="37748" xr:uid="{00000000-0005-0000-0000-00006C780000}"/>
    <cellStyle name="SAPBEXHLevel3X 3 2 9" xfId="38018" xr:uid="{00000000-0005-0000-0000-00006D780000}"/>
    <cellStyle name="SAPBEXHLevel3X 3 3" xfId="35813" xr:uid="{00000000-0005-0000-0000-00006E780000}"/>
    <cellStyle name="SAPBEXHLevel3X 3 4" xfId="36096" xr:uid="{00000000-0005-0000-0000-00006F780000}"/>
    <cellStyle name="SAPBEXHLevel3X 3 5" xfId="36376" xr:uid="{00000000-0005-0000-0000-000070780000}"/>
    <cellStyle name="SAPBEXHLevel3X 3 6" xfId="36658" xr:uid="{00000000-0005-0000-0000-000071780000}"/>
    <cellStyle name="SAPBEXHLevel3X 3 7" xfId="36937" xr:uid="{00000000-0005-0000-0000-000072780000}"/>
    <cellStyle name="SAPBEXHLevel3X 3 8" xfId="37214" xr:uid="{00000000-0005-0000-0000-000073780000}"/>
    <cellStyle name="SAPBEXHLevel3X 3 9" xfId="37492" xr:uid="{00000000-0005-0000-0000-000074780000}"/>
    <cellStyle name="SAPBEXHLevel3X 4" xfId="35026" xr:uid="{00000000-0005-0000-0000-000075780000}"/>
    <cellStyle name="SAPBEXHLevel3X 4 10" xfId="38177" xr:uid="{00000000-0005-0000-0000-000076780000}"/>
    <cellStyle name="SAPBEXHLevel3X 4 11" xfId="38247" xr:uid="{00000000-0005-0000-0000-000077780000}"/>
    <cellStyle name="SAPBEXHLevel3X 4 12" xfId="35538" xr:uid="{00000000-0005-0000-0000-000078780000}"/>
    <cellStyle name="SAPBEXHLevel3X 4 2" xfId="35955" xr:uid="{00000000-0005-0000-0000-000079780000}"/>
    <cellStyle name="SAPBEXHLevel3X 4 3" xfId="36237" xr:uid="{00000000-0005-0000-0000-00007A780000}"/>
    <cellStyle name="SAPBEXHLevel3X 4 4" xfId="36517" xr:uid="{00000000-0005-0000-0000-00007B780000}"/>
    <cellStyle name="SAPBEXHLevel3X 4 5" xfId="36798" xr:uid="{00000000-0005-0000-0000-00007C780000}"/>
    <cellStyle name="SAPBEXHLevel3X 4 6" xfId="37076" xr:uid="{00000000-0005-0000-0000-00007D780000}"/>
    <cellStyle name="SAPBEXHLevel3X 4 7" xfId="37355" xr:uid="{00000000-0005-0000-0000-00007E780000}"/>
    <cellStyle name="SAPBEXHLevel3X 4 8" xfId="37630" xr:uid="{00000000-0005-0000-0000-00007F780000}"/>
    <cellStyle name="SAPBEXHLevel3X 4 9" xfId="37904" xr:uid="{00000000-0005-0000-0000-000080780000}"/>
    <cellStyle name="SAPBEXHLevel3X 5" xfId="35282" xr:uid="{00000000-0005-0000-0000-000081780000}"/>
    <cellStyle name="SAPBEXresData" xfId="27888" xr:uid="{00000000-0005-0000-0000-000082780000}"/>
    <cellStyle name="SAPBEXresData 2" xfId="35027" xr:uid="{00000000-0005-0000-0000-000083780000}"/>
    <cellStyle name="SAPBEXresData 2 10" xfId="37400" xr:uid="{00000000-0005-0000-0000-000084780000}"/>
    <cellStyle name="SAPBEXresData 2 11" xfId="37673" xr:uid="{00000000-0005-0000-0000-000085780000}"/>
    <cellStyle name="SAPBEXresData 2 12" xfId="37947" xr:uid="{00000000-0005-0000-0000-000086780000}"/>
    <cellStyle name="SAPBEXresData 2 13" xfId="38239" xr:uid="{00000000-0005-0000-0000-000087780000}"/>
    <cellStyle name="SAPBEXresData 2 14" xfId="38072" xr:uid="{00000000-0005-0000-0000-000088780000}"/>
    <cellStyle name="SAPBEXresData 2 2" xfId="35028" xr:uid="{00000000-0005-0000-0000-000089780000}"/>
    <cellStyle name="SAPBEXresData 2 2 10" xfId="38180" xr:uid="{00000000-0005-0000-0000-00008A780000}"/>
    <cellStyle name="SAPBEXresData 2 2 11" xfId="38222" xr:uid="{00000000-0005-0000-0000-00008B780000}"/>
    <cellStyle name="SAPBEXresData 2 2 2" xfId="35958" xr:uid="{00000000-0005-0000-0000-00008C780000}"/>
    <cellStyle name="SAPBEXresData 2 2 3" xfId="36240" xr:uid="{00000000-0005-0000-0000-00008D780000}"/>
    <cellStyle name="SAPBEXresData 2 2 4" xfId="36520" xr:uid="{00000000-0005-0000-0000-00008E780000}"/>
    <cellStyle name="SAPBEXresData 2 2 5" xfId="36801" xr:uid="{00000000-0005-0000-0000-00008F780000}"/>
    <cellStyle name="SAPBEXresData 2 2 6" xfId="37079" xr:uid="{00000000-0005-0000-0000-000090780000}"/>
    <cellStyle name="SAPBEXresData 2 2 7" xfId="37358" xr:uid="{00000000-0005-0000-0000-000091780000}"/>
    <cellStyle name="SAPBEXresData 2 2 8" xfId="37633" xr:uid="{00000000-0005-0000-0000-000092780000}"/>
    <cellStyle name="SAPBEXresData 2 2 9" xfId="37907" xr:uid="{00000000-0005-0000-0000-000093780000}"/>
    <cellStyle name="SAPBEXresData 2 3" xfId="35746" xr:uid="{00000000-0005-0000-0000-000094780000}"/>
    <cellStyle name="SAPBEXresData 2 4" xfId="35766" xr:uid="{00000000-0005-0000-0000-000095780000}"/>
    <cellStyle name="SAPBEXresData 2 5" xfId="36001" xr:uid="{00000000-0005-0000-0000-000096780000}"/>
    <cellStyle name="SAPBEXresData 2 6" xfId="36282" xr:uid="{00000000-0005-0000-0000-000097780000}"/>
    <cellStyle name="SAPBEXresData 2 7" xfId="36563" xr:uid="{00000000-0005-0000-0000-000098780000}"/>
    <cellStyle name="SAPBEXresData 2 8" xfId="36844" xr:uid="{00000000-0005-0000-0000-000099780000}"/>
    <cellStyle name="SAPBEXresData 2 9" xfId="37120" xr:uid="{00000000-0005-0000-0000-00009A780000}"/>
    <cellStyle name="SAPBEXresData 3" xfId="35029" xr:uid="{00000000-0005-0000-0000-00009B780000}"/>
    <cellStyle name="SAPBEXresData 3 10" xfId="38179" xr:uid="{00000000-0005-0000-0000-00009C780000}"/>
    <cellStyle name="SAPBEXresData 3 11" xfId="37788" xr:uid="{00000000-0005-0000-0000-00009D780000}"/>
    <cellStyle name="SAPBEXresData 3 2" xfId="35957" xr:uid="{00000000-0005-0000-0000-00009E780000}"/>
    <cellStyle name="SAPBEXresData 3 3" xfId="36239" xr:uid="{00000000-0005-0000-0000-00009F780000}"/>
    <cellStyle name="SAPBEXresData 3 4" xfId="36519" xr:uid="{00000000-0005-0000-0000-0000A0780000}"/>
    <cellStyle name="SAPBEXresData 3 5" xfId="36800" xr:uid="{00000000-0005-0000-0000-0000A1780000}"/>
    <cellStyle name="SAPBEXresData 3 6" xfId="37078" xr:uid="{00000000-0005-0000-0000-0000A2780000}"/>
    <cellStyle name="SAPBEXresData 3 7" xfId="37357" xr:uid="{00000000-0005-0000-0000-0000A3780000}"/>
    <cellStyle name="SAPBEXresData 3 8" xfId="37632" xr:uid="{00000000-0005-0000-0000-0000A4780000}"/>
    <cellStyle name="SAPBEXresData 3 9" xfId="37906" xr:uid="{00000000-0005-0000-0000-0000A5780000}"/>
    <cellStyle name="SAPBEXresDataEmph" xfId="27889" xr:uid="{00000000-0005-0000-0000-0000A6780000}"/>
    <cellStyle name="SAPBEXresDataEmph 2" xfId="35030" xr:uid="{00000000-0005-0000-0000-0000A7780000}"/>
    <cellStyle name="SAPBEXresDataEmph 2 10" xfId="37399" xr:uid="{00000000-0005-0000-0000-0000A8780000}"/>
    <cellStyle name="SAPBEXresDataEmph 2 11" xfId="37672" xr:uid="{00000000-0005-0000-0000-0000A9780000}"/>
    <cellStyle name="SAPBEXresDataEmph 2 12" xfId="37946" xr:uid="{00000000-0005-0000-0000-0000AA780000}"/>
    <cellStyle name="SAPBEXresDataEmph 2 13" xfId="37808" xr:uid="{00000000-0005-0000-0000-0000AB780000}"/>
    <cellStyle name="SAPBEXresDataEmph 2 14" xfId="35335" xr:uid="{00000000-0005-0000-0000-0000AC780000}"/>
    <cellStyle name="SAPBEXresDataEmph 2 2" xfId="35031" xr:uid="{00000000-0005-0000-0000-0000AD780000}"/>
    <cellStyle name="SAPBEXresDataEmph 2 2 10" xfId="38182" xr:uid="{00000000-0005-0000-0000-0000AE780000}"/>
    <cellStyle name="SAPBEXresDataEmph 2 2 11" xfId="38454" xr:uid="{00000000-0005-0000-0000-0000AF780000}"/>
    <cellStyle name="SAPBEXresDataEmph 2 2 2" xfId="35960" xr:uid="{00000000-0005-0000-0000-0000B0780000}"/>
    <cellStyle name="SAPBEXresDataEmph 2 2 3" xfId="36242" xr:uid="{00000000-0005-0000-0000-0000B1780000}"/>
    <cellStyle name="SAPBEXresDataEmph 2 2 4" xfId="36522" xr:uid="{00000000-0005-0000-0000-0000B2780000}"/>
    <cellStyle name="SAPBEXresDataEmph 2 2 5" xfId="36803" xr:uid="{00000000-0005-0000-0000-0000B3780000}"/>
    <cellStyle name="SAPBEXresDataEmph 2 2 6" xfId="37081" xr:uid="{00000000-0005-0000-0000-0000B4780000}"/>
    <cellStyle name="SAPBEXresDataEmph 2 2 7" xfId="37360" xr:uid="{00000000-0005-0000-0000-0000B5780000}"/>
    <cellStyle name="SAPBEXresDataEmph 2 2 8" xfId="37635" xr:uid="{00000000-0005-0000-0000-0000B6780000}"/>
    <cellStyle name="SAPBEXresDataEmph 2 2 9" xfId="37909" xr:uid="{00000000-0005-0000-0000-0000B7780000}"/>
    <cellStyle name="SAPBEXresDataEmph 2 3" xfId="35747" xr:uid="{00000000-0005-0000-0000-0000B8780000}"/>
    <cellStyle name="SAPBEXresDataEmph 2 4" xfId="35768" xr:uid="{00000000-0005-0000-0000-0000B9780000}"/>
    <cellStyle name="SAPBEXresDataEmph 2 5" xfId="36000" xr:uid="{00000000-0005-0000-0000-0000BA780000}"/>
    <cellStyle name="SAPBEXresDataEmph 2 6" xfId="36281" xr:uid="{00000000-0005-0000-0000-0000BB780000}"/>
    <cellStyle name="SAPBEXresDataEmph 2 7" xfId="36562" xr:uid="{00000000-0005-0000-0000-0000BC780000}"/>
    <cellStyle name="SAPBEXresDataEmph 2 8" xfId="36843" xr:uid="{00000000-0005-0000-0000-0000BD780000}"/>
    <cellStyle name="SAPBEXresDataEmph 2 9" xfId="37119" xr:uid="{00000000-0005-0000-0000-0000BE780000}"/>
    <cellStyle name="SAPBEXresDataEmph 3" xfId="35032" xr:uid="{00000000-0005-0000-0000-0000BF780000}"/>
    <cellStyle name="SAPBEXresDataEmph 3 10" xfId="38181" xr:uid="{00000000-0005-0000-0000-0000C0780000}"/>
    <cellStyle name="SAPBEXresDataEmph 3 11" xfId="37694" xr:uid="{00000000-0005-0000-0000-0000C1780000}"/>
    <cellStyle name="SAPBEXresDataEmph 3 2" xfId="35959" xr:uid="{00000000-0005-0000-0000-0000C2780000}"/>
    <cellStyle name="SAPBEXresDataEmph 3 3" xfId="36241" xr:uid="{00000000-0005-0000-0000-0000C3780000}"/>
    <cellStyle name="SAPBEXresDataEmph 3 4" xfId="36521" xr:uid="{00000000-0005-0000-0000-0000C4780000}"/>
    <cellStyle name="SAPBEXresDataEmph 3 5" xfId="36802" xr:uid="{00000000-0005-0000-0000-0000C5780000}"/>
    <cellStyle name="SAPBEXresDataEmph 3 6" xfId="37080" xr:uid="{00000000-0005-0000-0000-0000C6780000}"/>
    <cellStyle name="SAPBEXresDataEmph 3 7" xfId="37359" xr:uid="{00000000-0005-0000-0000-0000C7780000}"/>
    <cellStyle name="SAPBEXresDataEmph 3 8" xfId="37634" xr:uid="{00000000-0005-0000-0000-0000C8780000}"/>
    <cellStyle name="SAPBEXresDataEmph 3 9" xfId="37908" xr:uid="{00000000-0005-0000-0000-0000C9780000}"/>
    <cellStyle name="SAPBEXresItem" xfId="27890" xr:uid="{00000000-0005-0000-0000-0000CA780000}"/>
    <cellStyle name="SAPBEXresItem 2" xfId="35033" xr:uid="{00000000-0005-0000-0000-0000CB780000}"/>
    <cellStyle name="SAPBEXresItem 2 10" xfId="35241" xr:uid="{00000000-0005-0000-0000-0000CC780000}"/>
    <cellStyle name="SAPBEXresItem 2 11" xfId="35284" xr:uid="{00000000-0005-0000-0000-0000CD780000}"/>
    <cellStyle name="SAPBEXresItem 2 12" xfId="35246" xr:uid="{00000000-0005-0000-0000-0000CE780000}"/>
    <cellStyle name="SAPBEXresItem 2 13" xfId="38212" xr:uid="{00000000-0005-0000-0000-0000CF780000}"/>
    <cellStyle name="SAPBEXresItem 2 14" xfId="38440" xr:uid="{00000000-0005-0000-0000-0000D0780000}"/>
    <cellStyle name="SAPBEXresItem 2 2" xfId="35034" xr:uid="{00000000-0005-0000-0000-0000D1780000}"/>
    <cellStyle name="SAPBEXresItem 2 2 10" xfId="38184" xr:uid="{00000000-0005-0000-0000-0000D2780000}"/>
    <cellStyle name="SAPBEXresItem 2 2 11" xfId="38456" xr:uid="{00000000-0005-0000-0000-0000D3780000}"/>
    <cellStyle name="SAPBEXresItem 2 2 2" xfId="35962" xr:uid="{00000000-0005-0000-0000-0000D4780000}"/>
    <cellStyle name="SAPBEXresItem 2 2 3" xfId="36244" xr:uid="{00000000-0005-0000-0000-0000D5780000}"/>
    <cellStyle name="SAPBEXresItem 2 2 4" xfId="36524" xr:uid="{00000000-0005-0000-0000-0000D6780000}"/>
    <cellStyle name="SAPBEXresItem 2 2 5" xfId="36805" xr:uid="{00000000-0005-0000-0000-0000D7780000}"/>
    <cellStyle name="SAPBEXresItem 2 2 6" xfId="37083" xr:uid="{00000000-0005-0000-0000-0000D8780000}"/>
    <cellStyle name="SAPBEXresItem 2 2 7" xfId="37362" xr:uid="{00000000-0005-0000-0000-0000D9780000}"/>
    <cellStyle name="SAPBEXresItem 2 2 8" xfId="37637" xr:uid="{00000000-0005-0000-0000-0000DA780000}"/>
    <cellStyle name="SAPBEXresItem 2 2 9" xfId="37911" xr:uid="{00000000-0005-0000-0000-0000DB780000}"/>
    <cellStyle name="SAPBEXresItem 2 3" xfId="35748" xr:uid="{00000000-0005-0000-0000-0000DC780000}"/>
    <cellStyle name="SAPBEXresItem 2 4" xfId="35379" xr:uid="{00000000-0005-0000-0000-0000DD780000}"/>
    <cellStyle name="SAPBEXresItem 2 5" xfId="35305" xr:uid="{00000000-0005-0000-0000-0000DE780000}"/>
    <cellStyle name="SAPBEXresItem 2 6" xfId="35237" xr:uid="{00000000-0005-0000-0000-0000DF780000}"/>
    <cellStyle name="SAPBEXresItem 2 7" xfId="35298" xr:uid="{00000000-0005-0000-0000-0000E0780000}"/>
    <cellStyle name="SAPBEXresItem 2 8" xfId="35388" xr:uid="{00000000-0005-0000-0000-0000E1780000}"/>
    <cellStyle name="SAPBEXresItem 2 9" xfId="35322" xr:uid="{00000000-0005-0000-0000-0000E2780000}"/>
    <cellStyle name="SAPBEXresItem 3" xfId="35035" xr:uid="{00000000-0005-0000-0000-0000E3780000}"/>
    <cellStyle name="SAPBEXresItem 3 10" xfId="38183" xr:uid="{00000000-0005-0000-0000-0000E4780000}"/>
    <cellStyle name="SAPBEXresItem 3 11" xfId="38455" xr:uid="{00000000-0005-0000-0000-0000E5780000}"/>
    <cellStyle name="SAPBEXresItem 3 2" xfId="35961" xr:uid="{00000000-0005-0000-0000-0000E6780000}"/>
    <cellStyle name="SAPBEXresItem 3 3" xfId="36243" xr:uid="{00000000-0005-0000-0000-0000E7780000}"/>
    <cellStyle name="SAPBEXresItem 3 4" xfId="36523" xr:uid="{00000000-0005-0000-0000-0000E8780000}"/>
    <cellStyle name="SAPBEXresItem 3 5" xfId="36804" xr:uid="{00000000-0005-0000-0000-0000E9780000}"/>
    <cellStyle name="SAPBEXresItem 3 6" xfId="37082" xr:uid="{00000000-0005-0000-0000-0000EA780000}"/>
    <cellStyle name="SAPBEXresItem 3 7" xfId="37361" xr:uid="{00000000-0005-0000-0000-0000EB780000}"/>
    <cellStyle name="SAPBEXresItem 3 8" xfId="37636" xr:uid="{00000000-0005-0000-0000-0000EC780000}"/>
    <cellStyle name="SAPBEXresItem 3 9" xfId="37910" xr:uid="{00000000-0005-0000-0000-0000ED780000}"/>
    <cellStyle name="SAPBEXresItemX" xfId="27891" xr:uid="{00000000-0005-0000-0000-0000EE780000}"/>
    <cellStyle name="SAPBEXresItemX 2" xfId="35036" xr:uid="{00000000-0005-0000-0000-0000EF780000}"/>
    <cellStyle name="SAPBEXresItemX 2 10" xfId="36404" xr:uid="{00000000-0005-0000-0000-0000F0780000}"/>
    <cellStyle name="SAPBEXresItemX 2 11" xfId="36686" xr:uid="{00000000-0005-0000-0000-0000F1780000}"/>
    <cellStyle name="SAPBEXresItemX 2 12" xfId="36965" xr:uid="{00000000-0005-0000-0000-0000F2780000}"/>
    <cellStyle name="SAPBEXresItemX 2 13" xfId="38064" xr:uid="{00000000-0005-0000-0000-0000F3780000}"/>
    <cellStyle name="SAPBEXresItemX 2 14" xfId="38324" xr:uid="{00000000-0005-0000-0000-0000F4780000}"/>
    <cellStyle name="SAPBEXresItemX 2 2" xfId="35037" xr:uid="{00000000-0005-0000-0000-0000F5780000}"/>
    <cellStyle name="SAPBEXresItemX 2 2 10" xfId="38186" xr:uid="{00000000-0005-0000-0000-0000F6780000}"/>
    <cellStyle name="SAPBEXresItemX 2 2 11" xfId="38458" xr:uid="{00000000-0005-0000-0000-0000F7780000}"/>
    <cellStyle name="SAPBEXresItemX 2 2 2" xfId="35964" xr:uid="{00000000-0005-0000-0000-0000F8780000}"/>
    <cellStyle name="SAPBEXresItemX 2 2 3" xfId="36246" xr:uid="{00000000-0005-0000-0000-0000F9780000}"/>
    <cellStyle name="SAPBEXresItemX 2 2 4" xfId="36526" xr:uid="{00000000-0005-0000-0000-0000FA780000}"/>
    <cellStyle name="SAPBEXresItemX 2 2 5" xfId="36807" xr:uid="{00000000-0005-0000-0000-0000FB780000}"/>
    <cellStyle name="SAPBEXresItemX 2 2 6" xfId="37085" xr:uid="{00000000-0005-0000-0000-0000FC780000}"/>
    <cellStyle name="SAPBEXresItemX 2 2 7" xfId="37364" xr:uid="{00000000-0005-0000-0000-0000FD780000}"/>
    <cellStyle name="SAPBEXresItemX 2 2 8" xfId="37639" xr:uid="{00000000-0005-0000-0000-0000FE780000}"/>
    <cellStyle name="SAPBEXresItemX 2 2 9" xfId="37913" xr:uid="{00000000-0005-0000-0000-0000FF780000}"/>
    <cellStyle name="SAPBEXresItemX 2 3" xfId="35749" xr:uid="{00000000-0005-0000-0000-000000790000}"/>
    <cellStyle name="SAPBEXresItemX 2 4" xfId="35767" xr:uid="{00000000-0005-0000-0000-000001790000}"/>
    <cellStyle name="SAPBEXresItemX 2 5" xfId="35663" xr:uid="{00000000-0005-0000-0000-000002790000}"/>
    <cellStyle name="SAPBEXresItemX 2 6" xfId="35308" xr:uid="{00000000-0005-0000-0000-000003790000}"/>
    <cellStyle name="SAPBEXresItemX 2 7" xfId="35628" xr:uid="{00000000-0005-0000-0000-000004790000}"/>
    <cellStyle name="SAPBEXresItemX 2 8" xfId="35843" xr:uid="{00000000-0005-0000-0000-000005790000}"/>
    <cellStyle name="SAPBEXresItemX 2 9" xfId="36125" xr:uid="{00000000-0005-0000-0000-000006790000}"/>
    <cellStyle name="SAPBEXresItemX 3" xfId="35038" xr:uid="{00000000-0005-0000-0000-000007790000}"/>
    <cellStyle name="SAPBEXresItemX 3 10" xfId="38185" xr:uid="{00000000-0005-0000-0000-000008790000}"/>
    <cellStyle name="SAPBEXresItemX 3 11" xfId="38457" xr:uid="{00000000-0005-0000-0000-000009790000}"/>
    <cellStyle name="SAPBEXresItemX 3 2" xfId="35963" xr:uid="{00000000-0005-0000-0000-00000A790000}"/>
    <cellStyle name="SAPBEXresItemX 3 3" xfId="36245" xr:uid="{00000000-0005-0000-0000-00000B790000}"/>
    <cellStyle name="SAPBEXresItemX 3 4" xfId="36525" xr:uid="{00000000-0005-0000-0000-00000C790000}"/>
    <cellStyle name="SAPBEXresItemX 3 5" xfId="36806" xr:uid="{00000000-0005-0000-0000-00000D790000}"/>
    <cellStyle name="SAPBEXresItemX 3 6" xfId="37084" xr:uid="{00000000-0005-0000-0000-00000E790000}"/>
    <cellStyle name="SAPBEXresItemX 3 7" xfId="37363" xr:uid="{00000000-0005-0000-0000-00000F790000}"/>
    <cellStyle name="SAPBEXresItemX 3 8" xfId="37638" xr:uid="{00000000-0005-0000-0000-000010790000}"/>
    <cellStyle name="SAPBEXresItemX 3 9" xfId="37912" xr:uid="{00000000-0005-0000-0000-000011790000}"/>
    <cellStyle name="SAPBEXstdData" xfId="27892" xr:uid="{00000000-0005-0000-0000-000012790000}"/>
    <cellStyle name="SAPBEXstdData 2" xfId="35039" xr:uid="{00000000-0005-0000-0000-000013790000}"/>
    <cellStyle name="SAPBEXstdData 2 10" xfId="35354" xr:uid="{00000000-0005-0000-0000-000014790000}"/>
    <cellStyle name="SAPBEXstdData 2 11" xfId="35632" xr:uid="{00000000-0005-0000-0000-000015790000}"/>
    <cellStyle name="SAPBEXstdData 2 12" xfId="36030" xr:uid="{00000000-0005-0000-0000-000016790000}"/>
    <cellStyle name="SAPBEXstdData 2 13" xfId="37806" xr:uid="{00000000-0005-0000-0000-000017790000}"/>
    <cellStyle name="SAPBEXstdData 2 14" xfId="38492" xr:uid="{00000000-0005-0000-0000-000018790000}"/>
    <cellStyle name="SAPBEXstdData 2 2" xfId="35040" xr:uid="{00000000-0005-0000-0000-000019790000}"/>
    <cellStyle name="SAPBEXstdData 2 2 10" xfId="38188" xr:uid="{00000000-0005-0000-0000-00001A790000}"/>
    <cellStyle name="SAPBEXstdData 2 2 11" xfId="38460" xr:uid="{00000000-0005-0000-0000-00001B790000}"/>
    <cellStyle name="SAPBEXstdData 2 2 2" xfId="35966" xr:uid="{00000000-0005-0000-0000-00001C790000}"/>
    <cellStyle name="SAPBEXstdData 2 2 3" xfId="36248" xr:uid="{00000000-0005-0000-0000-00001D790000}"/>
    <cellStyle name="SAPBEXstdData 2 2 4" xfId="36528" xr:uid="{00000000-0005-0000-0000-00001E790000}"/>
    <cellStyle name="SAPBEXstdData 2 2 5" xfId="36809" xr:uid="{00000000-0005-0000-0000-00001F790000}"/>
    <cellStyle name="SAPBEXstdData 2 2 6" xfId="37087" xr:uid="{00000000-0005-0000-0000-000020790000}"/>
    <cellStyle name="SAPBEXstdData 2 2 7" xfId="37366" xr:uid="{00000000-0005-0000-0000-000021790000}"/>
    <cellStyle name="SAPBEXstdData 2 2 8" xfId="37641" xr:uid="{00000000-0005-0000-0000-000022790000}"/>
    <cellStyle name="SAPBEXstdData 2 2 9" xfId="37915" xr:uid="{00000000-0005-0000-0000-000023790000}"/>
    <cellStyle name="SAPBEXstdData 2 3" xfId="35750" xr:uid="{00000000-0005-0000-0000-000024790000}"/>
    <cellStyle name="SAPBEXstdData 2 4" xfId="35380" xr:uid="{00000000-0005-0000-0000-000025790000}"/>
    <cellStyle name="SAPBEXstdData 2 5" xfId="35345" xr:uid="{00000000-0005-0000-0000-000026790000}"/>
    <cellStyle name="SAPBEXstdData 2 6" xfId="35239" xr:uid="{00000000-0005-0000-0000-000027790000}"/>
    <cellStyle name="SAPBEXstdData 2 7" xfId="35287" xr:uid="{00000000-0005-0000-0000-000028790000}"/>
    <cellStyle name="SAPBEXstdData 2 8" xfId="35399" xr:uid="{00000000-0005-0000-0000-000029790000}"/>
    <cellStyle name="SAPBEXstdData 2 9" xfId="35258" xr:uid="{00000000-0005-0000-0000-00002A790000}"/>
    <cellStyle name="SAPBEXstdData 3" xfId="35041" xr:uid="{00000000-0005-0000-0000-00002B790000}"/>
    <cellStyle name="SAPBEXstdData 3 10" xfId="38187" xr:uid="{00000000-0005-0000-0000-00002C790000}"/>
    <cellStyle name="SAPBEXstdData 3 11" xfId="38459" xr:uid="{00000000-0005-0000-0000-00002D790000}"/>
    <cellStyle name="SAPBEXstdData 3 2" xfId="35965" xr:uid="{00000000-0005-0000-0000-00002E790000}"/>
    <cellStyle name="SAPBEXstdData 3 3" xfId="36247" xr:uid="{00000000-0005-0000-0000-00002F790000}"/>
    <cellStyle name="SAPBEXstdData 3 4" xfId="36527" xr:uid="{00000000-0005-0000-0000-000030790000}"/>
    <cellStyle name="SAPBEXstdData 3 5" xfId="36808" xr:uid="{00000000-0005-0000-0000-000031790000}"/>
    <cellStyle name="SAPBEXstdData 3 6" xfId="37086" xr:uid="{00000000-0005-0000-0000-000032790000}"/>
    <cellStyle name="SAPBEXstdData 3 7" xfId="37365" xr:uid="{00000000-0005-0000-0000-000033790000}"/>
    <cellStyle name="SAPBEXstdData 3 8" xfId="37640" xr:uid="{00000000-0005-0000-0000-000034790000}"/>
    <cellStyle name="SAPBEXstdData 3 9" xfId="37914" xr:uid="{00000000-0005-0000-0000-000035790000}"/>
    <cellStyle name="SAPBEXstdDataEmph" xfId="27893" xr:uid="{00000000-0005-0000-0000-000036790000}"/>
    <cellStyle name="SAPBEXstdDataEmph 2" xfId="35042" xr:uid="{00000000-0005-0000-0000-000037790000}"/>
    <cellStyle name="SAPBEXstdDataEmph 2 10" xfId="37159" xr:uid="{00000000-0005-0000-0000-000038790000}"/>
    <cellStyle name="SAPBEXstdDataEmph 2 11" xfId="37437" xr:uid="{00000000-0005-0000-0000-000039790000}"/>
    <cellStyle name="SAPBEXstdDataEmph 2 12" xfId="37711" xr:uid="{00000000-0005-0000-0000-00003A790000}"/>
    <cellStyle name="SAPBEXstdDataEmph 2 13" xfId="38210" xr:uid="{00000000-0005-0000-0000-00003B790000}"/>
    <cellStyle name="SAPBEXstdDataEmph 2 14" xfId="37702" xr:uid="{00000000-0005-0000-0000-00003C790000}"/>
    <cellStyle name="SAPBEXstdDataEmph 2 2" xfId="35043" xr:uid="{00000000-0005-0000-0000-00003D790000}"/>
    <cellStyle name="SAPBEXstdDataEmph 2 2 10" xfId="38190" xr:uid="{00000000-0005-0000-0000-00003E790000}"/>
    <cellStyle name="SAPBEXstdDataEmph 2 2 11" xfId="38462" xr:uid="{00000000-0005-0000-0000-00003F790000}"/>
    <cellStyle name="SAPBEXstdDataEmph 2 2 2" xfId="35968" xr:uid="{00000000-0005-0000-0000-000040790000}"/>
    <cellStyle name="SAPBEXstdDataEmph 2 2 3" xfId="36250" xr:uid="{00000000-0005-0000-0000-000041790000}"/>
    <cellStyle name="SAPBEXstdDataEmph 2 2 4" xfId="36530" xr:uid="{00000000-0005-0000-0000-000042790000}"/>
    <cellStyle name="SAPBEXstdDataEmph 2 2 5" xfId="36811" xr:uid="{00000000-0005-0000-0000-000043790000}"/>
    <cellStyle name="SAPBEXstdDataEmph 2 2 6" xfId="37089" xr:uid="{00000000-0005-0000-0000-000044790000}"/>
    <cellStyle name="SAPBEXstdDataEmph 2 2 7" xfId="37368" xr:uid="{00000000-0005-0000-0000-000045790000}"/>
    <cellStyle name="SAPBEXstdDataEmph 2 2 8" xfId="37643" xr:uid="{00000000-0005-0000-0000-000046790000}"/>
    <cellStyle name="SAPBEXstdDataEmph 2 2 9" xfId="37917" xr:uid="{00000000-0005-0000-0000-000047790000}"/>
    <cellStyle name="SAPBEXstdDataEmph 2 3" xfId="35751" xr:uid="{00000000-0005-0000-0000-000048790000}"/>
    <cellStyle name="SAPBEXstdDataEmph 2 4" xfId="35381" xr:uid="{00000000-0005-0000-0000-000049790000}"/>
    <cellStyle name="SAPBEXstdDataEmph 2 5" xfId="35621" xr:uid="{00000000-0005-0000-0000-00004A790000}"/>
    <cellStyle name="SAPBEXstdDataEmph 2 6" xfId="36041" xr:uid="{00000000-0005-0000-0000-00004B790000}"/>
    <cellStyle name="SAPBEXstdDataEmph 2 7" xfId="36321" xr:uid="{00000000-0005-0000-0000-00004C790000}"/>
    <cellStyle name="SAPBEXstdDataEmph 2 8" xfId="36603" xr:uid="{00000000-0005-0000-0000-00004D790000}"/>
    <cellStyle name="SAPBEXstdDataEmph 2 9" xfId="36882" xr:uid="{00000000-0005-0000-0000-00004E790000}"/>
    <cellStyle name="SAPBEXstdDataEmph 3" xfId="35044" xr:uid="{00000000-0005-0000-0000-00004F790000}"/>
    <cellStyle name="SAPBEXstdDataEmph 3 10" xfId="38189" xr:uid="{00000000-0005-0000-0000-000050790000}"/>
    <cellStyle name="SAPBEXstdDataEmph 3 11" xfId="38461" xr:uid="{00000000-0005-0000-0000-000051790000}"/>
    <cellStyle name="SAPBEXstdDataEmph 3 2" xfId="35967" xr:uid="{00000000-0005-0000-0000-000052790000}"/>
    <cellStyle name="SAPBEXstdDataEmph 3 3" xfId="36249" xr:uid="{00000000-0005-0000-0000-000053790000}"/>
    <cellStyle name="SAPBEXstdDataEmph 3 4" xfId="36529" xr:uid="{00000000-0005-0000-0000-000054790000}"/>
    <cellStyle name="SAPBEXstdDataEmph 3 5" xfId="36810" xr:uid="{00000000-0005-0000-0000-000055790000}"/>
    <cellStyle name="SAPBEXstdDataEmph 3 6" xfId="37088" xr:uid="{00000000-0005-0000-0000-000056790000}"/>
    <cellStyle name="SAPBEXstdDataEmph 3 7" xfId="37367" xr:uid="{00000000-0005-0000-0000-000057790000}"/>
    <cellStyle name="SAPBEXstdDataEmph 3 8" xfId="37642" xr:uid="{00000000-0005-0000-0000-000058790000}"/>
    <cellStyle name="SAPBEXstdDataEmph 3 9" xfId="37916" xr:uid="{00000000-0005-0000-0000-000059790000}"/>
    <cellStyle name="SAPBEXstdItem" xfId="27894" xr:uid="{00000000-0005-0000-0000-00005A790000}"/>
    <cellStyle name="SAPBEXstdItem 2" xfId="27895" xr:uid="{00000000-0005-0000-0000-00005B790000}"/>
    <cellStyle name="SAPBEXstdItem 2 2" xfId="35045" xr:uid="{00000000-0005-0000-0000-00005C790000}"/>
    <cellStyle name="SAPBEXstdItem 2 2 10" xfId="37225" xr:uid="{00000000-0005-0000-0000-00005D790000}"/>
    <cellStyle name="SAPBEXstdItem 2 2 11" xfId="37503" xr:uid="{00000000-0005-0000-0000-00005E790000}"/>
    <cellStyle name="SAPBEXstdItem 2 2 12" xfId="37777" xr:uid="{00000000-0005-0000-0000-00005F790000}"/>
    <cellStyle name="SAPBEXstdItem 2 2 13" xfId="37800" xr:uid="{00000000-0005-0000-0000-000060790000}"/>
    <cellStyle name="SAPBEXstdItem 2 2 14" xfId="37941" xr:uid="{00000000-0005-0000-0000-000061790000}"/>
    <cellStyle name="SAPBEXstdItem 2 2 15" xfId="35438" xr:uid="{00000000-0005-0000-0000-000062790000}"/>
    <cellStyle name="SAPBEXstdItem 2 2 2" xfId="35046" xr:uid="{00000000-0005-0000-0000-000063790000}"/>
    <cellStyle name="SAPBEXstdItem 2 2 2 10" xfId="38193" xr:uid="{00000000-0005-0000-0000-000064790000}"/>
    <cellStyle name="SAPBEXstdItem 2 2 2 11" xfId="38465" xr:uid="{00000000-0005-0000-0000-000065790000}"/>
    <cellStyle name="SAPBEXstdItem 2 2 2 12" xfId="35542" xr:uid="{00000000-0005-0000-0000-000066790000}"/>
    <cellStyle name="SAPBEXstdItem 2 2 2 2" xfId="35971" xr:uid="{00000000-0005-0000-0000-000067790000}"/>
    <cellStyle name="SAPBEXstdItem 2 2 2 3" xfId="36253" xr:uid="{00000000-0005-0000-0000-000068790000}"/>
    <cellStyle name="SAPBEXstdItem 2 2 2 4" xfId="36533" xr:uid="{00000000-0005-0000-0000-000069790000}"/>
    <cellStyle name="SAPBEXstdItem 2 2 2 5" xfId="36814" xr:uid="{00000000-0005-0000-0000-00006A790000}"/>
    <cellStyle name="SAPBEXstdItem 2 2 2 6" xfId="37092" xr:uid="{00000000-0005-0000-0000-00006B790000}"/>
    <cellStyle name="SAPBEXstdItem 2 2 2 7" xfId="37371" xr:uid="{00000000-0005-0000-0000-00006C790000}"/>
    <cellStyle name="SAPBEXstdItem 2 2 2 8" xfId="37646" xr:uid="{00000000-0005-0000-0000-00006D790000}"/>
    <cellStyle name="SAPBEXstdItem 2 2 2 9" xfId="37920" xr:uid="{00000000-0005-0000-0000-00006E790000}"/>
    <cellStyle name="SAPBEXstdItem 2 2 3" xfId="35753" xr:uid="{00000000-0005-0000-0000-00006F790000}"/>
    <cellStyle name="SAPBEXstdItem 2 2 4" xfId="35668" xr:uid="{00000000-0005-0000-0000-000070790000}"/>
    <cellStyle name="SAPBEXstdItem 2 2 5" xfId="35825" xr:uid="{00000000-0005-0000-0000-000071790000}"/>
    <cellStyle name="SAPBEXstdItem 2 2 6" xfId="36107" xr:uid="{00000000-0005-0000-0000-000072790000}"/>
    <cellStyle name="SAPBEXstdItem 2 2 7" xfId="36387" xr:uid="{00000000-0005-0000-0000-000073790000}"/>
    <cellStyle name="SAPBEXstdItem 2 2 8" xfId="36669" xr:uid="{00000000-0005-0000-0000-000074790000}"/>
    <cellStyle name="SAPBEXstdItem 2 2 9" xfId="36948" xr:uid="{00000000-0005-0000-0000-000075790000}"/>
    <cellStyle name="SAPBEXstdItem 2 3" xfId="35047" xr:uid="{00000000-0005-0000-0000-000076790000}"/>
    <cellStyle name="SAPBEXstdItem 2 3 10" xfId="37768" xr:uid="{00000000-0005-0000-0000-000077790000}"/>
    <cellStyle name="SAPBEXstdItem 2 3 11" xfId="38038" xr:uid="{00000000-0005-0000-0000-000078790000}"/>
    <cellStyle name="SAPBEXstdItem 2 3 12" xfId="38303" xr:uid="{00000000-0005-0000-0000-000079790000}"/>
    <cellStyle name="SAPBEXstdItem 2 3 13" xfId="37778" xr:uid="{00000000-0005-0000-0000-00007A790000}"/>
    <cellStyle name="SAPBEXstdItem 2 3 14" xfId="37968" xr:uid="{00000000-0005-0000-0000-00007B790000}"/>
    <cellStyle name="SAPBEXstdItem 2 3 2" xfId="35048" xr:uid="{00000000-0005-0000-0000-00007C790000}"/>
    <cellStyle name="SAPBEXstdItem 2 3 2 10" xfId="38284" xr:uid="{00000000-0005-0000-0000-00007D790000}"/>
    <cellStyle name="SAPBEXstdItem 2 3 2 11" xfId="38533" xr:uid="{00000000-0005-0000-0000-00007E790000}"/>
    <cellStyle name="SAPBEXstdItem 2 3 2 2" xfId="36079" xr:uid="{00000000-0005-0000-0000-00007F790000}"/>
    <cellStyle name="SAPBEXstdItem 2 3 2 3" xfId="36359" xr:uid="{00000000-0005-0000-0000-000080790000}"/>
    <cellStyle name="SAPBEXstdItem 2 3 2 4" xfId="36641" xr:uid="{00000000-0005-0000-0000-000081790000}"/>
    <cellStyle name="SAPBEXstdItem 2 3 2 5" xfId="36920" xr:uid="{00000000-0005-0000-0000-000082790000}"/>
    <cellStyle name="SAPBEXstdItem 2 3 2 6" xfId="37197" xr:uid="{00000000-0005-0000-0000-000083790000}"/>
    <cellStyle name="SAPBEXstdItem 2 3 2 7" xfId="37475" xr:uid="{00000000-0005-0000-0000-000084790000}"/>
    <cellStyle name="SAPBEXstdItem 2 3 2 8" xfId="37749" xr:uid="{00000000-0005-0000-0000-000085790000}"/>
    <cellStyle name="SAPBEXstdItem 2 3 2 9" xfId="38019" xr:uid="{00000000-0005-0000-0000-000086790000}"/>
    <cellStyle name="SAPBEXstdItem 2 3 3" xfId="35815" xr:uid="{00000000-0005-0000-0000-000087790000}"/>
    <cellStyle name="SAPBEXstdItem 2 3 4" xfId="36098" xr:uid="{00000000-0005-0000-0000-000088790000}"/>
    <cellStyle name="SAPBEXstdItem 2 3 5" xfId="36378" xr:uid="{00000000-0005-0000-0000-000089790000}"/>
    <cellStyle name="SAPBEXstdItem 2 3 6" xfId="36660" xr:uid="{00000000-0005-0000-0000-00008A790000}"/>
    <cellStyle name="SAPBEXstdItem 2 3 7" xfId="36939" xr:uid="{00000000-0005-0000-0000-00008B790000}"/>
    <cellStyle name="SAPBEXstdItem 2 3 8" xfId="37216" xr:uid="{00000000-0005-0000-0000-00008C790000}"/>
    <cellStyle name="SAPBEXstdItem 2 3 9" xfId="37494" xr:uid="{00000000-0005-0000-0000-00008D790000}"/>
    <cellStyle name="SAPBEXstdItem 2 4" xfId="35049" xr:uid="{00000000-0005-0000-0000-00008E790000}"/>
    <cellStyle name="SAPBEXstdItem 2 4 10" xfId="38192" xr:uid="{00000000-0005-0000-0000-00008F790000}"/>
    <cellStyle name="SAPBEXstdItem 2 4 11" xfId="38464" xr:uid="{00000000-0005-0000-0000-000090790000}"/>
    <cellStyle name="SAPBEXstdItem 2 4 12" xfId="35541" xr:uid="{00000000-0005-0000-0000-000091790000}"/>
    <cellStyle name="SAPBEXstdItem 2 4 2" xfId="35970" xr:uid="{00000000-0005-0000-0000-000092790000}"/>
    <cellStyle name="SAPBEXstdItem 2 4 3" xfId="36252" xr:uid="{00000000-0005-0000-0000-000093790000}"/>
    <cellStyle name="SAPBEXstdItem 2 4 4" xfId="36532" xr:uid="{00000000-0005-0000-0000-000094790000}"/>
    <cellStyle name="SAPBEXstdItem 2 4 5" xfId="36813" xr:uid="{00000000-0005-0000-0000-000095790000}"/>
    <cellStyle name="SAPBEXstdItem 2 4 6" xfId="37091" xr:uid="{00000000-0005-0000-0000-000096790000}"/>
    <cellStyle name="SAPBEXstdItem 2 4 7" xfId="37370" xr:uid="{00000000-0005-0000-0000-000097790000}"/>
    <cellStyle name="SAPBEXstdItem 2 4 8" xfId="37645" xr:uid="{00000000-0005-0000-0000-000098790000}"/>
    <cellStyle name="SAPBEXstdItem 2 4 9" xfId="37919" xr:uid="{00000000-0005-0000-0000-000099790000}"/>
    <cellStyle name="SAPBEXstdItem 2 5" xfId="35289" xr:uid="{00000000-0005-0000-0000-00009A790000}"/>
    <cellStyle name="SAPBEXstdItem 3" xfId="27896" xr:uid="{00000000-0005-0000-0000-00009B790000}"/>
    <cellStyle name="SAPBEXstdItem 3 2" xfId="35050" xr:uid="{00000000-0005-0000-0000-00009C790000}"/>
    <cellStyle name="SAPBEXstdItem 3 2 10" xfId="37428" xr:uid="{00000000-0005-0000-0000-00009D790000}"/>
    <cellStyle name="SAPBEXstdItem 3 2 11" xfId="37701" xr:uid="{00000000-0005-0000-0000-00009E790000}"/>
    <cellStyle name="SAPBEXstdItem 3 2 12" xfId="37975" xr:uid="{00000000-0005-0000-0000-00009F790000}"/>
    <cellStyle name="SAPBEXstdItem 3 2 13" xfId="38326" xr:uid="{00000000-0005-0000-0000-0000A0790000}"/>
    <cellStyle name="SAPBEXstdItem 3 2 14" xfId="38070" xr:uid="{00000000-0005-0000-0000-0000A1790000}"/>
    <cellStyle name="SAPBEXstdItem 3 2 15" xfId="35439" xr:uid="{00000000-0005-0000-0000-0000A2790000}"/>
    <cellStyle name="SAPBEXstdItem 3 2 2" xfId="35051" xr:uid="{00000000-0005-0000-0000-0000A3790000}"/>
    <cellStyle name="SAPBEXstdItem 3 2 2 10" xfId="38195" xr:uid="{00000000-0005-0000-0000-0000A4790000}"/>
    <cellStyle name="SAPBEXstdItem 3 2 2 11" xfId="38467" xr:uid="{00000000-0005-0000-0000-0000A5790000}"/>
    <cellStyle name="SAPBEXstdItem 3 2 2 12" xfId="35544" xr:uid="{00000000-0005-0000-0000-0000A6790000}"/>
    <cellStyle name="SAPBEXstdItem 3 2 2 2" xfId="35973" xr:uid="{00000000-0005-0000-0000-0000A7790000}"/>
    <cellStyle name="SAPBEXstdItem 3 2 2 3" xfId="36255" xr:uid="{00000000-0005-0000-0000-0000A8790000}"/>
    <cellStyle name="SAPBEXstdItem 3 2 2 4" xfId="36535" xr:uid="{00000000-0005-0000-0000-0000A9790000}"/>
    <cellStyle name="SAPBEXstdItem 3 2 2 5" xfId="36816" xr:uid="{00000000-0005-0000-0000-0000AA790000}"/>
    <cellStyle name="SAPBEXstdItem 3 2 2 6" xfId="37094" xr:uid="{00000000-0005-0000-0000-0000AB790000}"/>
    <cellStyle name="SAPBEXstdItem 3 2 2 7" xfId="37373" xr:uid="{00000000-0005-0000-0000-0000AC790000}"/>
    <cellStyle name="SAPBEXstdItem 3 2 2 8" xfId="37648" xr:uid="{00000000-0005-0000-0000-0000AD790000}"/>
    <cellStyle name="SAPBEXstdItem 3 2 2 9" xfId="37922" xr:uid="{00000000-0005-0000-0000-0000AE790000}"/>
    <cellStyle name="SAPBEXstdItem 3 2 3" xfId="35754" xr:uid="{00000000-0005-0000-0000-0000AF790000}"/>
    <cellStyle name="SAPBEXstdItem 3 2 4" xfId="35317" xr:uid="{00000000-0005-0000-0000-0000B0790000}"/>
    <cellStyle name="SAPBEXstdItem 3 2 5" xfId="36029" xr:uid="{00000000-0005-0000-0000-0000B1790000}"/>
    <cellStyle name="SAPBEXstdItem 3 2 6" xfId="36310" xr:uid="{00000000-0005-0000-0000-0000B2790000}"/>
    <cellStyle name="SAPBEXstdItem 3 2 7" xfId="36591" xr:uid="{00000000-0005-0000-0000-0000B3790000}"/>
    <cellStyle name="SAPBEXstdItem 3 2 8" xfId="36872" xr:uid="{00000000-0005-0000-0000-0000B4790000}"/>
    <cellStyle name="SAPBEXstdItem 3 2 9" xfId="37148" xr:uid="{00000000-0005-0000-0000-0000B5790000}"/>
    <cellStyle name="SAPBEXstdItem 3 3" xfId="35052" xr:uid="{00000000-0005-0000-0000-0000B6790000}"/>
    <cellStyle name="SAPBEXstdItem 3 3 10" xfId="37769" xr:uid="{00000000-0005-0000-0000-0000B7790000}"/>
    <cellStyle name="SAPBEXstdItem 3 3 11" xfId="38039" xr:uid="{00000000-0005-0000-0000-0000B8790000}"/>
    <cellStyle name="SAPBEXstdItem 3 3 12" xfId="38304" xr:uid="{00000000-0005-0000-0000-0000B9790000}"/>
    <cellStyle name="SAPBEXstdItem 3 3 13" xfId="38054" xr:uid="{00000000-0005-0000-0000-0000BA790000}"/>
    <cellStyle name="SAPBEXstdItem 3 3 14" xfId="38541" xr:uid="{00000000-0005-0000-0000-0000BB790000}"/>
    <cellStyle name="SAPBEXstdItem 3 3 2" xfId="35053" xr:uid="{00000000-0005-0000-0000-0000BC790000}"/>
    <cellStyle name="SAPBEXstdItem 3 3 2 10" xfId="38285" xr:uid="{00000000-0005-0000-0000-0000BD790000}"/>
    <cellStyle name="SAPBEXstdItem 3 3 2 11" xfId="38534" xr:uid="{00000000-0005-0000-0000-0000BE790000}"/>
    <cellStyle name="SAPBEXstdItem 3 3 2 2" xfId="36080" xr:uid="{00000000-0005-0000-0000-0000BF790000}"/>
    <cellStyle name="SAPBEXstdItem 3 3 2 3" xfId="36360" xr:uid="{00000000-0005-0000-0000-0000C0790000}"/>
    <cellStyle name="SAPBEXstdItem 3 3 2 4" xfId="36642" xr:uid="{00000000-0005-0000-0000-0000C1790000}"/>
    <cellStyle name="SAPBEXstdItem 3 3 2 5" xfId="36921" xr:uid="{00000000-0005-0000-0000-0000C2790000}"/>
    <cellStyle name="SAPBEXstdItem 3 3 2 6" xfId="37198" xr:uid="{00000000-0005-0000-0000-0000C3790000}"/>
    <cellStyle name="SAPBEXstdItem 3 3 2 7" xfId="37476" xr:uid="{00000000-0005-0000-0000-0000C4790000}"/>
    <cellStyle name="SAPBEXstdItem 3 3 2 8" xfId="37750" xr:uid="{00000000-0005-0000-0000-0000C5790000}"/>
    <cellStyle name="SAPBEXstdItem 3 3 2 9" xfId="38020" xr:uid="{00000000-0005-0000-0000-0000C6790000}"/>
    <cellStyle name="SAPBEXstdItem 3 3 3" xfId="35816" xr:uid="{00000000-0005-0000-0000-0000C7790000}"/>
    <cellStyle name="SAPBEXstdItem 3 3 4" xfId="36099" xr:uid="{00000000-0005-0000-0000-0000C8790000}"/>
    <cellStyle name="SAPBEXstdItem 3 3 5" xfId="36379" xr:uid="{00000000-0005-0000-0000-0000C9790000}"/>
    <cellStyle name="SAPBEXstdItem 3 3 6" xfId="36661" xr:uid="{00000000-0005-0000-0000-0000CA790000}"/>
    <cellStyle name="SAPBEXstdItem 3 3 7" xfId="36940" xr:uid="{00000000-0005-0000-0000-0000CB790000}"/>
    <cellStyle name="SAPBEXstdItem 3 3 8" xfId="37217" xr:uid="{00000000-0005-0000-0000-0000CC790000}"/>
    <cellStyle name="SAPBEXstdItem 3 3 9" xfId="37495" xr:uid="{00000000-0005-0000-0000-0000CD790000}"/>
    <cellStyle name="SAPBEXstdItem 3 4" xfId="35054" xr:uid="{00000000-0005-0000-0000-0000CE790000}"/>
    <cellStyle name="SAPBEXstdItem 3 4 10" xfId="38194" xr:uid="{00000000-0005-0000-0000-0000CF790000}"/>
    <cellStyle name="SAPBEXstdItem 3 4 11" xfId="38466" xr:uid="{00000000-0005-0000-0000-0000D0790000}"/>
    <cellStyle name="SAPBEXstdItem 3 4 12" xfId="35543" xr:uid="{00000000-0005-0000-0000-0000D1790000}"/>
    <cellStyle name="SAPBEXstdItem 3 4 2" xfId="35972" xr:uid="{00000000-0005-0000-0000-0000D2790000}"/>
    <cellStyle name="SAPBEXstdItem 3 4 3" xfId="36254" xr:uid="{00000000-0005-0000-0000-0000D3790000}"/>
    <cellStyle name="SAPBEXstdItem 3 4 4" xfId="36534" xr:uid="{00000000-0005-0000-0000-0000D4790000}"/>
    <cellStyle name="SAPBEXstdItem 3 4 5" xfId="36815" xr:uid="{00000000-0005-0000-0000-0000D5790000}"/>
    <cellStyle name="SAPBEXstdItem 3 4 6" xfId="37093" xr:uid="{00000000-0005-0000-0000-0000D6790000}"/>
    <cellStyle name="SAPBEXstdItem 3 4 7" xfId="37372" xr:uid="{00000000-0005-0000-0000-0000D7790000}"/>
    <cellStyle name="SAPBEXstdItem 3 4 8" xfId="37647" xr:uid="{00000000-0005-0000-0000-0000D8790000}"/>
    <cellStyle name="SAPBEXstdItem 3 4 9" xfId="37921" xr:uid="{00000000-0005-0000-0000-0000D9790000}"/>
    <cellStyle name="SAPBEXstdItem 3 5" xfId="35290" xr:uid="{00000000-0005-0000-0000-0000DA790000}"/>
    <cellStyle name="SAPBEXstdItem 4" xfId="27897" xr:uid="{00000000-0005-0000-0000-0000DB790000}"/>
    <cellStyle name="SAPBEXstdItem 4 2" xfId="35055" xr:uid="{00000000-0005-0000-0000-0000DC790000}"/>
    <cellStyle name="SAPBEXstdItem 4 2 10" xfId="36143" xr:uid="{00000000-0005-0000-0000-0000DD790000}"/>
    <cellStyle name="SAPBEXstdItem 4 2 11" xfId="36423" xr:uid="{00000000-0005-0000-0000-0000DE790000}"/>
    <cellStyle name="SAPBEXstdItem 4 2 12" xfId="36704" xr:uid="{00000000-0005-0000-0000-0000DF790000}"/>
    <cellStyle name="SAPBEXstdItem 4 2 13" xfId="38432" xr:uid="{00000000-0005-0000-0000-0000E0790000}"/>
    <cellStyle name="SAPBEXstdItem 4 2 14" xfId="38491" xr:uid="{00000000-0005-0000-0000-0000E1790000}"/>
    <cellStyle name="SAPBEXstdItem 4 2 15" xfId="35440" xr:uid="{00000000-0005-0000-0000-0000E2790000}"/>
    <cellStyle name="SAPBEXstdItem 4 2 2" xfId="35056" xr:uid="{00000000-0005-0000-0000-0000E3790000}"/>
    <cellStyle name="SAPBEXstdItem 4 2 2 10" xfId="38197" xr:uid="{00000000-0005-0000-0000-0000E4790000}"/>
    <cellStyle name="SAPBEXstdItem 4 2 2 11" xfId="38469" xr:uid="{00000000-0005-0000-0000-0000E5790000}"/>
    <cellStyle name="SAPBEXstdItem 4 2 2 12" xfId="35546" xr:uid="{00000000-0005-0000-0000-0000E6790000}"/>
    <cellStyle name="SAPBEXstdItem 4 2 2 2" xfId="35975" xr:uid="{00000000-0005-0000-0000-0000E7790000}"/>
    <cellStyle name="SAPBEXstdItem 4 2 2 3" xfId="36257" xr:uid="{00000000-0005-0000-0000-0000E8790000}"/>
    <cellStyle name="SAPBEXstdItem 4 2 2 4" xfId="36537" xr:uid="{00000000-0005-0000-0000-0000E9790000}"/>
    <cellStyle name="SAPBEXstdItem 4 2 2 5" xfId="36818" xr:uid="{00000000-0005-0000-0000-0000EA790000}"/>
    <cellStyle name="SAPBEXstdItem 4 2 2 6" xfId="37096" xr:uid="{00000000-0005-0000-0000-0000EB790000}"/>
    <cellStyle name="SAPBEXstdItem 4 2 2 7" xfId="37375" xr:uid="{00000000-0005-0000-0000-0000EC790000}"/>
    <cellStyle name="SAPBEXstdItem 4 2 2 8" xfId="37650" xr:uid="{00000000-0005-0000-0000-0000ED790000}"/>
    <cellStyle name="SAPBEXstdItem 4 2 2 9" xfId="37924" xr:uid="{00000000-0005-0000-0000-0000EE790000}"/>
    <cellStyle name="SAPBEXstdItem 4 2 3" xfId="35755" xr:uid="{00000000-0005-0000-0000-0000EF790000}"/>
    <cellStyle name="SAPBEXstdItem 4 2 4" xfId="35382" xr:uid="{00000000-0005-0000-0000-0000F0790000}"/>
    <cellStyle name="SAPBEXstdItem 4 2 5" xfId="35304" xr:uid="{00000000-0005-0000-0000-0000F1790000}"/>
    <cellStyle name="SAPBEXstdItem 4 2 6" xfId="35334" xr:uid="{00000000-0005-0000-0000-0000F2790000}"/>
    <cellStyle name="SAPBEXstdItem 4 2 7" xfId="35286" xr:uid="{00000000-0005-0000-0000-0000F3790000}"/>
    <cellStyle name="SAPBEXstdItem 4 2 8" xfId="35624" xr:uid="{00000000-0005-0000-0000-0000F4790000}"/>
    <cellStyle name="SAPBEXstdItem 4 2 9" xfId="35861" xr:uid="{00000000-0005-0000-0000-0000F5790000}"/>
    <cellStyle name="SAPBEXstdItem 4 3" xfId="35057" xr:uid="{00000000-0005-0000-0000-0000F6790000}"/>
    <cellStyle name="SAPBEXstdItem 4 3 10" xfId="37770" xr:uid="{00000000-0005-0000-0000-0000F7790000}"/>
    <cellStyle name="SAPBEXstdItem 4 3 11" xfId="38040" xr:uid="{00000000-0005-0000-0000-0000F8790000}"/>
    <cellStyle name="SAPBEXstdItem 4 3 12" xfId="38305" xr:uid="{00000000-0005-0000-0000-0000F9790000}"/>
    <cellStyle name="SAPBEXstdItem 4 3 13" xfId="38251" xr:uid="{00000000-0005-0000-0000-0000FA790000}"/>
    <cellStyle name="SAPBEXstdItem 4 3 14" xfId="38542" xr:uid="{00000000-0005-0000-0000-0000FB790000}"/>
    <cellStyle name="SAPBEXstdItem 4 3 2" xfId="35058" xr:uid="{00000000-0005-0000-0000-0000FC790000}"/>
    <cellStyle name="SAPBEXstdItem 4 3 2 10" xfId="38286" xr:uid="{00000000-0005-0000-0000-0000FD790000}"/>
    <cellStyle name="SAPBEXstdItem 4 3 2 11" xfId="38535" xr:uid="{00000000-0005-0000-0000-0000FE790000}"/>
    <cellStyle name="SAPBEXstdItem 4 3 2 2" xfId="36081" xr:uid="{00000000-0005-0000-0000-0000FF790000}"/>
    <cellStyle name="SAPBEXstdItem 4 3 2 3" xfId="36361" xr:uid="{00000000-0005-0000-0000-0000007A0000}"/>
    <cellStyle name="SAPBEXstdItem 4 3 2 4" xfId="36643" xr:uid="{00000000-0005-0000-0000-0000017A0000}"/>
    <cellStyle name="SAPBEXstdItem 4 3 2 5" xfId="36922" xr:uid="{00000000-0005-0000-0000-0000027A0000}"/>
    <cellStyle name="SAPBEXstdItem 4 3 2 6" xfId="37199" xr:uid="{00000000-0005-0000-0000-0000037A0000}"/>
    <cellStyle name="SAPBEXstdItem 4 3 2 7" xfId="37477" xr:uid="{00000000-0005-0000-0000-0000047A0000}"/>
    <cellStyle name="SAPBEXstdItem 4 3 2 8" xfId="37751" xr:uid="{00000000-0005-0000-0000-0000057A0000}"/>
    <cellStyle name="SAPBEXstdItem 4 3 2 9" xfId="38021" xr:uid="{00000000-0005-0000-0000-0000067A0000}"/>
    <cellStyle name="SAPBEXstdItem 4 3 3" xfId="35817" xr:uid="{00000000-0005-0000-0000-0000077A0000}"/>
    <cellStyle name="SAPBEXstdItem 4 3 4" xfId="36100" xr:uid="{00000000-0005-0000-0000-0000087A0000}"/>
    <cellStyle name="SAPBEXstdItem 4 3 5" xfId="36380" xr:uid="{00000000-0005-0000-0000-0000097A0000}"/>
    <cellStyle name="SAPBEXstdItem 4 3 6" xfId="36662" xr:uid="{00000000-0005-0000-0000-00000A7A0000}"/>
    <cellStyle name="SAPBEXstdItem 4 3 7" xfId="36941" xr:uid="{00000000-0005-0000-0000-00000B7A0000}"/>
    <cellStyle name="SAPBEXstdItem 4 3 8" xfId="37218" xr:uid="{00000000-0005-0000-0000-00000C7A0000}"/>
    <cellStyle name="SAPBEXstdItem 4 3 9" xfId="37496" xr:uid="{00000000-0005-0000-0000-00000D7A0000}"/>
    <cellStyle name="SAPBEXstdItem 4 4" xfId="35059" xr:uid="{00000000-0005-0000-0000-00000E7A0000}"/>
    <cellStyle name="SAPBEXstdItem 4 4 10" xfId="38196" xr:uid="{00000000-0005-0000-0000-00000F7A0000}"/>
    <cellStyle name="SAPBEXstdItem 4 4 11" xfId="38468" xr:uid="{00000000-0005-0000-0000-0000107A0000}"/>
    <cellStyle name="SAPBEXstdItem 4 4 12" xfId="35545" xr:uid="{00000000-0005-0000-0000-0000117A0000}"/>
    <cellStyle name="SAPBEXstdItem 4 4 2" xfId="35974" xr:uid="{00000000-0005-0000-0000-0000127A0000}"/>
    <cellStyle name="SAPBEXstdItem 4 4 3" xfId="36256" xr:uid="{00000000-0005-0000-0000-0000137A0000}"/>
    <cellStyle name="SAPBEXstdItem 4 4 4" xfId="36536" xr:uid="{00000000-0005-0000-0000-0000147A0000}"/>
    <cellStyle name="SAPBEXstdItem 4 4 5" xfId="36817" xr:uid="{00000000-0005-0000-0000-0000157A0000}"/>
    <cellStyle name="SAPBEXstdItem 4 4 6" xfId="37095" xr:uid="{00000000-0005-0000-0000-0000167A0000}"/>
    <cellStyle name="SAPBEXstdItem 4 4 7" xfId="37374" xr:uid="{00000000-0005-0000-0000-0000177A0000}"/>
    <cellStyle name="SAPBEXstdItem 4 4 8" xfId="37649" xr:uid="{00000000-0005-0000-0000-0000187A0000}"/>
    <cellStyle name="SAPBEXstdItem 4 4 9" xfId="37923" xr:uid="{00000000-0005-0000-0000-0000197A0000}"/>
    <cellStyle name="SAPBEXstdItem 4 5" xfId="35291" xr:uid="{00000000-0005-0000-0000-00001A7A0000}"/>
    <cellStyle name="SAPBEXstdItem 5" xfId="27898" xr:uid="{00000000-0005-0000-0000-00001B7A0000}"/>
    <cellStyle name="SAPBEXstdItem 5 2" xfId="35060" xr:uid="{00000000-0005-0000-0000-00001C7A0000}"/>
    <cellStyle name="SAPBEXstdItem 5 2 10" xfId="35643" xr:uid="{00000000-0005-0000-0000-00001D7A0000}"/>
    <cellStyle name="SAPBEXstdItem 5 2 11" xfId="36031" xr:uid="{00000000-0005-0000-0000-00001E7A0000}"/>
    <cellStyle name="SAPBEXstdItem 5 2 12" xfId="36312" xr:uid="{00000000-0005-0000-0000-00001F7A0000}"/>
    <cellStyle name="SAPBEXstdItem 5 2 13" xfId="37254" xr:uid="{00000000-0005-0000-0000-0000207A0000}"/>
    <cellStyle name="SAPBEXstdItem 5 2 14" xfId="38381" xr:uid="{00000000-0005-0000-0000-0000217A0000}"/>
    <cellStyle name="SAPBEXstdItem 5 2 15" xfId="35441" xr:uid="{00000000-0005-0000-0000-0000227A0000}"/>
    <cellStyle name="SAPBEXstdItem 5 2 2" xfId="35061" xr:uid="{00000000-0005-0000-0000-0000237A0000}"/>
    <cellStyle name="SAPBEXstdItem 5 2 2 10" xfId="38199" xr:uid="{00000000-0005-0000-0000-0000247A0000}"/>
    <cellStyle name="SAPBEXstdItem 5 2 2 11" xfId="38471" xr:uid="{00000000-0005-0000-0000-0000257A0000}"/>
    <cellStyle name="SAPBEXstdItem 5 2 2 12" xfId="35548" xr:uid="{00000000-0005-0000-0000-0000267A0000}"/>
    <cellStyle name="SAPBEXstdItem 5 2 2 2" xfId="35977" xr:uid="{00000000-0005-0000-0000-0000277A0000}"/>
    <cellStyle name="SAPBEXstdItem 5 2 2 3" xfId="36259" xr:uid="{00000000-0005-0000-0000-0000287A0000}"/>
    <cellStyle name="SAPBEXstdItem 5 2 2 4" xfId="36539" xr:uid="{00000000-0005-0000-0000-0000297A0000}"/>
    <cellStyle name="SAPBEXstdItem 5 2 2 5" xfId="36820" xr:uid="{00000000-0005-0000-0000-00002A7A0000}"/>
    <cellStyle name="SAPBEXstdItem 5 2 2 6" xfId="37098" xr:uid="{00000000-0005-0000-0000-00002B7A0000}"/>
    <cellStyle name="SAPBEXstdItem 5 2 2 7" xfId="37377" xr:uid="{00000000-0005-0000-0000-00002C7A0000}"/>
    <cellStyle name="SAPBEXstdItem 5 2 2 8" xfId="37652" xr:uid="{00000000-0005-0000-0000-00002D7A0000}"/>
    <cellStyle name="SAPBEXstdItem 5 2 2 9" xfId="37926" xr:uid="{00000000-0005-0000-0000-00002E7A0000}"/>
    <cellStyle name="SAPBEXstdItem 5 2 3" xfId="35756" xr:uid="{00000000-0005-0000-0000-00002F7A0000}"/>
    <cellStyle name="SAPBEXstdItem 5 2 4" xfId="35383" xr:uid="{00000000-0005-0000-0000-0000307A0000}"/>
    <cellStyle name="SAPBEXstdItem 5 2 5" xfId="35303" xr:uid="{00000000-0005-0000-0000-0000317A0000}"/>
    <cellStyle name="SAPBEXstdItem 5 2 6" xfId="35240" xr:uid="{00000000-0005-0000-0000-0000327A0000}"/>
    <cellStyle name="SAPBEXstdItem 5 2 7" xfId="35285" xr:uid="{00000000-0005-0000-0000-0000337A0000}"/>
    <cellStyle name="SAPBEXstdItem 5 2 8" xfId="35245" xr:uid="{00000000-0005-0000-0000-0000347A0000}"/>
    <cellStyle name="SAPBEXstdItem 5 2 9" xfId="35256" xr:uid="{00000000-0005-0000-0000-0000357A0000}"/>
    <cellStyle name="SAPBEXstdItem 5 3" xfId="35062" xr:uid="{00000000-0005-0000-0000-0000367A0000}"/>
    <cellStyle name="SAPBEXstdItem 5 3 10" xfId="37771" xr:uid="{00000000-0005-0000-0000-0000377A0000}"/>
    <cellStyle name="SAPBEXstdItem 5 3 11" xfId="38041" xr:uid="{00000000-0005-0000-0000-0000387A0000}"/>
    <cellStyle name="SAPBEXstdItem 5 3 12" xfId="38306" xr:uid="{00000000-0005-0000-0000-0000397A0000}"/>
    <cellStyle name="SAPBEXstdItem 5 3 13" xfId="38246" xr:uid="{00000000-0005-0000-0000-00003A7A0000}"/>
    <cellStyle name="SAPBEXstdItem 5 3 14" xfId="38543" xr:uid="{00000000-0005-0000-0000-00003B7A0000}"/>
    <cellStyle name="SAPBEXstdItem 5 3 2" xfId="35063" xr:uid="{00000000-0005-0000-0000-00003C7A0000}"/>
    <cellStyle name="SAPBEXstdItem 5 3 2 10" xfId="38287" xr:uid="{00000000-0005-0000-0000-00003D7A0000}"/>
    <cellStyle name="SAPBEXstdItem 5 3 2 11" xfId="38536" xr:uid="{00000000-0005-0000-0000-00003E7A0000}"/>
    <cellStyle name="SAPBEXstdItem 5 3 2 2" xfId="36082" xr:uid="{00000000-0005-0000-0000-00003F7A0000}"/>
    <cellStyle name="SAPBEXstdItem 5 3 2 3" xfId="36362" xr:uid="{00000000-0005-0000-0000-0000407A0000}"/>
    <cellStyle name="SAPBEXstdItem 5 3 2 4" xfId="36644" xr:uid="{00000000-0005-0000-0000-0000417A0000}"/>
    <cellStyle name="SAPBEXstdItem 5 3 2 5" xfId="36923" xr:uid="{00000000-0005-0000-0000-0000427A0000}"/>
    <cellStyle name="SAPBEXstdItem 5 3 2 6" xfId="37200" xr:uid="{00000000-0005-0000-0000-0000437A0000}"/>
    <cellStyle name="SAPBEXstdItem 5 3 2 7" xfId="37478" xr:uid="{00000000-0005-0000-0000-0000447A0000}"/>
    <cellStyle name="SAPBEXstdItem 5 3 2 8" xfId="37752" xr:uid="{00000000-0005-0000-0000-0000457A0000}"/>
    <cellStyle name="SAPBEXstdItem 5 3 2 9" xfId="38022" xr:uid="{00000000-0005-0000-0000-0000467A0000}"/>
    <cellStyle name="SAPBEXstdItem 5 3 3" xfId="35818" xr:uid="{00000000-0005-0000-0000-0000477A0000}"/>
    <cellStyle name="SAPBEXstdItem 5 3 4" xfId="36101" xr:uid="{00000000-0005-0000-0000-0000487A0000}"/>
    <cellStyle name="SAPBEXstdItem 5 3 5" xfId="36381" xr:uid="{00000000-0005-0000-0000-0000497A0000}"/>
    <cellStyle name="SAPBEXstdItem 5 3 6" xfId="36663" xr:uid="{00000000-0005-0000-0000-00004A7A0000}"/>
    <cellStyle name="SAPBEXstdItem 5 3 7" xfId="36942" xr:uid="{00000000-0005-0000-0000-00004B7A0000}"/>
    <cellStyle name="SAPBEXstdItem 5 3 8" xfId="37219" xr:uid="{00000000-0005-0000-0000-00004C7A0000}"/>
    <cellStyle name="SAPBEXstdItem 5 3 9" xfId="37497" xr:uid="{00000000-0005-0000-0000-00004D7A0000}"/>
    <cellStyle name="SAPBEXstdItem 5 4" xfId="35064" xr:uid="{00000000-0005-0000-0000-00004E7A0000}"/>
    <cellStyle name="SAPBEXstdItem 5 4 10" xfId="38198" xr:uid="{00000000-0005-0000-0000-00004F7A0000}"/>
    <cellStyle name="SAPBEXstdItem 5 4 11" xfId="38470" xr:uid="{00000000-0005-0000-0000-0000507A0000}"/>
    <cellStyle name="SAPBEXstdItem 5 4 12" xfId="35547" xr:uid="{00000000-0005-0000-0000-0000517A0000}"/>
    <cellStyle name="SAPBEXstdItem 5 4 2" xfId="35976" xr:uid="{00000000-0005-0000-0000-0000527A0000}"/>
    <cellStyle name="SAPBEXstdItem 5 4 3" xfId="36258" xr:uid="{00000000-0005-0000-0000-0000537A0000}"/>
    <cellStyle name="SAPBEXstdItem 5 4 4" xfId="36538" xr:uid="{00000000-0005-0000-0000-0000547A0000}"/>
    <cellStyle name="SAPBEXstdItem 5 4 5" xfId="36819" xr:uid="{00000000-0005-0000-0000-0000557A0000}"/>
    <cellStyle name="SAPBEXstdItem 5 4 6" xfId="37097" xr:uid="{00000000-0005-0000-0000-0000567A0000}"/>
    <cellStyle name="SAPBEXstdItem 5 4 7" xfId="37376" xr:uid="{00000000-0005-0000-0000-0000577A0000}"/>
    <cellStyle name="SAPBEXstdItem 5 4 8" xfId="37651" xr:uid="{00000000-0005-0000-0000-0000587A0000}"/>
    <cellStyle name="SAPBEXstdItem 5 4 9" xfId="37925" xr:uid="{00000000-0005-0000-0000-0000597A0000}"/>
    <cellStyle name="SAPBEXstdItem 5 5" xfId="35292" xr:uid="{00000000-0005-0000-0000-00005A7A0000}"/>
    <cellStyle name="SAPBEXstdItem 6" xfId="35065" xr:uid="{00000000-0005-0000-0000-00005B7A0000}"/>
    <cellStyle name="SAPBEXstdItem 6 10" xfId="37678" xr:uid="{00000000-0005-0000-0000-00005C7A0000}"/>
    <cellStyle name="SAPBEXstdItem 6 11" xfId="37952" xr:uid="{00000000-0005-0000-0000-00005D7A0000}"/>
    <cellStyle name="SAPBEXstdItem 6 12" xfId="38225" xr:uid="{00000000-0005-0000-0000-00005E7A0000}"/>
    <cellStyle name="SAPBEXstdItem 6 13" xfId="38213" xr:uid="{00000000-0005-0000-0000-00005F7A0000}"/>
    <cellStyle name="SAPBEXstdItem 6 14" xfId="38057" xr:uid="{00000000-0005-0000-0000-0000607A0000}"/>
    <cellStyle name="SAPBEXstdItem 6 15" xfId="35437" xr:uid="{00000000-0005-0000-0000-0000617A0000}"/>
    <cellStyle name="SAPBEXstdItem 6 2" xfId="35066" xr:uid="{00000000-0005-0000-0000-0000627A0000}"/>
    <cellStyle name="SAPBEXstdItem 6 2 10" xfId="38200" xr:uid="{00000000-0005-0000-0000-0000637A0000}"/>
    <cellStyle name="SAPBEXstdItem 6 2 11" xfId="38472" xr:uid="{00000000-0005-0000-0000-0000647A0000}"/>
    <cellStyle name="SAPBEXstdItem 6 2 12" xfId="35549" xr:uid="{00000000-0005-0000-0000-0000657A0000}"/>
    <cellStyle name="SAPBEXstdItem 6 2 2" xfId="35978" xr:uid="{00000000-0005-0000-0000-0000667A0000}"/>
    <cellStyle name="SAPBEXstdItem 6 2 3" xfId="36260" xr:uid="{00000000-0005-0000-0000-0000677A0000}"/>
    <cellStyle name="SAPBEXstdItem 6 2 4" xfId="36540" xr:uid="{00000000-0005-0000-0000-0000687A0000}"/>
    <cellStyle name="SAPBEXstdItem 6 2 5" xfId="36821" xr:uid="{00000000-0005-0000-0000-0000697A0000}"/>
    <cellStyle name="SAPBEXstdItem 6 2 6" xfId="37099" xr:uid="{00000000-0005-0000-0000-00006A7A0000}"/>
    <cellStyle name="SAPBEXstdItem 6 2 7" xfId="37378" xr:uid="{00000000-0005-0000-0000-00006B7A0000}"/>
    <cellStyle name="SAPBEXstdItem 6 2 8" xfId="37653" xr:uid="{00000000-0005-0000-0000-00006C7A0000}"/>
    <cellStyle name="SAPBEXstdItem 6 2 9" xfId="37927" xr:uid="{00000000-0005-0000-0000-00006D7A0000}"/>
    <cellStyle name="SAPBEXstdItem 6 3" xfId="35752" xr:uid="{00000000-0005-0000-0000-00006E7A0000}"/>
    <cellStyle name="SAPBEXstdItem 6 4" xfId="36006" xr:uid="{00000000-0005-0000-0000-00006F7A0000}"/>
    <cellStyle name="SAPBEXstdItem 6 5" xfId="36287" xr:uid="{00000000-0005-0000-0000-0000707A0000}"/>
    <cellStyle name="SAPBEXstdItem 6 6" xfId="36568" xr:uid="{00000000-0005-0000-0000-0000717A0000}"/>
    <cellStyle name="SAPBEXstdItem 6 7" xfId="36849" xr:uid="{00000000-0005-0000-0000-0000727A0000}"/>
    <cellStyle name="SAPBEXstdItem 6 8" xfId="37125" xr:uid="{00000000-0005-0000-0000-0000737A0000}"/>
    <cellStyle name="SAPBEXstdItem 6 9" xfId="37405" xr:uid="{00000000-0005-0000-0000-0000747A0000}"/>
    <cellStyle name="SAPBEXstdItem 7" xfId="35067" xr:uid="{00000000-0005-0000-0000-0000757A0000}"/>
    <cellStyle name="SAPBEXstdItem 7 10" xfId="37767" xr:uid="{00000000-0005-0000-0000-0000767A0000}"/>
    <cellStyle name="SAPBEXstdItem 7 11" xfId="38037" xr:uid="{00000000-0005-0000-0000-0000777A0000}"/>
    <cellStyle name="SAPBEXstdItem 7 12" xfId="38302" xr:uid="{00000000-0005-0000-0000-0000787A0000}"/>
    <cellStyle name="SAPBEXstdItem 7 13" xfId="38312" xr:uid="{00000000-0005-0000-0000-0000797A0000}"/>
    <cellStyle name="SAPBEXstdItem 7 14" xfId="38214" xr:uid="{00000000-0005-0000-0000-00007A7A0000}"/>
    <cellStyle name="SAPBEXstdItem 7 2" xfId="35068" xr:uid="{00000000-0005-0000-0000-00007B7A0000}"/>
    <cellStyle name="SAPBEXstdItem 7 2 10" xfId="38288" xr:uid="{00000000-0005-0000-0000-00007C7A0000}"/>
    <cellStyle name="SAPBEXstdItem 7 2 11" xfId="38537" xr:uid="{00000000-0005-0000-0000-00007D7A0000}"/>
    <cellStyle name="SAPBEXstdItem 7 2 2" xfId="36083" xr:uid="{00000000-0005-0000-0000-00007E7A0000}"/>
    <cellStyle name="SAPBEXstdItem 7 2 3" xfId="36363" xr:uid="{00000000-0005-0000-0000-00007F7A0000}"/>
    <cellStyle name="SAPBEXstdItem 7 2 4" xfId="36645" xr:uid="{00000000-0005-0000-0000-0000807A0000}"/>
    <cellStyle name="SAPBEXstdItem 7 2 5" xfId="36924" xr:uid="{00000000-0005-0000-0000-0000817A0000}"/>
    <cellStyle name="SAPBEXstdItem 7 2 6" xfId="37201" xr:uid="{00000000-0005-0000-0000-0000827A0000}"/>
    <cellStyle name="SAPBEXstdItem 7 2 7" xfId="37479" xr:uid="{00000000-0005-0000-0000-0000837A0000}"/>
    <cellStyle name="SAPBEXstdItem 7 2 8" xfId="37753" xr:uid="{00000000-0005-0000-0000-0000847A0000}"/>
    <cellStyle name="SAPBEXstdItem 7 2 9" xfId="38023" xr:uid="{00000000-0005-0000-0000-0000857A0000}"/>
    <cellStyle name="SAPBEXstdItem 7 3" xfId="35814" xr:uid="{00000000-0005-0000-0000-0000867A0000}"/>
    <cellStyle name="SAPBEXstdItem 7 4" xfId="36097" xr:uid="{00000000-0005-0000-0000-0000877A0000}"/>
    <cellStyle name="SAPBEXstdItem 7 5" xfId="36377" xr:uid="{00000000-0005-0000-0000-0000887A0000}"/>
    <cellStyle name="SAPBEXstdItem 7 6" xfId="36659" xr:uid="{00000000-0005-0000-0000-0000897A0000}"/>
    <cellStyle name="SAPBEXstdItem 7 7" xfId="36938" xr:uid="{00000000-0005-0000-0000-00008A7A0000}"/>
    <cellStyle name="SAPBEXstdItem 7 8" xfId="37215" xr:uid="{00000000-0005-0000-0000-00008B7A0000}"/>
    <cellStyle name="SAPBEXstdItem 7 9" xfId="37493" xr:uid="{00000000-0005-0000-0000-00008C7A0000}"/>
    <cellStyle name="SAPBEXstdItem 8" xfId="35069" xr:uid="{00000000-0005-0000-0000-00008D7A0000}"/>
    <cellStyle name="SAPBEXstdItem 8 10" xfId="38191" xr:uid="{00000000-0005-0000-0000-00008E7A0000}"/>
    <cellStyle name="SAPBEXstdItem 8 11" xfId="38463" xr:uid="{00000000-0005-0000-0000-00008F7A0000}"/>
    <cellStyle name="SAPBEXstdItem 8 12" xfId="35540" xr:uid="{00000000-0005-0000-0000-0000907A0000}"/>
    <cellStyle name="SAPBEXstdItem 8 2" xfId="35969" xr:uid="{00000000-0005-0000-0000-0000917A0000}"/>
    <cellStyle name="SAPBEXstdItem 8 3" xfId="36251" xr:uid="{00000000-0005-0000-0000-0000927A0000}"/>
    <cellStyle name="SAPBEXstdItem 8 4" xfId="36531" xr:uid="{00000000-0005-0000-0000-0000937A0000}"/>
    <cellStyle name="SAPBEXstdItem 8 5" xfId="36812" xr:uid="{00000000-0005-0000-0000-0000947A0000}"/>
    <cellStyle name="SAPBEXstdItem 8 6" xfId="37090" xr:uid="{00000000-0005-0000-0000-0000957A0000}"/>
    <cellStyle name="SAPBEXstdItem 8 7" xfId="37369" xr:uid="{00000000-0005-0000-0000-0000967A0000}"/>
    <cellStyle name="SAPBEXstdItem 8 8" xfId="37644" xr:uid="{00000000-0005-0000-0000-0000977A0000}"/>
    <cellStyle name="SAPBEXstdItem 8 9" xfId="37918" xr:uid="{00000000-0005-0000-0000-0000987A0000}"/>
    <cellStyle name="SAPBEXstdItem 9" xfId="35288" xr:uid="{00000000-0005-0000-0000-0000997A0000}"/>
    <cellStyle name="SAPBEXstdItem_DVA_modelo 1" xfId="27899" xr:uid="{00000000-0005-0000-0000-00009A7A0000}"/>
    <cellStyle name="SAPBEXstdItemX" xfId="27900" xr:uid="{00000000-0005-0000-0000-00009B7A0000}"/>
    <cellStyle name="SAPBEXstdItemX 2" xfId="27901" xr:uid="{00000000-0005-0000-0000-00009C7A0000}"/>
    <cellStyle name="SAPBEXstdItemX 2 2" xfId="35070" xr:uid="{00000000-0005-0000-0000-00009D7A0000}"/>
    <cellStyle name="SAPBEXstdItemX 2 2 10" xfId="37677" xr:uid="{00000000-0005-0000-0000-00009E7A0000}"/>
    <cellStyle name="SAPBEXstdItemX 2 2 11" xfId="37951" xr:uid="{00000000-0005-0000-0000-00009F7A0000}"/>
    <cellStyle name="SAPBEXstdItemX 2 2 12" xfId="38224" xr:uid="{00000000-0005-0000-0000-0000A07A0000}"/>
    <cellStyle name="SAPBEXstdItemX 2 2 13" xfId="38438" xr:uid="{00000000-0005-0000-0000-0000A17A0000}"/>
    <cellStyle name="SAPBEXstdItemX 2 2 14" xfId="38435" xr:uid="{00000000-0005-0000-0000-0000A27A0000}"/>
    <cellStyle name="SAPBEXstdItemX 2 2 15" xfId="35443" xr:uid="{00000000-0005-0000-0000-0000A37A0000}"/>
    <cellStyle name="SAPBEXstdItemX 2 2 2" xfId="35071" xr:uid="{00000000-0005-0000-0000-0000A47A0000}"/>
    <cellStyle name="SAPBEXstdItemX 2 2 2 10" xfId="38203" xr:uid="{00000000-0005-0000-0000-0000A57A0000}"/>
    <cellStyle name="SAPBEXstdItemX 2 2 2 11" xfId="38475" xr:uid="{00000000-0005-0000-0000-0000A67A0000}"/>
    <cellStyle name="SAPBEXstdItemX 2 2 2 12" xfId="35552" xr:uid="{00000000-0005-0000-0000-0000A77A0000}"/>
    <cellStyle name="SAPBEXstdItemX 2 2 2 2" xfId="35981" xr:uid="{00000000-0005-0000-0000-0000A87A0000}"/>
    <cellStyle name="SAPBEXstdItemX 2 2 2 3" xfId="36263" xr:uid="{00000000-0005-0000-0000-0000A97A0000}"/>
    <cellStyle name="SAPBEXstdItemX 2 2 2 4" xfId="36543" xr:uid="{00000000-0005-0000-0000-0000AA7A0000}"/>
    <cellStyle name="SAPBEXstdItemX 2 2 2 5" xfId="36824" xr:uid="{00000000-0005-0000-0000-0000AB7A0000}"/>
    <cellStyle name="SAPBEXstdItemX 2 2 2 6" xfId="37102" xr:uid="{00000000-0005-0000-0000-0000AC7A0000}"/>
    <cellStyle name="SAPBEXstdItemX 2 2 2 7" xfId="37381" xr:uid="{00000000-0005-0000-0000-0000AD7A0000}"/>
    <cellStyle name="SAPBEXstdItemX 2 2 2 8" xfId="37656" xr:uid="{00000000-0005-0000-0000-0000AE7A0000}"/>
    <cellStyle name="SAPBEXstdItemX 2 2 2 9" xfId="37930" xr:uid="{00000000-0005-0000-0000-0000AF7A0000}"/>
    <cellStyle name="SAPBEXstdItemX 2 2 3" xfId="35758" xr:uid="{00000000-0005-0000-0000-0000B07A0000}"/>
    <cellStyle name="SAPBEXstdItemX 2 2 4" xfId="36005" xr:uid="{00000000-0005-0000-0000-0000B17A0000}"/>
    <cellStyle name="SAPBEXstdItemX 2 2 5" xfId="36286" xr:uid="{00000000-0005-0000-0000-0000B27A0000}"/>
    <cellStyle name="SAPBEXstdItemX 2 2 6" xfId="36567" xr:uid="{00000000-0005-0000-0000-0000B37A0000}"/>
    <cellStyle name="SAPBEXstdItemX 2 2 7" xfId="36848" xr:uid="{00000000-0005-0000-0000-0000B47A0000}"/>
    <cellStyle name="SAPBEXstdItemX 2 2 8" xfId="37124" xr:uid="{00000000-0005-0000-0000-0000B57A0000}"/>
    <cellStyle name="SAPBEXstdItemX 2 2 9" xfId="37404" xr:uid="{00000000-0005-0000-0000-0000B67A0000}"/>
    <cellStyle name="SAPBEXstdItemX 2 3" xfId="35072" xr:uid="{00000000-0005-0000-0000-0000B77A0000}"/>
    <cellStyle name="SAPBEXstdItemX 2 3 10" xfId="37773" xr:uid="{00000000-0005-0000-0000-0000B87A0000}"/>
    <cellStyle name="SAPBEXstdItemX 2 3 11" xfId="38043" xr:uid="{00000000-0005-0000-0000-0000B97A0000}"/>
    <cellStyle name="SAPBEXstdItemX 2 3 12" xfId="38308" xr:uid="{00000000-0005-0000-0000-0000BA7A0000}"/>
    <cellStyle name="SAPBEXstdItemX 2 3 13" xfId="37794" xr:uid="{00000000-0005-0000-0000-0000BB7A0000}"/>
    <cellStyle name="SAPBEXstdItemX 2 3 14" xfId="38545" xr:uid="{00000000-0005-0000-0000-0000BC7A0000}"/>
    <cellStyle name="SAPBEXstdItemX 2 3 2" xfId="35073" xr:uid="{00000000-0005-0000-0000-0000BD7A0000}"/>
    <cellStyle name="SAPBEXstdItemX 2 3 2 10" xfId="38289" xr:uid="{00000000-0005-0000-0000-0000BE7A0000}"/>
    <cellStyle name="SAPBEXstdItemX 2 3 2 11" xfId="38538" xr:uid="{00000000-0005-0000-0000-0000BF7A0000}"/>
    <cellStyle name="SAPBEXstdItemX 2 3 2 2" xfId="36084" xr:uid="{00000000-0005-0000-0000-0000C07A0000}"/>
    <cellStyle name="SAPBEXstdItemX 2 3 2 3" xfId="36364" xr:uid="{00000000-0005-0000-0000-0000C17A0000}"/>
    <cellStyle name="SAPBEXstdItemX 2 3 2 4" xfId="36646" xr:uid="{00000000-0005-0000-0000-0000C27A0000}"/>
    <cellStyle name="SAPBEXstdItemX 2 3 2 5" xfId="36925" xr:uid="{00000000-0005-0000-0000-0000C37A0000}"/>
    <cellStyle name="SAPBEXstdItemX 2 3 2 6" xfId="37202" xr:uid="{00000000-0005-0000-0000-0000C47A0000}"/>
    <cellStyle name="SAPBEXstdItemX 2 3 2 7" xfId="37480" xr:uid="{00000000-0005-0000-0000-0000C57A0000}"/>
    <cellStyle name="SAPBEXstdItemX 2 3 2 8" xfId="37754" xr:uid="{00000000-0005-0000-0000-0000C67A0000}"/>
    <cellStyle name="SAPBEXstdItemX 2 3 2 9" xfId="38024" xr:uid="{00000000-0005-0000-0000-0000C77A0000}"/>
    <cellStyle name="SAPBEXstdItemX 2 3 3" xfId="35820" xr:uid="{00000000-0005-0000-0000-0000C87A0000}"/>
    <cellStyle name="SAPBEXstdItemX 2 3 4" xfId="36103" xr:uid="{00000000-0005-0000-0000-0000C97A0000}"/>
    <cellStyle name="SAPBEXstdItemX 2 3 5" xfId="36383" xr:uid="{00000000-0005-0000-0000-0000CA7A0000}"/>
    <cellStyle name="SAPBEXstdItemX 2 3 6" xfId="36665" xr:uid="{00000000-0005-0000-0000-0000CB7A0000}"/>
    <cellStyle name="SAPBEXstdItemX 2 3 7" xfId="36944" xr:uid="{00000000-0005-0000-0000-0000CC7A0000}"/>
    <cellStyle name="SAPBEXstdItemX 2 3 8" xfId="37221" xr:uid="{00000000-0005-0000-0000-0000CD7A0000}"/>
    <cellStyle name="SAPBEXstdItemX 2 3 9" xfId="37499" xr:uid="{00000000-0005-0000-0000-0000CE7A0000}"/>
    <cellStyle name="SAPBEXstdItemX 2 4" xfId="35074" xr:uid="{00000000-0005-0000-0000-0000CF7A0000}"/>
    <cellStyle name="SAPBEXstdItemX 2 4 10" xfId="38202" xr:uid="{00000000-0005-0000-0000-0000D07A0000}"/>
    <cellStyle name="SAPBEXstdItemX 2 4 11" xfId="38474" xr:uid="{00000000-0005-0000-0000-0000D17A0000}"/>
    <cellStyle name="SAPBEXstdItemX 2 4 12" xfId="35551" xr:uid="{00000000-0005-0000-0000-0000D27A0000}"/>
    <cellStyle name="SAPBEXstdItemX 2 4 2" xfId="35980" xr:uid="{00000000-0005-0000-0000-0000D37A0000}"/>
    <cellStyle name="SAPBEXstdItemX 2 4 3" xfId="36262" xr:uid="{00000000-0005-0000-0000-0000D47A0000}"/>
    <cellStyle name="SAPBEXstdItemX 2 4 4" xfId="36542" xr:uid="{00000000-0005-0000-0000-0000D57A0000}"/>
    <cellStyle name="SAPBEXstdItemX 2 4 5" xfId="36823" xr:uid="{00000000-0005-0000-0000-0000D67A0000}"/>
    <cellStyle name="SAPBEXstdItemX 2 4 6" xfId="37101" xr:uid="{00000000-0005-0000-0000-0000D77A0000}"/>
    <cellStyle name="SAPBEXstdItemX 2 4 7" xfId="37380" xr:uid="{00000000-0005-0000-0000-0000D87A0000}"/>
    <cellStyle name="SAPBEXstdItemX 2 4 8" xfId="37655" xr:uid="{00000000-0005-0000-0000-0000D97A0000}"/>
    <cellStyle name="SAPBEXstdItemX 2 4 9" xfId="37929" xr:uid="{00000000-0005-0000-0000-0000DA7A0000}"/>
    <cellStyle name="SAPBEXstdItemX 2 5" xfId="35294" xr:uid="{00000000-0005-0000-0000-0000DB7A0000}"/>
    <cellStyle name="SAPBEXstdItemX 3" xfId="27902" xr:uid="{00000000-0005-0000-0000-0000DC7A0000}"/>
    <cellStyle name="SAPBEXstdItemX 3 2" xfId="35075" xr:uid="{00000000-0005-0000-0000-0000DD7A0000}"/>
    <cellStyle name="SAPBEXstdItemX 3 2 10" xfId="37444" xr:uid="{00000000-0005-0000-0000-0000DE7A0000}"/>
    <cellStyle name="SAPBEXstdItemX 3 2 11" xfId="37718" xr:uid="{00000000-0005-0000-0000-0000DF7A0000}"/>
    <cellStyle name="SAPBEXstdItemX 3 2 12" xfId="37988" xr:uid="{00000000-0005-0000-0000-0000E07A0000}"/>
    <cellStyle name="SAPBEXstdItemX 3 2 13" xfId="38396" xr:uid="{00000000-0005-0000-0000-0000E17A0000}"/>
    <cellStyle name="SAPBEXstdItemX 3 2 14" xfId="35242" xr:uid="{00000000-0005-0000-0000-0000E27A0000}"/>
    <cellStyle name="SAPBEXstdItemX 3 2 15" xfId="35444" xr:uid="{00000000-0005-0000-0000-0000E37A0000}"/>
    <cellStyle name="SAPBEXstdItemX 3 2 2" xfId="35076" xr:uid="{00000000-0005-0000-0000-0000E47A0000}"/>
    <cellStyle name="SAPBEXstdItemX 3 2 2 10" xfId="38205" xr:uid="{00000000-0005-0000-0000-0000E57A0000}"/>
    <cellStyle name="SAPBEXstdItemX 3 2 2 11" xfId="38477" xr:uid="{00000000-0005-0000-0000-0000E67A0000}"/>
    <cellStyle name="SAPBEXstdItemX 3 2 2 12" xfId="35554" xr:uid="{00000000-0005-0000-0000-0000E77A0000}"/>
    <cellStyle name="SAPBEXstdItemX 3 2 2 2" xfId="35983" xr:uid="{00000000-0005-0000-0000-0000E87A0000}"/>
    <cellStyle name="SAPBEXstdItemX 3 2 2 3" xfId="36265" xr:uid="{00000000-0005-0000-0000-0000E97A0000}"/>
    <cellStyle name="SAPBEXstdItemX 3 2 2 4" xfId="36545" xr:uid="{00000000-0005-0000-0000-0000EA7A0000}"/>
    <cellStyle name="SAPBEXstdItemX 3 2 2 5" xfId="36826" xr:uid="{00000000-0005-0000-0000-0000EB7A0000}"/>
    <cellStyle name="SAPBEXstdItemX 3 2 2 6" xfId="37104" xr:uid="{00000000-0005-0000-0000-0000EC7A0000}"/>
    <cellStyle name="SAPBEXstdItemX 3 2 2 7" xfId="37383" xr:uid="{00000000-0005-0000-0000-0000ED7A0000}"/>
    <cellStyle name="SAPBEXstdItemX 3 2 2 8" xfId="37658" xr:uid="{00000000-0005-0000-0000-0000EE7A0000}"/>
    <cellStyle name="SAPBEXstdItemX 3 2 2 9" xfId="37932" xr:uid="{00000000-0005-0000-0000-0000EF7A0000}"/>
    <cellStyle name="SAPBEXstdItemX 3 2 3" xfId="35759" xr:uid="{00000000-0005-0000-0000-0000F07A0000}"/>
    <cellStyle name="SAPBEXstdItemX 3 2 4" xfId="35667" xr:uid="{00000000-0005-0000-0000-0000F17A0000}"/>
    <cellStyle name="SAPBEXstdItemX 3 2 5" xfId="36048" xr:uid="{00000000-0005-0000-0000-0000F27A0000}"/>
    <cellStyle name="SAPBEXstdItemX 3 2 6" xfId="36328" xr:uid="{00000000-0005-0000-0000-0000F37A0000}"/>
    <cellStyle name="SAPBEXstdItemX 3 2 7" xfId="36610" xr:uid="{00000000-0005-0000-0000-0000F47A0000}"/>
    <cellStyle name="SAPBEXstdItemX 3 2 8" xfId="36889" xr:uid="{00000000-0005-0000-0000-0000F57A0000}"/>
    <cellStyle name="SAPBEXstdItemX 3 2 9" xfId="37166" xr:uid="{00000000-0005-0000-0000-0000F67A0000}"/>
    <cellStyle name="SAPBEXstdItemX 3 3" xfId="35077" xr:uid="{00000000-0005-0000-0000-0000F77A0000}"/>
    <cellStyle name="SAPBEXstdItemX 3 3 10" xfId="37774" xr:uid="{00000000-0005-0000-0000-0000F87A0000}"/>
    <cellStyle name="SAPBEXstdItemX 3 3 11" xfId="38044" xr:uid="{00000000-0005-0000-0000-0000F97A0000}"/>
    <cellStyle name="SAPBEXstdItemX 3 3 12" xfId="38309" xr:uid="{00000000-0005-0000-0000-0000FA7A0000}"/>
    <cellStyle name="SAPBEXstdItemX 3 3 13" xfId="38063" xr:uid="{00000000-0005-0000-0000-0000FB7A0000}"/>
    <cellStyle name="SAPBEXstdItemX 3 3 14" xfId="38546" xr:uid="{00000000-0005-0000-0000-0000FC7A0000}"/>
    <cellStyle name="SAPBEXstdItemX 3 3 2" xfId="35078" xr:uid="{00000000-0005-0000-0000-0000FD7A0000}"/>
    <cellStyle name="SAPBEXstdItemX 3 3 2 10" xfId="38290" xr:uid="{00000000-0005-0000-0000-0000FE7A0000}"/>
    <cellStyle name="SAPBEXstdItemX 3 3 2 11" xfId="38539" xr:uid="{00000000-0005-0000-0000-0000FF7A0000}"/>
    <cellStyle name="SAPBEXstdItemX 3 3 2 2" xfId="36085" xr:uid="{00000000-0005-0000-0000-0000007B0000}"/>
    <cellStyle name="SAPBEXstdItemX 3 3 2 3" xfId="36365" xr:uid="{00000000-0005-0000-0000-0000017B0000}"/>
    <cellStyle name="SAPBEXstdItemX 3 3 2 4" xfId="36647" xr:uid="{00000000-0005-0000-0000-0000027B0000}"/>
    <cellStyle name="SAPBEXstdItemX 3 3 2 5" xfId="36926" xr:uid="{00000000-0005-0000-0000-0000037B0000}"/>
    <cellStyle name="SAPBEXstdItemX 3 3 2 6" xfId="37203" xr:uid="{00000000-0005-0000-0000-0000047B0000}"/>
    <cellStyle name="SAPBEXstdItemX 3 3 2 7" xfId="37481" xr:uid="{00000000-0005-0000-0000-0000057B0000}"/>
    <cellStyle name="SAPBEXstdItemX 3 3 2 8" xfId="37755" xr:uid="{00000000-0005-0000-0000-0000067B0000}"/>
    <cellStyle name="SAPBEXstdItemX 3 3 2 9" xfId="38025" xr:uid="{00000000-0005-0000-0000-0000077B0000}"/>
    <cellStyle name="SAPBEXstdItemX 3 3 3" xfId="35821" xr:uid="{00000000-0005-0000-0000-0000087B0000}"/>
    <cellStyle name="SAPBEXstdItemX 3 3 4" xfId="36104" xr:uid="{00000000-0005-0000-0000-0000097B0000}"/>
    <cellStyle name="SAPBEXstdItemX 3 3 5" xfId="36384" xr:uid="{00000000-0005-0000-0000-00000A7B0000}"/>
    <cellStyle name="SAPBEXstdItemX 3 3 6" xfId="36666" xr:uid="{00000000-0005-0000-0000-00000B7B0000}"/>
    <cellStyle name="SAPBEXstdItemX 3 3 7" xfId="36945" xr:uid="{00000000-0005-0000-0000-00000C7B0000}"/>
    <cellStyle name="SAPBEXstdItemX 3 3 8" xfId="37222" xr:uid="{00000000-0005-0000-0000-00000D7B0000}"/>
    <cellStyle name="SAPBEXstdItemX 3 3 9" xfId="37500" xr:uid="{00000000-0005-0000-0000-00000E7B0000}"/>
    <cellStyle name="SAPBEXstdItemX 3 4" xfId="35079" xr:uid="{00000000-0005-0000-0000-00000F7B0000}"/>
    <cellStyle name="SAPBEXstdItemX 3 4 10" xfId="38204" xr:uid="{00000000-0005-0000-0000-0000107B0000}"/>
    <cellStyle name="SAPBEXstdItemX 3 4 11" xfId="38476" xr:uid="{00000000-0005-0000-0000-0000117B0000}"/>
    <cellStyle name="SAPBEXstdItemX 3 4 12" xfId="35553" xr:uid="{00000000-0005-0000-0000-0000127B0000}"/>
    <cellStyle name="SAPBEXstdItemX 3 4 2" xfId="35982" xr:uid="{00000000-0005-0000-0000-0000137B0000}"/>
    <cellStyle name="SAPBEXstdItemX 3 4 3" xfId="36264" xr:uid="{00000000-0005-0000-0000-0000147B0000}"/>
    <cellStyle name="SAPBEXstdItemX 3 4 4" xfId="36544" xr:uid="{00000000-0005-0000-0000-0000157B0000}"/>
    <cellStyle name="SAPBEXstdItemX 3 4 5" xfId="36825" xr:uid="{00000000-0005-0000-0000-0000167B0000}"/>
    <cellStyle name="SAPBEXstdItemX 3 4 6" xfId="37103" xr:uid="{00000000-0005-0000-0000-0000177B0000}"/>
    <cellStyle name="SAPBEXstdItemX 3 4 7" xfId="37382" xr:uid="{00000000-0005-0000-0000-0000187B0000}"/>
    <cellStyle name="SAPBEXstdItemX 3 4 8" xfId="37657" xr:uid="{00000000-0005-0000-0000-0000197B0000}"/>
    <cellStyle name="SAPBEXstdItemX 3 4 9" xfId="37931" xr:uid="{00000000-0005-0000-0000-00001A7B0000}"/>
    <cellStyle name="SAPBEXstdItemX 3 5" xfId="35295" xr:uid="{00000000-0005-0000-0000-00001B7B0000}"/>
    <cellStyle name="SAPBEXstdItemX 4" xfId="35080" xr:uid="{00000000-0005-0000-0000-00001C7B0000}"/>
    <cellStyle name="SAPBEXstdItemX 4 10" xfId="36315" xr:uid="{00000000-0005-0000-0000-00001D7B0000}"/>
    <cellStyle name="SAPBEXstdItemX 4 11" xfId="36596" xr:uid="{00000000-0005-0000-0000-00001E7B0000}"/>
    <cellStyle name="SAPBEXstdItemX 4 12" xfId="36876" xr:uid="{00000000-0005-0000-0000-00001F7B0000}"/>
    <cellStyle name="SAPBEXstdItemX 4 13" xfId="38253" xr:uid="{00000000-0005-0000-0000-0000207B0000}"/>
    <cellStyle name="SAPBEXstdItemX 4 14" xfId="35336" xr:uid="{00000000-0005-0000-0000-0000217B0000}"/>
    <cellStyle name="SAPBEXstdItemX 4 15" xfId="35442" xr:uid="{00000000-0005-0000-0000-0000227B0000}"/>
    <cellStyle name="SAPBEXstdItemX 4 2" xfId="35081" xr:uid="{00000000-0005-0000-0000-0000237B0000}"/>
    <cellStyle name="SAPBEXstdItemX 4 2 10" xfId="38206" xr:uid="{00000000-0005-0000-0000-0000247B0000}"/>
    <cellStyle name="SAPBEXstdItemX 4 2 11" xfId="38478" xr:uid="{00000000-0005-0000-0000-0000257B0000}"/>
    <cellStyle name="SAPBEXstdItemX 4 2 12" xfId="35555" xr:uid="{00000000-0005-0000-0000-0000267B0000}"/>
    <cellStyle name="SAPBEXstdItemX 4 2 2" xfId="35984" xr:uid="{00000000-0005-0000-0000-0000277B0000}"/>
    <cellStyle name="SAPBEXstdItemX 4 2 3" xfId="36266" xr:uid="{00000000-0005-0000-0000-0000287B0000}"/>
    <cellStyle name="SAPBEXstdItemX 4 2 4" xfId="36546" xr:uid="{00000000-0005-0000-0000-0000297B0000}"/>
    <cellStyle name="SAPBEXstdItemX 4 2 5" xfId="36827" xr:uid="{00000000-0005-0000-0000-00002A7B0000}"/>
    <cellStyle name="SAPBEXstdItemX 4 2 6" xfId="37105" xr:uid="{00000000-0005-0000-0000-00002B7B0000}"/>
    <cellStyle name="SAPBEXstdItemX 4 2 7" xfId="37384" xr:uid="{00000000-0005-0000-0000-00002C7B0000}"/>
    <cellStyle name="SAPBEXstdItemX 4 2 8" xfId="37659" xr:uid="{00000000-0005-0000-0000-00002D7B0000}"/>
    <cellStyle name="SAPBEXstdItemX 4 2 9" xfId="37933" xr:uid="{00000000-0005-0000-0000-00002E7B0000}"/>
    <cellStyle name="SAPBEXstdItemX 4 3" xfId="35757" xr:uid="{00000000-0005-0000-0000-00002F7B0000}"/>
    <cellStyle name="SAPBEXstdItemX 4 4" xfId="35384" xr:uid="{00000000-0005-0000-0000-0000307B0000}"/>
    <cellStyle name="SAPBEXstdItemX 4 5" xfId="35231" xr:uid="{00000000-0005-0000-0000-0000317B0000}"/>
    <cellStyle name="SAPBEXstdItemX 4 6" xfId="35358" xr:uid="{00000000-0005-0000-0000-0000327B0000}"/>
    <cellStyle name="SAPBEXstdItemX 4 7" xfId="35396" xr:uid="{00000000-0005-0000-0000-0000337B0000}"/>
    <cellStyle name="SAPBEXstdItemX 4 8" xfId="35261" xr:uid="{00000000-0005-0000-0000-0000347B0000}"/>
    <cellStyle name="SAPBEXstdItemX 4 9" xfId="36034" xr:uid="{00000000-0005-0000-0000-0000357B0000}"/>
    <cellStyle name="SAPBEXstdItemX 5" xfId="35082" xr:uid="{00000000-0005-0000-0000-0000367B0000}"/>
    <cellStyle name="SAPBEXstdItemX 5 10" xfId="37772" xr:uid="{00000000-0005-0000-0000-0000377B0000}"/>
    <cellStyle name="SAPBEXstdItemX 5 11" xfId="38042" xr:uid="{00000000-0005-0000-0000-0000387B0000}"/>
    <cellStyle name="SAPBEXstdItemX 5 12" xfId="38307" xr:uid="{00000000-0005-0000-0000-0000397B0000}"/>
    <cellStyle name="SAPBEXstdItemX 5 13" xfId="37978" xr:uid="{00000000-0005-0000-0000-00003A7B0000}"/>
    <cellStyle name="SAPBEXstdItemX 5 14" xfId="38544" xr:uid="{00000000-0005-0000-0000-00003B7B0000}"/>
    <cellStyle name="SAPBEXstdItemX 5 2" xfId="35083" xr:uid="{00000000-0005-0000-0000-00003C7B0000}"/>
    <cellStyle name="SAPBEXstdItemX 5 2 10" xfId="38291" xr:uid="{00000000-0005-0000-0000-00003D7B0000}"/>
    <cellStyle name="SAPBEXstdItemX 5 2 11" xfId="38540" xr:uid="{00000000-0005-0000-0000-00003E7B0000}"/>
    <cellStyle name="SAPBEXstdItemX 5 2 2" xfId="36086" xr:uid="{00000000-0005-0000-0000-00003F7B0000}"/>
    <cellStyle name="SAPBEXstdItemX 5 2 3" xfId="36366" xr:uid="{00000000-0005-0000-0000-0000407B0000}"/>
    <cellStyle name="SAPBEXstdItemX 5 2 4" xfId="36648" xr:uid="{00000000-0005-0000-0000-0000417B0000}"/>
    <cellStyle name="SAPBEXstdItemX 5 2 5" xfId="36927" xr:uid="{00000000-0005-0000-0000-0000427B0000}"/>
    <cellStyle name="SAPBEXstdItemX 5 2 6" xfId="37204" xr:uid="{00000000-0005-0000-0000-0000437B0000}"/>
    <cellStyle name="SAPBEXstdItemX 5 2 7" xfId="37482" xr:uid="{00000000-0005-0000-0000-0000447B0000}"/>
    <cellStyle name="SAPBEXstdItemX 5 2 8" xfId="37756" xr:uid="{00000000-0005-0000-0000-0000457B0000}"/>
    <cellStyle name="SAPBEXstdItemX 5 2 9" xfId="38026" xr:uid="{00000000-0005-0000-0000-0000467B0000}"/>
    <cellStyle name="SAPBEXstdItemX 5 3" xfId="35819" xr:uid="{00000000-0005-0000-0000-0000477B0000}"/>
    <cellStyle name="SAPBEXstdItemX 5 4" xfId="36102" xr:uid="{00000000-0005-0000-0000-0000487B0000}"/>
    <cellStyle name="SAPBEXstdItemX 5 5" xfId="36382" xr:uid="{00000000-0005-0000-0000-0000497B0000}"/>
    <cellStyle name="SAPBEXstdItemX 5 6" xfId="36664" xr:uid="{00000000-0005-0000-0000-00004A7B0000}"/>
    <cellStyle name="SAPBEXstdItemX 5 7" xfId="36943" xr:uid="{00000000-0005-0000-0000-00004B7B0000}"/>
    <cellStyle name="SAPBEXstdItemX 5 8" xfId="37220" xr:uid="{00000000-0005-0000-0000-00004C7B0000}"/>
    <cellStyle name="SAPBEXstdItemX 5 9" xfId="37498" xr:uid="{00000000-0005-0000-0000-00004D7B0000}"/>
    <cellStyle name="SAPBEXstdItemX 6" xfId="35084" xr:uid="{00000000-0005-0000-0000-00004E7B0000}"/>
    <cellStyle name="SAPBEXstdItemX 6 10" xfId="38201" xr:uid="{00000000-0005-0000-0000-00004F7B0000}"/>
    <cellStyle name="SAPBEXstdItemX 6 11" xfId="38473" xr:uid="{00000000-0005-0000-0000-0000507B0000}"/>
    <cellStyle name="SAPBEXstdItemX 6 12" xfId="35550" xr:uid="{00000000-0005-0000-0000-0000517B0000}"/>
    <cellStyle name="SAPBEXstdItemX 6 2" xfId="35979" xr:uid="{00000000-0005-0000-0000-0000527B0000}"/>
    <cellStyle name="SAPBEXstdItemX 6 3" xfId="36261" xr:uid="{00000000-0005-0000-0000-0000537B0000}"/>
    <cellStyle name="SAPBEXstdItemX 6 4" xfId="36541" xr:uid="{00000000-0005-0000-0000-0000547B0000}"/>
    <cellStyle name="SAPBEXstdItemX 6 5" xfId="36822" xr:uid="{00000000-0005-0000-0000-0000557B0000}"/>
    <cellStyle name="SAPBEXstdItemX 6 6" xfId="37100" xr:uid="{00000000-0005-0000-0000-0000567B0000}"/>
    <cellStyle name="SAPBEXstdItemX 6 7" xfId="37379" xr:uid="{00000000-0005-0000-0000-0000577B0000}"/>
    <cellStyle name="SAPBEXstdItemX 6 8" xfId="37654" xr:uid="{00000000-0005-0000-0000-0000587B0000}"/>
    <cellStyle name="SAPBEXstdItemX 6 9" xfId="37928" xr:uid="{00000000-0005-0000-0000-0000597B0000}"/>
    <cellStyle name="SAPBEXstdItemX 7" xfId="35293" xr:uid="{00000000-0005-0000-0000-00005A7B0000}"/>
    <cellStyle name="SAPBEXstdItemX_DVA_modelo 1" xfId="27903" xr:uid="{00000000-0005-0000-0000-00005B7B0000}"/>
    <cellStyle name="SAPBEXtitle" xfId="27904" xr:uid="{00000000-0005-0000-0000-00005C7B0000}"/>
    <cellStyle name="SAPBEXtitle 2" xfId="27905" xr:uid="{00000000-0005-0000-0000-00005D7B0000}"/>
    <cellStyle name="SAPBEXtitle 2 2" xfId="35085" xr:uid="{00000000-0005-0000-0000-00005E7B0000}"/>
    <cellStyle name="SAPBEXtitle 2 3" xfId="35297" xr:uid="{00000000-0005-0000-0000-00005F7B0000}"/>
    <cellStyle name="SAPBEXtitle 3" xfId="35086" xr:uid="{00000000-0005-0000-0000-0000607B0000}"/>
    <cellStyle name="SAPBEXtitle 4" xfId="35296" xr:uid="{00000000-0005-0000-0000-0000617B0000}"/>
    <cellStyle name="SAPBEXundefined" xfId="27906" xr:uid="{00000000-0005-0000-0000-0000627B0000}"/>
    <cellStyle name="SAPBEXundefined 2" xfId="35087" xr:uid="{00000000-0005-0000-0000-0000637B0000}"/>
    <cellStyle name="SAPBEXundefined 2 10" xfId="37676" xr:uid="{00000000-0005-0000-0000-0000647B0000}"/>
    <cellStyle name="SAPBEXundefined 2 11" xfId="37950" xr:uid="{00000000-0005-0000-0000-0000657B0000}"/>
    <cellStyle name="SAPBEXundefined 2 12" xfId="38223" xr:uid="{00000000-0005-0000-0000-0000667B0000}"/>
    <cellStyle name="SAPBEXundefined 2 13" xfId="38327" xr:uid="{00000000-0005-0000-0000-0000677B0000}"/>
    <cellStyle name="SAPBEXundefined 2 14" xfId="38391" xr:uid="{00000000-0005-0000-0000-0000687B0000}"/>
    <cellStyle name="SAPBEXundefined 2 2" xfId="35088" xr:uid="{00000000-0005-0000-0000-0000697B0000}"/>
    <cellStyle name="SAPBEXundefined 2 2 10" xfId="38208" xr:uid="{00000000-0005-0000-0000-00006A7B0000}"/>
    <cellStyle name="SAPBEXundefined 2 2 11" xfId="38480" xr:uid="{00000000-0005-0000-0000-00006B7B0000}"/>
    <cellStyle name="SAPBEXundefined 2 2 2" xfId="35986" xr:uid="{00000000-0005-0000-0000-00006C7B0000}"/>
    <cellStyle name="SAPBEXundefined 2 2 3" xfId="36268" xr:uid="{00000000-0005-0000-0000-00006D7B0000}"/>
    <cellStyle name="SAPBEXundefined 2 2 4" xfId="36548" xr:uid="{00000000-0005-0000-0000-00006E7B0000}"/>
    <cellStyle name="SAPBEXundefined 2 2 5" xfId="36829" xr:uid="{00000000-0005-0000-0000-00006F7B0000}"/>
    <cellStyle name="SAPBEXundefined 2 2 6" xfId="37107" xr:uid="{00000000-0005-0000-0000-0000707B0000}"/>
    <cellStyle name="SAPBEXundefined 2 2 7" xfId="37386" xr:uid="{00000000-0005-0000-0000-0000717B0000}"/>
    <cellStyle name="SAPBEXundefined 2 2 8" xfId="37661" xr:uid="{00000000-0005-0000-0000-0000727B0000}"/>
    <cellStyle name="SAPBEXundefined 2 2 9" xfId="37935" xr:uid="{00000000-0005-0000-0000-0000737B0000}"/>
    <cellStyle name="SAPBEXundefined 2 3" xfId="35760" xr:uid="{00000000-0005-0000-0000-0000747B0000}"/>
    <cellStyle name="SAPBEXundefined 2 4" xfId="36004" xr:uid="{00000000-0005-0000-0000-0000757B0000}"/>
    <cellStyle name="SAPBEXundefined 2 5" xfId="36285" xr:uid="{00000000-0005-0000-0000-0000767B0000}"/>
    <cellStyle name="SAPBEXundefined 2 6" xfId="36566" xr:uid="{00000000-0005-0000-0000-0000777B0000}"/>
    <cellStyle name="SAPBEXundefined 2 7" xfId="36847" xr:uid="{00000000-0005-0000-0000-0000787B0000}"/>
    <cellStyle name="SAPBEXundefined 2 8" xfId="37123" xr:uid="{00000000-0005-0000-0000-0000797B0000}"/>
    <cellStyle name="SAPBEXundefined 2 9" xfId="37403" xr:uid="{00000000-0005-0000-0000-00007A7B0000}"/>
    <cellStyle name="SAPBEXundefined 3" xfId="35089" xr:uid="{00000000-0005-0000-0000-00007B7B0000}"/>
    <cellStyle name="SAPBEXundefined 3 10" xfId="38207" xr:uid="{00000000-0005-0000-0000-00007C7B0000}"/>
    <cellStyle name="SAPBEXundefined 3 11" xfId="38479" xr:uid="{00000000-0005-0000-0000-00007D7B0000}"/>
    <cellStyle name="SAPBEXundefined 3 2" xfId="35985" xr:uid="{00000000-0005-0000-0000-00007E7B0000}"/>
    <cellStyle name="SAPBEXundefined 3 3" xfId="36267" xr:uid="{00000000-0005-0000-0000-00007F7B0000}"/>
    <cellStyle name="SAPBEXundefined 3 4" xfId="36547" xr:uid="{00000000-0005-0000-0000-0000807B0000}"/>
    <cellStyle name="SAPBEXundefined 3 5" xfId="36828" xr:uid="{00000000-0005-0000-0000-0000817B0000}"/>
    <cellStyle name="SAPBEXundefined 3 6" xfId="37106" xr:uid="{00000000-0005-0000-0000-0000827B0000}"/>
    <cellStyle name="SAPBEXundefined 3 7" xfId="37385" xr:uid="{00000000-0005-0000-0000-0000837B0000}"/>
    <cellStyle name="SAPBEXundefined 3 8" xfId="37660" xr:uid="{00000000-0005-0000-0000-0000847B0000}"/>
    <cellStyle name="SAPBEXundefined 3 9" xfId="37934" xr:uid="{00000000-0005-0000-0000-0000857B0000}"/>
    <cellStyle name="ScripFactor" xfId="27907" xr:uid="{00000000-0005-0000-0000-0000867B0000}"/>
    <cellStyle name="Section" xfId="27908" xr:uid="{00000000-0005-0000-0000-0000877B0000}"/>
    <cellStyle name="SectionHeading" xfId="27909" xr:uid="{00000000-0005-0000-0000-0000887B0000}"/>
    <cellStyle name="SectionHeading 10" xfId="27910" xr:uid="{00000000-0005-0000-0000-0000897B0000}"/>
    <cellStyle name="SectionHeading 11" xfId="27911" xr:uid="{00000000-0005-0000-0000-00008A7B0000}"/>
    <cellStyle name="SectionHeading 12" xfId="27912" xr:uid="{00000000-0005-0000-0000-00008B7B0000}"/>
    <cellStyle name="SectionHeading 13" xfId="27913" xr:uid="{00000000-0005-0000-0000-00008C7B0000}"/>
    <cellStyle name="SectionHeading 14" xfId="27914" xr:uid="{00000000-0005-0000-0000-00008D7B0000}"/>
    <cellStyle name="SectionHeading 15" xfId="27915" xr:uid="{00000000-0005-0000-0000-00008E7B0000}"/>
    <cellStyle name="SectionHeading 16" xfId="27916" xr:uid="{00000000-0005-0000-0000-00008F7B0000}"/>
    <cellStyle name="SectionHeading 17" xfId="27917" xr:uid="{00000000-0005-0000-0000-0000907B0000}"/>
    <cellStyle name="SectionHeading 18" xfId="27918" xr:uid="{00000000-0005-0000-0000-0000917B0000}"/>
    <cellStyle name="SectionHeading 19" xfId="27919" xr:uid="{00000000-0005-0000-0000-0000927B0000}"/>
    <cellStyle name="SectionHeading 2" xfId="27920" xr:uid="{00000000-0005-0000-0000-0000937B0000}"/>
    <cellStyle name="SectionHeading 20" xfId="27921" xr:uid="{00000000-0005-0000-0000-0000947B0000}"/>
    <cellStyle name="SectionHeading 21" xfId="27922" xr:uid="{00000000-0005-0000-0000-0000957B0000}"/>
    <cellStyle name="SectionHeading 22" xfId="27923" xr:uid="{00000000-0005-0000-0000-0000967B0000}"/>
    <cellStyle name="SectionHeading 23" xfId="27924" xr:uid="{00000000-0005-0000-0000-0000977B0000}"/>
    <cellStyle name="SectionHeading 24" xfId="27925" xr:uid="{00000000-0005-0000-0000-0000987B0000}"/>
    <cellStyle name="SectionHeading 3" xfId="27926" xr:uid="{00000000-0005-0000-0000-0000997B0000}"/>
    <cellStyle name="SectionHeading 4" xfId="27927" xr:uid="{00000000-0005-0000-0000-00009A7B0000}"/>
    <cellStyle name="SectionHeading 5" xfId="27928" xr:uid="{00000000-0005-0000-0000-00009B7B0000}"/>
    <cellStyle name="SectionHeading 6" xfId="27929" xr:uid="{00000000-0005-0000-0000-00009C7B0000}"/>
    <cellStyle name="SectionHeading 7" xfId="27930" xr:uid="{00000000-0005-0000-0000-00009D7B0000}"/>
    <cellStyle name="SectionHeading 8" xfId="27931" xr:uid="{00000000-0005-0000-0000-00009E7B0000}"/>
    <cellStyle name="SectionHeading 9" xfId="27932" xr:uid="{00000000-0005-0000-0000-00009F7B0000}"/>
    <cellStyle name="SectionHeading_Base Excel_Release 3T08_MASTER" xfId="27933" xr:uid="{00000000-0005-0000-0000-0000A07B0000}"/>
    <cellStyle name="Sem Amarrar" xfId="27934" xr:uid="{00000000-0005-0000-0000-0000A17B0000}"/>
    <cellStyle name="Sep. milhar [0]" xfId="27935" xr:uid="{00000000-0005-0000-0000-0000A27B0000}"/>
    <cellStyle name="Separador de milhares 10" xfId="27936" xr:uid="{00000000-0005-0000-0000-0000A37B0000}"/>
    <cellStyle name="Separador de milhares 10 2" xfId="27937" xr:uid="{00000000-0005-0000-0000-0000A47B0000}"/>
    <cellStyle name="Separador de milhares 10 2 10" xfId="27938" xr:uid="{00000000-0005-0000-0000-0000A57B0000}"/>
    <cellStyle name="Separador de milhares 10 2 11" xfId="27939" xr:uid="{00000000-0005-0000-0000-0000A67B0000}"/>
    <cellStyle name="Separador de milhares 10 2 12" xfId="27940" xr:uid="{00000000-0005-0000-0000-0000A77B0000}"/>
    <cellStyle name="Separador de milhares 10 2 13" xfId="27941" xr:uid="{00000000-0005-0000-0000-0000A87B0000}"/>
    <cellStyle name="Separador de milhares 10 2 14" xfId="27942" xr:uid="{00000000-0005-0000-0000-0000A97B0000}"/>
    <cellStyle name="Separador de milhares 10 2 15" xfId="27943" xr:uid="{00000000-0005-0000-0000-0000AA7B0000}"/>
    <cellStyle name="Separador de milhares 10 2 16" xfId="27944" xr:uid="{00000000-0005-0000-0000-0000AB7B0000}"/>
    <cellStyle name="Separador de milhares 10 2 17" xfId="27945" xr:uid="{00000000-0005-0000-0000-0000AC7B0000}"/>
    <cellStyle name="Separador de milhares 10 2 18" xfId="27946" xr:uid="{00000000-0005-0000-0000-0000AD7B0000}"/>
    <cellStyle name="Separador de milhares 10 2 19" xfId="27947" xr:uid="{00000000-0005-0000-0000-0000AE7B0000}"/>
    <cellStyle name="Separador de milhares 10 2 2" xfId="27948" xr:uid="{00000000-0005-0000-0000-0000AF7B0000}"/>
    <cellStyle name="Separador de milhares 10 2 20" xfId="27949" xr:uid="{00000000-0005-0000-0000-0000B07B0000}"/>
    <cellStyle name="Separador de milhares 10 2 21" xfId="27950" xr:uid="{00000000-0005-0000-0000-0000B17B0000}"/>
    <cellStyle name="Separador de milhares 10 2 22" xfId="27951" xr:uid="{00000000-0005-0000-0000-0000B27B0000}"/>
    <cellStyle name="Separador de milhares 10 2 23" xfId="27952" xr:uid="{00000000-0005-0000-0000-0000B37B0000}"/>
    <cellStyle name="Separador de milhares 10 2 24" xfId="27953" xr:uid="{00000000-0005-0000-0000-0000B47B0000}"/>
    <cellStyle name="Separador de milhares 10 2 3" xfId="27954" xr:uid="{00000000-0005-0000-0000-0000B57B0000}"/>
    <cellStyle name="Separador de milhares 10 2 4" xfId="27955" xr:uid="{00000000-0005-0000-0000-0000B67B0000}"/>
    <cellStyle name="Separador de milhares 10 2 5" xfId="27956" xr:uid="{00000000-0005-0000-0000-0000B77B0000}"/>
    <cellStyle name="Separador de milhares 10 2 6" xfId="27957" xr:uid="{00000000-0005-0000-0000-0000B87B0000}"/>
    <cellStyle name="Separador de milhares 10 2 7" xfId="27958" xr:uid="{00000000-0005-0000-0000-0000B97B0000}"/>
    <cellStyle name="Separador de milhares 10 2 8" xfId="27959" xr:uid="{00000000-0005-0000-0000-0000BA7B0000}"/>
    <cellStyle name="Separador de milhares 10 2 9" xfId="27960" xr:uid="{00000000-0005-0000-0000-0000BB7B0000}"/>
    <cellStyle name="Separador de milhares 10 3" xfId="27961" xr:uid="{00000000-0005-0000-0000-0000BC7B0000}"/>
    <cellStyle name="Separador de milhares 10 3 10" xfId="27962" xr:uid="{00000000-0005-0000-0000-0000BD7B0000}"/>
    <cellStyle name="Separador de milhares 10 3 11" xfId="27963" xr:uid="{00000000-0005-0000-0000-0000BE7B0000}"/>
    <cellStyle name="Separador de milhares 10 3 12" xfId="27964" xr:uid="{00000000-0005-0000-0000-0000BF7B0000}"/>
    <cellStyle name="Separador de milhares 10 3 13" xfId="27965" xr:uid="{00000000-0005-0000-0000-0000C07B0000}"/>
    <cellStyle name="Separador de milhares 10 3 14" xfId="27966" xr:uid="{00000000-0005-0000-0000-0000C17B0000}"/>
    <cellStyle name="Separador de milhares 10 3 15" xfId="27967" xr:uid="{00000000-0005-0000-0000-0000C27B0000}"/>
    <cellStyle name="Separador de milhares 10 3 16" xfId="27968" xr:uid="{00000000-0005-0000-0000-0000C37B0000}"/>
    <cellStyle name="Separador de milhares 10 3 17" xfId="27969" xr:uid="{00000000-0005-0000-0000-0000C47B0000}"/>
    <cellStyle name="Separador de milhares 10 3 18" xfId="27970" xr:uid="{00000000-0005-0000-0000-0000C57B0000}"/>
    <cellStyle name="Separador de milhares 10 3 19" xfId="27971" xr:uid="{00000000-0005-0000-0000-0000C67B0000}"/>
    <cellStyle name="Separador de milhares 10 3 2" xfId="27972" xr:uid="{00000000-0005-0000-0000-0000C77B0000}"/>
    <cellStyle name="Separador de milhares 10 3 20" xfId="27973" xr:uid="{00000000-0005-0000-0000-0000C87B0000}"/>
    <cellStyle name="Separador de milhares 10 3 21" xfId="27974" xr:uid="{00000000-0005-0000-0000-0000C97B0000}"/>
    <cellStyle name="Separador de milhares 10 3 22" xfId="27975" xr:uid="{00000000-0005-0000-0000-0000CA7B0000}"/>
    <cellStyle name="Separador de milhares 10 3 23" xfId="27976" xr:uid="{00000000-0005-0000-0000-0000CB7B0000}"/>
    <cellStyle name="Separador de milhares 10 3 3" xfId="27977" xr:uid="{00000000-0005-0000-0000-0000CC7B0000}"/>
    <cellStyle name="Separador de milhares 10 3 4" xfId="27978" xr:uid="{00000000-0005-0000-0000-0000CD7B0000}"/>
    <cellStyle name="Separador de milhares 10 3 5" xfId="27979" xr:uid="{00000000-0005-0000-0000-0000CE7B0000}"/>
    <cellStyle name="Separador de milhares 10 3 6" xfId="27980" xr:uid="{00000000-0005-0000-0000-0000CF7B0000}"/>
    <cellStyle name="Separador de milhares 10 3 7" xfId="27981" xr:uid="{00000000-0005-0000-0000-0000D07B0000}"/>
    <cellStyle name="Separador de milhares 10 3 8" xfId="27982" xr:uid="{00000000-0005-0000-0000-0000D17B0000}"/>
    <cellStyle name="Separador de milhares 10 3 9" xfId="27983" xr:uid="{00000000-0005-0000-0000-0000D27B0000}"/>
    <cellStyle name="Separador de milhares 10 4" xfId="27984" xr:uid="{00000000-0005-0000-0000-0000D37B0000}"/>
    <cellStyle name="Separador de milhares 11" xfId="27985" xr:uid="{00000000-0005-0000-0000-0000D47B0000}"/>
    <cellStyle name="Separador de milhares 11 10" xfId="27986" xr:uid="{00000000-0005-0000-0000-0000D57B0000}"/>
    <cellStyle name="Separador de milhares 11 10 2" xfId="27987" xr:uid="{00000000-0005-0000-0000-0000D67B0000}"/>
    <cellStyle name="Separador de milhares 11 11" xfId="27988" xr:uid="{00000000-0005-0000-0000-0000D77B0000}"/>
    <cellStyle name="Separador de milhares 11 12" xfId="27989" xr:uid="{00000000-0005-0000-0000-0000D87B0000}"/>
    <cellStyle name="Separador de milhares 11 13" xfId="27990" xr:uid="{00000000-0005-0000-0000-0000D97B0000}"/>
    <cellStyle name="Separador de milhares 11 14" xfId="27991" xr:uid="{00000000-0005-0000-0000-0000DA7B0000}"/>
    <cellStyle name="Separador de milhares 11 15" xfId="27992" xr:uid="{00000000-0005-0000-0000-0000DB7B0000}"/>
    <cellStyle name="Separador de milhares 11 16" xfId="27993" xr:uid="{00000000-0005-0000-0000-0000DC7B0000}"/>
    <cellStyle name="Separador de milhares 11 17" xfId="27994" xr:uid="{00000000-0005-0000-0000-0000DD7B0000}"/>
    <cellStyle name="Separador de milhares 11 18" xfId="27995" xr:uid="{00000000-0005-0000-0000-0000DE7B0000}"/>
    <cellStyle name="Separador de milhares 11 19" xfId="27996" xr:uid="{00000000-0005-0000-0000-0000DF7B0000}"/>
    <cellStyle name="Separador de milhares 11 2" xfId="27997" xr:uid="{00000000-0005-0000-0000-0000E07B0000}"/>
    <cellStyle name="Separador de milhares 11 2 2" xfId="27998" xr:uid="{00000000-0005-0000-0000-0000E17B0000}"/>
    <cellStyle name="Separador de milhares 11 2 2 10" xfId="27999" xr:uid="{00000000-0005-0000-0000-0000E27B0000}"/>
    <cellStyle name="Separador de milhares 11 2 2 11" xfId="28000" xr:uid="{00000000-0005-0000-0000-0000E37B0000}"/>
    <cellStyle name="Separador de milhares 11 2 2 12" xfId="28001" xr:uid="{00000000-0005-0000-0000-0000E47B0000}"/>
    <cellStyle name="Separador de milhares 11 2 2 13" xfId="28002" xr:uid="{00000000-0005-0000-0000-0000E57B0000}"/>
    <cellStyle name="Separador de milhares 11 2 2 14" xfId="28003" xr:uid="{00000000-0005-0000-0000-0000E67B0000}"/>
    <cellStyle name="Separador de milhares 11 2 2 15" xfId="28004" xr:uid="{00000000-0005-0000-0000-0000E77B0000}"/>
    <cellStyle name="Separador de milhares 11 2 2 16" xfId="28005" xr:uid="{00000000-0005-0000-0000-0000E87B0000}"/>
    <cellStyle name="Separador de milhares 11 2 2 17" xfId="28006" xr:uid="{00000000-0005-0000-0000-0000E97B0000}"/>
    <cellStyle name="Separador de milhares 11 2 2 18" xfId="28007" xr:uid="{00000000-0005-0000-0000-0000EA7B0000}"/>
    <cellStyle name="Separador de milhares 11 2 2 19" xfId="28008" xr:uid="{00000000-0005-0000-0000-0000EB7B0000}"/>
    <cellStyle name="Separador de milhares 11 2 2 2" xfId="28009" xr:uid="{00000000-0005-0000-0000-0000EC7B0000}"/>
    <cellStyle name="Separador de milhares 11 2 2 20" xfId="28010" xr:uid="{00000000-0005-0000-0000-0000ED7B0000}"/>
    <cellStyle name="Separador de milhares 11 2 2 21" xfId="28011" xr:uid="{00000000-0005-0000-0000-0000EE7B0000}"/>
    <cellStyle name="Separador de milhares 11 2 2 22" xfId="28012" xr:uid="{00000000-0005-0000-0000-0000EF7B0000}"/>
    <cellStyle name="Separador de milhares 11 2 2 23" xfId="28013" xr:uid="{00000000-0005-0000-0000-0000F07B0000}"/>
    <cellStyle name="Separador de milhares 11 2 2 3" xfId="28014" xr:uid="{00000000-0005-0000-0000-0000F17B0000}"/>
    <cellStyle name="Separador de milhares 11 2 2 4" xfId="28015" xr:uid="{00000000-0005-0000-0000-0000F27B0000}"/>
    <cellStyle name="Separador de milhares 11 2 2 5" xfId="28016" xr:uid="{00000000-0005-0000-0000-0000F37B0000}"/>
    <cellStyle name="Separador de milhares 11 2 2 6" xfId="28017" xr:uid="{00000000-0005-0000-0000-0000F47B0000}"/>
    <cellStyle name="Separador de milhares 11 2 2 7" xfId="28018" xr:uid="{00000000-0005-0000-0000-0000F57B0000}"/>
    <cellStyle name="Separador de milhares 11 2 2 8" xfId="28019" xr:uid="{00000000-0005-0000-0000-0000F67B0000}"/>
    <cellStyle name="Separador de milhares 11 2 2 9" xfId="28020" xr:uid="{00000000-0005-0000-0000-0000F77B0000}"/>
    <cellStyle name="Separador de milhares 11 20" xfId="28021" xr:uid="{00000000-0005-0000-0000-0000F87B0000}"/>
    <cellStyle name="Separador de milhares 11 21" xfId="28022" xr:uid="{00000000-0005-0000-0000-0000F97B0000}"/>
    <cellStyle name="Separador de milhares 11 22" xfId="28023" xr:uid="{00000000-0005-0000-0000-0000FA7B0000}"/>
    <cellStyle name="Separador de milhares 11 23" xfId="28024" xr:uid="{00000000-0005-0000-0000-0000FB7B0000}"/>
    <cellStyle name="Separador de milhares 11 24" xfId="28025" xr:uid="{00000000-0005-0000-0000-0000FC7B0000}"/>
    <cellStyle name="Separador de milhares 11 25" xfId="28026" xr:uid="{00000000-0005-0000-0000-0000FD7B0000}"/>
    <cellStyle name="Separador de milhares 11 26" xfId="28027" xr:uid="{00000000-0005-0000-0000-0000FE7B0000}"/>
    <cellStyle name="Separador de milhares 11 27" xfId="28028" xr:uid="{00000000-0005-0000-0000-0000FF7B0000}"/>
    <cellStyle name="Separador de milhares 11 28" xfId="28029" xr:uid="{00000000-0005-0000-0000-0000007C0000}"/>
    <cellStyle name="Separador de milhares 11 29" xfId="28030" xr:uid="{00000000-0005-0000-0000-0000017C0000}"/>
    <cellStyle name="Separador de milhares 11 3" xfId="28031" xr:uid="{00000000-0005-0000-0000-0000027C0000}"/>
    <cellStyle name="Separador de milhares 11 3 2" xfId="28032" xr:uid="{00000000-0005-0000-0000-0000037C0000}"/>
    <cellStyle name="Separador de milhares 11 3 2 10" xfId="28033" xr:uid="{00000000-0005-0000-0000-0000047C0000}"/>
    <cellStyle name="Separador de milhares 11 3 2 11" xfId="28034" xr:uid="{00000000-0005-0000-0000-0000057C0000}"/>
    <cellStyle name="Separador de milhares 11 3 2 12" xfId="28035" xr:uid="{00000000-0005-0000-0000-0000067C0000}"/>
    <cellStyle name="Separador de milhares 11 3 2 13" xfId="28036" xr:uid="{00000000-0005-0000-0000-0000077C0000}"/>
    <cellStyle name="Separador de milhares 11 3 2 14" xfId="28037" xr:uid="{00000000-0005-0000-0000-0000087C0000}"/>
    <cellStyle name="Separador de milhares 11 3 2 15" xfId="28038" xr:uid="{00000000-0005-0000-0000-0000097C0000}"/>
    <cellStyle name="Separador de milhares 11 3 2 16" xfId="28039" xr:uid="{00000000-0005-0000-0000-00000A7C0000}"/>
    <cellStyle name="Separador de milhares 11 3 2 17" xfId="28040" xr:uid="{00000000-0005-0000-0000-00000B7C0000}"/>
    <cellStyle name="Separador de milhares 11 3 2 18" xfId="28041" xr:uid="{00000000-0005-0000-0000-00000C7C0000}"/>
    <cellStyle name="Separador de milhares 11 3 2 19" xfId="28042" xr:uid="{00000000-0005-0000-0000-00000D7C0000}"/>
    <cellStyle name="Separador de milhares 11 3 2 2" xfId="28043" xr:uid="{00000000-0005-0000-0000-00000E7C0000}"/>
    <cellStyle name="Separador de milhares 11 3 2 20" xfId="28044" xr:uid="{00000000-0005-0000-0000-00000F7C0000}"/>
    <cellStyle name="Separador de milhares 11 3 2 21" xfId="28045" xr:uid="{00000000-0005-0000-0000-0000107C0000}"/>
    <cellStyle name="Separador de milhares 11 3 2 22" xfId="28046" xr:uid="{00000000-0005-0000-0000-0000117C0000}"/>
    <cellStyle name="Separador de milhares 11 3 2 23" xfId="28047" xr:uid="{00000000-0005-0000-0000-0000127C0000}"/>
    <cellStyle name="Separador de milhares 11 3 2 3" xfId="28048" xr:uid="{00000000-0005-0000-0000-0000137C0000}"/>
    <cellStyle name="Separador de milhares 11 3 2 4" xfId="28049" xr:uid="{00000000-0005-0000-0000-0000147C0000}"/>
    <cellStyle name="Separador de milhares 11 3 2 5" xfId="28050" xr:uid="{00000000-0005-0000-0000-0000157C0000}"/>
    <cellStyle name="Separador de milhares 11 3 2 6" xfId="28051" xr:uid="{00000000-0005-0000-0000-0000167C0000}"/>
    <cellStyle name="Separador de milhares 11 3 2 7" xfId="28052" xr:uid="{00000000-0005-0000-0000-0000177C0000}"/>
    <cellStyle name="Separador de milhares 11 3 2 8" xfId="28053" xr:uid="{00000000-0005-0000-0000-0000187C0000}"/>
    <cellStyle name="Separador de milhares 11 3 2 9" xfId="28054" xr:uid="{00000000-0005-0000-0000-0000197C0000}"/>
    <cellStyle name="Separador de milhares 11 30" xfId="35165" xr:uid="{00000000-0005-0000-0000-00001A7C0000}"/>
    <cellStyle name="Separador de milhares 11 4" xfId="28055" xr:uid="{00000000-0005-0000-0000-00001B7C0000}"/>
    <cellStyle name="Separador de milhares 11 5" xfId="28056" xr:uid="{00000000-0005-0000-0000-00001C7C0000}"/>
    <cellStyle name="Separador de milhares 11 6" xfId="28057" xr:uid="{00000000-0005-0000-0000-00001D7C0000}"/>
    <cellStyle name="Separador de milhares 11 7" xfId="28058" xr:uid="{00000000-0005-0000-0000-00001E7C0000}"/>
    <cellStyle name="Separador de milhares 11 7 10" xfId="28059" xr:uid="{00000000-0005-0000-0000-00001F7C0000}"/>
    <cellStyle name="Separador de milhares 11 7 10 2" xfId="28060" xr:uid="{00000000-0005-0000-0000-0000207C0000}"/>
    <cellStyle name="Separador de milhares 11 7 10 2 2" xfId="28061" xr:uid="{00000000-0005-0000-0000-0000217C0000}"/>
    <cellStyle name="Separador de milhares 11 7 2" xfId="28062" xr:uid="{00000000-0005-0000-0000-0000227C0000}"/>
    <cellStyle name="Separador de milhares 11 7 2 2" xfId="28063" xr:uid="{00000000-0005-0000-0000-0000237C0000}"/>
    <cellStyle name="Separador de milhares 11 7 2 2 2" xfId="28064" xr:uid="{00000000-0005-0000-0000-0000247C0000}"/>
    <cellStyle name="Separador de milhares 11 7 2 3" xfId="28065" xr:uid="{00000000-0005-0000-0000-0000257C0000}"/>
    <cellStyle name="Separador de milhares 11 7 2 4" xfId="28066" xr:uid="{00000000-0005-0000-0000-0000267C0000}"/>
    <cellStyle name="Separador de milhares 11 7 2 5" xfId="28067" xr:uid="{00000000-0005-0000-0000-0000277C0000}"/>
    <cellStyle name="Separador de milhares 11 7 2 6" xfId="28068" xr:uid="{00000000-0005-0000-0000-0000287C0000}"/>
    <cellStyle name="Separador de milhares 11 7 2 7" xfId="28069" xr:uid="{00000000-0005-0000-0000-0000297C0000}"/>
    <cellStyle name="Separador de milhares 11 7 2 8" xfId="28070" xr:uid="{00000000-0005-0000-0000-00002A7C0000}"/>
    <cellStyle name="Separador de milhares 11 7 2 9" xfId="28071" xr:uid="{00000000-0005-0000-0000-00002B7C0000}"/>
    <cellStyle name="Separador de milhares 11 7 3" xfId="28072" xr:uid="{00000000-0005-0000-0000-00002C7C0000}"/>
    <cellStyle name="Separador de milhares 11 7 3 2" xfId="28073" xr:uid="{00000000-0005-0000-0000-00002D7C0000}"/>
    <cellStyle name="Separador de milhares 11 7 3 2 2" xfId="28074" xr:uid="{00000000-0005-0000-0000-00002E7C0000}"/>
    <cellStyle name="Separador de milhares 11 7 3 3" xfId="28075" xr:uid="{00000000-0005-0000-0000-00002F7C0000}"/>
    <cellStyle name="Separador de milhares 11 7 3 4" xfId="28076" xr:uid="{00000000-0005-0000-0000-0000307C0000}"/>
    <cellStyle name="Separador de milhares 11 7 3 5" xfId="28077" xr:uid="{00000000-0005-0000-0000-0000317C0000}"/>
    <cellStyle name="Separador de milhares 11 7 3 6" xfId="28078" xr:uid="{00000000-0005-0000-0000-0000327C0000}"/>
    <cellStyle name="Separador de milhares 11 7 3 7" xfId="28079" xr:uid="{00000000-0005-0000-0000-0000337C0000}"/>
    <cellStyle name="Separador de milhares 11 7 3 8" xfId="28080" xr:uid="{00000000-0005-0000-0000-0000347C0000}"/>
    <cellStyle name="Separador de milhares 11 7 3 9" xfId="28081" xr:uid="{00000000-0005-0000-0000-0000357C0000}"/>
    <cellStyle name="Separador de milhares 11 7 4" xfId="28082" xr:uid="{00000000-0005-0000-0000-0000367C0000}"/>
    <cellStyle name="Separador de milhares 11 7 4 2" xfId="28083" xr:uid="{00000000-0005-0000-0000-0000377C0000}"/>
    <cellStyle name="Separador de milhares 11 7 4 2 2" xfId="28084" xr:uid="{00000000-0005-0000-0000-0000387C0000}"/>
    <cellStyle name="Separador de milhares 11 7 4 3" xfId="28085" xr:uid="{00000000-0005-0000-0000-0000397C0000}"/>
    <cellStyle name="Separador de milhares 11 7 4 4" xfId="28086" xr:uid="{00000000-0005-0000-0000-00003A7C0000}"/>
    <cellStyle name="Separador de milhares 11 7 4 5" xfId="28087" xr:uid="{00000000-0005-0000-0000-00003B7C0000}"/>
    <cellStyle name="Separador de milhares 11 7 4 6" xfId="28088" xr:uid="{00000000-0005-0000-0000-00003C7C0000}"/>
    <cellStyle name="Separador de milhares 11 7 4 7" xfId="28089" xr:uid="{00000000-0005-0000-0000-00003D7C0000}"/>
    <cellStyle name="Separador de milhares 11 7 4 8" xfId="28090" xr:uid="{00000000-0005-0000-0000-00003E7C0000}"/>
    <cellStyle name="Separador de milhares 11 7 4 9" xfId="28091" xr:uid="{00000000-0005-0000-0000-00003F7C0000}"/>
    <cellStyle name="Separador de milhares 11 7 5" xfId="28092" xr:uid="{00000000-0005-0000-0000-0000407C0000}"/>
    <cellStyle name="Separador de milhares 11 7 6" xfId="28093" xr:uid="{00000000-0005-0000-0000-0000417C0000}"/>
    <cellStyle name="Separador de milhares 11 7 7" xfId="28094" xr:uid="{00000000-0005-0000-0000-0000427C0000}"/>
    <cellStyle name="Separador de milhares 11 7 8" xfId="28095" xr:uid="{00000000-0005-0000-0000-0000437C0000}"/>
    <cellStyle name="Separador de milhares 11 7 9" xfId="28096" xr:uid="{00000000-0005-0000-0000-0000447C0000}"/>
    <cellStyle name="Separador de milhares 11 8" xfId="28097" xr:uid="{00000000-0005-0000-0000-0000457C0000}"/>
    <cellStyle name="Separador de milhares 11 9" xfId="28098" xr:uid="{00000000-0005-0000-0000-0000467C0000}"/>
    <cellStyle name="Separador de milhares 12" xfId="28099" xr:uid="{00000000-0005-0000-0000-0000477C0000}"/>
    <cellStyle name="Separador de milhares 12 10" xfId="28100" xr:uid="{00000000-0005-0000-0000-0000487C0000}"/>
    <cellStyle name="Separador de milhares 12 11" xfId="28101" xr:uid="{00000000-0005-0000-0000-0000497C0000}"/>
    <cellStyle name="Separador de milhares 12 12" xfId="28102" xr:uid="{00000000-0005-0000-0000-00004A7C0000}"/>
    <cellStyle name="Separador de milhares 12 13" xfId="28103" xr:uid="{00000000-0005-0000-0000-00004B7C0000}"/>
    <cellStyle name="Separador de milhares 12 14" xfId="28104" xr:uid="{00000000-0005-0000-0000-00004C7C0000}"/>
    <cellStyle name="Separador de milhares 12 15" xfId="28105" xr:uid="{00000000-0005-0000-0000-00004D7C0000}"/>
    <cellStyle name="Separador de milhares 12 16" xfId="28106" xr:uid="{00000000-0005-0000-0000-00004E7C0000}"/>
    <cellStyle name="Separador de milhares 12 17" xfId="35190" xr:uid="{00000000-0005-0000-0000-00004F7C0000}"/>
    <cellStyle name="Separador de milhares 12 2" xfId="28107" xr:uid="{00000000-0005-0000-0000-0000507C0000}"/>
    <cellStyle name="Separador de milhares 12 2 2" xfId="28108" xr:uid="{00000000-0005-0000-0000-0000517C0000}"/>
    <cellStyle name="Separador de milhares 12 2 2 10" xfId="28109" xr:uid="{00000000-0005-0000-0000-0000527C0000}"/>
    <cellStyle name="Separador de milhares 12 2 2 11" xfId="28110" xr:uid="{00000000-0005-0000-0000-0000537C0000}"/>
    <cellStyle name="Separador de milhares 12 2 2 12" xfId="28111" xr:uid="{00000000-0005-0000-0000-0000547C0000}"/>
    <cellStyle name="Separador de milhares 12 2 2 13" xfId="28112" xr:uid="{00000000-0005-0000-0000-0000557C0000}"/>
    <cellStyle name="Separador de milhares 12 2 2 14" xfId="28113" xr:uid="{00000000-0005-0000-0000-0000567C0000}"/>
    <cellStyle name="Separador de milhares 12 2 2 15" xfId="28114" xr:uid="{00000000-0005-0000-0000-0000577C0000}"/>
    <cellStyle name="Separador de milhares 12 2 2 16" xfId="28115" xr:uid="{00000000-0005-0000-0000-0000587C0000}"/>
    <cellStyle name="Separador de milhares 12 2 2 17" xfId="28116" xr:uid="{00000000-0005-0000-0000-0000597C0000}"/>
    <cellStyle name="Separador de milhares 12 2 2 18" xfId="28117" xr:uid="{00000000-0005-0000-0000-00005A7C0000}"/>
    <cellStyle name="Separador de milhares 12 2 2 19" xfId="28118" xr:uid="{00000000-0005-0000-0000-00005B7C0000}"/>
    <cellStyle name="Separador de milhares 12 2 2 2" xfId="28119" xr:uid="{00000000-0005-0000-0000-00005C7C0000}"/>
    <cellStyle name="Separador de milhares 12 2 2 20" xfId="28120" xr:uid="{00000000-0005-0000-0000-00005D7C0000}"/>
    <cellStyle name="Separador de milhares 12 2 2 21" xfId="28121" xr:uid="{00000000-0005-0000-0000-00005E7C0000}"/>
    <cellStyle name="Separador de milhares 12 2 2 22" xfId="28122" xr:uid="{00000000-0005-0000-0000-00005F7C0000}"/>
    <cellStyle name="Separador de milhares 12 2 2 23" xfId="28123" xr:uid="{00000000-0005-0000-0000-0000607C0000}"/>
    <cellStyle name="Separador de milhares 12 2 2 3" xfId="28124" xr:uid="{00000000-0005-0000-0000-0000617C0000}"/>
    <cellStyle name="Separador de milhares 12 2 2 4" xfId="28125" xr:uid="{00000000-0005-0000-0000-0000627C0000}"/>
    <cellStyle name="Separador de milhares 12 2 2 5" xfId="28126" xr:uid="{00000000-0005-0000-0000-0000637C0000}"/>
    <cellStyle name="Separador de milhares 12 2 2 6" xfId="28127" xr:uid="{00000000-0005-0000-0000-0000647C0000}"/>
    <cellStyle name="Separador de milhares 12 2 2 7" xfId="28128" xr:uid="{00000000-0005-0000-0000-0000657C0000}"/>
    <cellStyle name="Separador de milhares 12 2 2 8" xfId="28129" xr:uid="{00000000-0005-0000-0000-0000667C0000}"/>
    <cellStyle name="Separador de milhares 12 2 2 9" xfId="28130" xr:uid="{00000000-0005-0000-0000-0000677C0000}"/>
    <cellStyle name="Separador de milhares 12 2 3" xfId="35403" xr:uid="{00000000-0005-0000-0000-0000687C0000}"/>
    <cellStyle name="Separador de milhares 12 3" xfId="28131" xr:uid="{00000000-0005-0000-0000-0000697C0000}"/>
    <cellStyle name="Separador de milhares 12 3 2" xfId="28132" xr:uid="{00000000-0005-0000-0000-00006A7C0000}"/>
    <cellStyle name="Separador de milhares 12 3 2 10" xfId="28133" xr:uid="{00000000-0005-0000-0000-00006B7C0000}"/>
    <cellStyle name="Separador de milhares 12 3 2 11" xfId="28134" xr:uid="{00000000-0005-0000-0000-00006C7C0000}"/>
    <cellStyle name="Separador de milhares 12 3 2 12" xfId="28135" xr:uid="{00000000-0005-0000-0000-00006D7C0000}"/>
    <cellStyle name="Separador de milhares 12 3 2 13" xfId="28136" xr:uid="{00000000-0005-0000-0000-00006E7C0000}"/>
    <cellStyle name="Separador de milhares 12 3 2 14" xfId="28137" xr:uid="{00000000-0005-0000-0000-00006F7C0000}"/>
    <cellStyle name="Separador de milhares 12 3 2 15" xfId="28138" xr:uid="{00000000-0005-0000-0000-0000707C0000}"/>
    <cellStyle name="Separador de milhares 12 3 2 16" xfId="28139" xr:uid="{00000000-0005-0000-0000-0000717C0000}"/>
    <cellStyle name="Separador de milhares 12 3 2 17" xfId="28140" xr:uid="{00000000-0005-0000-0000-0000727C0000}"/>
    <cellStyle name="Separador de milhares 12 3 2 18" xfId="28141" xr:uid="{00000000-0005-0000-0000-0000737C0000}"/>
    <cellStyle name="Separador de milhares 12 3 2 19" xfId="28142" xr:uid="{00000000-0005-0000-0000-0000747C0000}"/>
    <cellStyle name="Separador de milhares 12 3 2 2" xfId="28143" xr:uid="{00000000-0005-0000-0000-0000757C0000}"/>
    <cellStyle name="Separador de milhares 12 3 2 20" xfId="28144" xr:uid="{00000000-0005-0000-0000-0000767C0000}"/>
    <cellStyle name="Separador de milhares 12 3 2 21" xfId="28145" xr:uid="{00000000-0005-0000-0000-0000777C0000}"/>
    <cellStyle name="Separador de milhares 12 3 2 22" xfId="28146" xr:uid="{00000000-0005-0000-0000-0000787C0000}"/>
    <cellStyle name="Separador de milhares 12 3 2 23" xfId="28147" xr:uid="{00000000-0005-0000-0000-0000797C0000}"/>
    <cellStyle name="Separador de milhares 12 3 2 3" xfId="28148" xr:uid="{00000000-0005-0000-0000-00007A7C0000}"/>
    <cellStyle name="Separador de milhares 12 3 2 4" xfId="28149" xr:uid="{00000000-0005-0000-0000-00007B7C0000}"/>
    <cellStyle name="Separador de milhares 12 3 2 5" xfId="28150" xr:uid="{00000000-0005-0000-0000-00007C7C0000}"/>
    <cellStyle name="Separador de milhares 12 3 2 6" xfId="28151" xr:uid="{00000000-0005-0000-0000-00007D7C0000}"/>
    <cellStyle name="Separador de milhares 12 3 2 7" xfId="28152" xr:uid="{00000000-0005-0000-0000-00007E7C0000}"/>
    <cellStyle name="Separador de milhares 12 3 2 8" xfId="28153" xr:uid="{00000000-0005-0000-0000-00007F7C0000}"/>
    <cellStyle name="Separador de milhares 12 3 2 9" xfId="28154" xr:uid="{00000000-0005-0000-0000-0000807C0000}"/>
    <cellStyle name="Separador de milhares 12 4" xfId="28155" xr:uid="{00000000-0005-0000-0000-0000817C0000}"/>
    <cellStyle name="Separador de milhares 12 5" xfId="28156" xr:uid="{00000000-0005-0000-0000-0000827C0000}"/>
    <cellStyle name="Separador de milhares 12 6" xfId="28157" xr:uid="{00000000-0005-0000-0000-0000837C0000}"/>
    <cellStyle name="Separador de milhares 12 7" xfId="28158" xr:uid="{00000000-0005-0000-0000-0000847C0000}"/>
    <cellStyle name="Separador de milhares 12 8" xfId="28159" xr:uid="{00000000-0005-0000-0000-0000857C0000}"/>
    <cellStyle name="Separador de milhares 12 8 2" xfId="28160" xr:uid="{00000000-0005-0000-0000-0000867C0000}"/>
    <cellStyle name="Separador de milhares 12 9" xfId="28161" xr:uid="{00000000-0005-0000-0000-0000877C0000}"/>
    <cellStyle name="Separador de milhares 13" xfId="28162" xr:uid="{00000000-0005-0000-0000-0000887C0000}"/>
    <cellStyle name="Separador de milhares 13 10" xfId="28163" xr:uid="{00000000-0005-0000-0000-0000897C0000}"/>
    <cellStyle name="Separador de milhares 13 10 2" xfId="28164" xr:uid="{00000000-0005-0000-0000-00008A7C0000}"/>
    <cellStyle name="Separador de milhares 13 10 3" xfId="28165" xr:uid="{00000000-0005-0000-0000-00008B7C0000}"/>
    <cellStyle name="Separador de milhares 13 10 4" xfId="28166" xr:uid="{00000000-0005-0000-0000-00008C7C0000}"/>
    <cellStyle name="Separador de milhares 13 10 5" xfId="28167" xr:uid="{00000000-0005-0000-0000-00008D7C0000}"/>
    <cellStyle name="Separador de milhares 13 10 6" xfId="28168" xr:uid="{00000000-0005-0000-0000-00008E7C0000}"/>
    <cellStyle name="Separador de milhares 13 11" xfId="28169" xr:uid="{00000000-0005-0000-0000-00008F7C0000}"/>
    <cellStyle name="Separador de milhares 13 11 2" xfId="28170" xr:uid="{00000000-0005-0000-0000-0000907C0000}"/>
    <cellStyle name="Separador de milhares 13 11 3" xfId="28171" xr:uid="{00000000-0005-0000-0000-0000917C0000}"/>
    <cellStyle name="Separador de milhares 13 11 4" xfId="28172" xr:uid="{00000000-0005-0000-0000-0000927C0000}"/>
    <cellStyle name="Separador de milhares 13 12" xfId="28173" xr:uid="{00000000-0005-0000-0000-0000937C0000}"/>
    <cellStyle name="Separador de milhares 13 12 2" xfId="28174" xr:uid="{00000000-0005-0000-0000-0000947C0000}"/>
    <cellStyle name="Separador de milhares 13 12 2 2" xfId="28175" xr:uid="{00000000-0005-0000-0000-0000957C0000}"/>
    <cellStyle name="Separador de milhares 13 12 3" xfId="28176" xr:uid="{00000000-0005-0000-0000-0000967C0000}"/>
    <cellStyle name="Separador de milhares 13 12 4" xfId="28177" xr:uid="{00000000-0005-0000-0000-0000977C0000}"/>
    <cellStyle name="Separador de milhares 13 12 5" xfId="28178" xr:uid="{00000000-0005-0000-0000-0000987C0000}"/>
    <cellStyle name="Separador de milhares 13 12 6" xfId="28179" xr:uid="{00000000-0005-0000-0000-0000997C0000}"/>
    <cellStyle name="Separador de milhares 13 12 7" xfId="28180" xr:uid="{00000000-0005-0000-0000-00009A7C0000}"/>
    <cellStyle name="Separador de milhares 13 12 8" xfId="28181" xr:uid="{00000000-0005-0000-0000-00009B7C0000}"/>
    <cellStyle name="Separador de milhares 13 12 9" xfId="28182" xr:uid="{00000000-0005-0000-0000-00009C7C0000}"/>
    <cellStyle name="Separador de milhares 13 13" xfId="28183" xr:uid="{00000000-0005-0000-0000-00009D7C0000}"/>
    <cellStyle name="Separador de milhares 13 13 2" xfId="28184" xr:uid="{00000000-0005-0000-0000-00009E7C0000}"/>
    <cellStyle name="Separador de milhares 13 13 2 2" xfId="28185" xr:uid="{00000000-0005-0000-0000-00009F7C0000}"/>
    <cellStyle name="Separador de milhares 13 13 3" xfId="28186" xr:uid="{00000000-0005-0000-0000-0000A07C0000}"/>
    <cellStyle name="Separador de milhares 13 13 4" xfId="28187" xr:uid="{00000000-0005-0000-0000-0000A17C0000}"/>
    <cellStyle name="Separador de milhares 13 13 5" xfId="28188" xr:uid="{00000000-0005-0000-0000-0000A27C0000}"/>
    <cellStyle name="Separador de milhares 13 13 6" xfId="28189" xr:uid="{00000000-0005-0000-0000-0000A37C0000}"/>
    <cellStyle name="Separador de milhares 13 13 7" xfId="28190" xr:uid="{00000000-0005-0000-0000-0000A47C0000}"/>
    <cellStyle name="Separador de milhares 13 13 8" xfId="28191" xr:uid="{00000000-0005-0000-0000-0000A57C0000}"/>
    <cellStyle name="Separador de milhares 13 13 9" xfId="28192" xr:uid="{00000000-0005-0000-0000-0000A67C0000}"/>
    <cellStyle name="Separador de milhares 13 14" xfId="28193" xr:uid="{00000000-0005-0000-0000-0000A77C0000}"/>
    <cellStyle name="Separador de milhares 13 14 2" xfId="28194" xr:uid="{00000000-0005-0000-0000-0000A87C0000}"/>
    <cellStyle name="Separador de milhares 13 14 2 2" xfId="28195" xr:uid="{00000000-0005-0000-0000-0000A97C0000}"/>
    <cellStyle name="Separador de milhares 13 14 3" xfId="28196" xr:uid="{00000000-0005-0000-0000-0000AA7C0000}"/>
    <cellStyle name="Separador de milhares 13 14 4" xfId="28197" xr:uid="{00000000-0005-0000-0000-0000AB7C0000}"/>
    <cellStyle name="Separador de milhares 13 14 5" xfId="28198" xr:uid="{00000000-0005-0000-0000-0000AC7C0000}"/>
    <cellStyle name="Separador de milhares 13 14 6" xfId="28199" xr:uid="{00000000-0005-0000-0000-0000AD7C0000}"/>
    <cellStyle name="Separador de milhares 13 14 7" xfId="28200" xr:uid="{00000000-0005-0000-0000-0000AE7C0000}"/>
    <cellStyle name="Separador de milhares 13 14 8" xfId="28201" xr:uid="{00000000-0005-0000-0000-0000AF7C0000}"/>
    <cellStyle name="Separador de milhares 13 14 9" xfId="28202" xr:uid="{00000000-0005-0000-0000-0000B07C0000}"/>
    <cellStyle name="Separador de milhares 13 15" xfId="28203" xr:uid="{00000000-0005-0000-0000-0000B17C0000}"/>
    <cellStyle name="Separador de milhares 13 15 2" xfId="28204" xr:uid="{00000000-0005-0000-0000-0000B27C0000}"/>
    <cellStyle name="Separador de milhares 13 15 2 2" xfId="28205" xr:uid="{00000000-0005-0000-0000-0000B37C0000}"/>
    <cellStyle name="Separador de milhares 13 16" xfId="28206" xr:uid="{00000000-0005-0000-0000-0000B47C0000}"/>
    <cellStyle name="Separador de milhares 13 17" xfId="28207" xr:uid="{00000000-0005-0000-0000-0000B57C0000}"/>
    <cellStyle name="Separador de milhares 13 18" xfId="28208" xr:uid="{00000000-0005-0000-0000-0000B67C0000}"/>
    <cellStyle name="Separador de milhares 13 19" xfId="28209" xr:uid="{00000000-0005-0000-0000-0000B77C0000}"/>
    <cellStyle name="Separador de milhares 13 2" xfId="28210" xr:uid="{00000000-0005-0000-0000-0000B87C0000}"/>
    <cellStyle name="Separador de milhares 13 2 10" xfId="28211" xr:uid="{00000000-0005-0000-0000-0000B97C0000}"/>
    <cellStyle name="Separador de milhares 13 2 10 2" xfId="28212" xr:uid="{00000000-0005-0000-0000-0000BA7C0000}"/>
    <cellStyle name="Separador de milhares 13 2 10 3" xfId="28213" xr:uid="{00000000-0005-0000-0000-0000BB7C0000}"/>
    <cellStyle name="Separador de milhares 13 2 10 4" xfId="28214" xr:uid="{00000000-0005-0000-0000-0000BC7C0000}"/>
    <cellStyle name="Separador de milhares 13 2 11" xfId="28215" xr:uid="{00000000-0005-0000-0000-0000BD7C0000}"/>
    <cellStyle name="Separador de milhares 13 2 12" xfId="28216" xr:uid="{00000000-0005-0000-0000-0000BE7C0000}"/>
    <cellStyle name="Separador de milhares 13 2 12 2" xfId="28217" xr:uid="{00000000-0005-0000-0000-0000BF7C0000}"/>
    <cellStyle name="Separador de milhares 13 2 12 2 2" xfId="28218" xr:uid="{00000000-0005-0000-0000-0000C07C0000}"/>
    <cellStyle name="Separador de milhares 13 2 12 3" xfId="28219" xr:uid="{00000000-0005-0000-0000-0000C17C0000}"/>
    <cellStyle name="Separador de milhares 13 2 12 4" xfId="28220" xr:uid="{00000000-0005-0000-0000-0000C27C0000}"/>
    <cellStyle name="Separador de milhares 13 2 12 5" xfId="28221" xr:uid="{00000000-0005-0000-0000-0000C37C0000}"/>
    <cellStyle name="Separador de milhares 13 2 12 6" xfId="28222" xr:uid="{00000000-0005-0000-0000-0000C47C0000}"/>
    <cellStyle name="Separador de milhares 13 2 12 7" xfId="28223" xr:uid="{00000000-0005-0000-0000-0000C57C0000}"/>
    <cellStyle name="Separador de milhares 13 2 12 8" xfId="28224" xr:uid="{00000000-0005-0000-0000-0000C67C0000}"/>
    <cellStyle name="Separador de milhares 13 2 12 9" xfId="28225" xr:uid="{00000000-0005-0000-0000-0000C77C0000}"/>
    <cellStyle name="Separador de milhares 13 2 13" xfId="28226" xr:uid="{00000000-0005-0000-0000-0000C87C0000}"/>
    <cellStyle name="Separador de milhares 13 2 13 2" xfId="28227" xr:uid="{00000000-0005-0000-0000-0000C97C0000}"/>
    <cellStyle name="Separador de milhares 13 2 14" xfId="28228" xr:uid="{00000000-0005-0000-0000-0000CA7C0000}"/>
    <cellStyle name="Separador de milhares 13 2 2" xfId="28229" xr:uid="{00000000-0005-0000-0000-0000CB7C0000}"/>
    <cellStyle name="Separador de milhares 13 2 2 2" xfId="28230" xr:uid="{00000000-0005-0000-0000-0000CC7C0000}"/>
    <cellStyle name="Separador de milhares 13 2 2 3" xfId="28231" xr:uid="{00000000-0005-0000-0000-0000CD7C0000}"/>
    <cellStyle name="Separador de milhares 13 2 2 4" xfId="28232" xr:uid="{00000000-0005-0000-0000-0000CE7C0000}"/>
    <cellStyle name="Separador de milhares 13 2 3" xfId="28233" xr:uid="{00000000-0005-0000-0000-0000CF7C0000}"/>
    <cellStyle name="Separador de milhares 13 2 3 2" xfId="28234" xr:uid="{00000000-0005-0000-0000-0000D07C0000}"/>
    <cellStyle name="Separador de milhares 13 2 3 2 2" xfId="28235" xr:uid="{00000000-0005-0000-0000-0000D17C0000}"/>
    <cellStyle name="Separador de milhares 13 2 3 2 2 10" xfId="28236" xr:uid="{00000000-0005-0000-0000-0000D27C0000}"/>
    <cellStyle name="Separador de milhares 13 2 3 2 2 2" xfId="28237" xr:uid="{00000000-0005-0000-0000-0000D37C0000}"/>
    <cellStyle name="Separador de milhares 13 2 3 2 2 2 2" xfId="28238" xr:uid="{00000000-0005-0000-0000-0000D47C0000}"/>
    <cellStyle name="Separador de milhares 13 2 3 2 2 2 3" xfId="28239" xr:uid="{00000000-0005-0000-0000-0000D57C0000}"/>
    <cellStyle name="Separador de milhares 13 2 3 2 2 2 4" xfId="28240" xr:uid="{00000000-0005-0000-0000-0000D67C0000}"/>
    <cellStyle name="Separador de milhares 13 2 3 2 2 2 5" xfId="28241" xr:uid="{00000000-0005-0000-0000-0000D77C0000}"/>
    <cellStyle name="Separador de milhares 13 2 3 2 2 3" xfId="28242" xr:uid="{00000000-0005-0000-0000-0000D87C0000}"/>
    <cellStyle name="Separador de milhares 13 2 3 2 2 4" xfId="28243" xr:uid="{00000000-0005-0000-0000-0000D97C0000}"/>
    <cellStyle name="Separador de milhares 13 2 3 2 2 5" xfId="28244" xr:uid="{00000000-0005-0000-0000-0000DA7C0000}"/>
    <cellStyle name="Separador de milhares 13 2 3 2 2 6" xfId="28245" xr:uid="{00000000-0005-0000-0000-0000DB7C0000}"/>
    <cellStyle name="Separador de milhares 13 2 3 2 2 7" xfId="28246" xr:uid="{00000000-0005-0000-0000-0000DC7C0000}"/>
    <cellStyle name="Separador de milhares 13 2 3 2 2 8" xfId="28247" xr:uid="{00000000-0005-0000-0000-0000DD7C0000}"/>
    <cellStyle name="Separador de milhares 13 2 3 2 2 9" xfId="28248" xr:uid="{00000000-0005-0000-0000-0000DE7C0000}"/>
    <cellStyle name="Separador de milhares 13 2 3 2 3" xfId="28249" xr:uid="{00000000-0005-0000-0000-0000DF7C0000}"/>
    <cellStyle name="Separador de milhares 13 2 3 2 4" xfId="28250" xr:uid="{00000000-0005-0000-0000-0000E07C0000}"/>
    <cellStyle name="Separador de milhares 13 2 3 3" xfId="28251" xr:uid="{00000000-0005-0000-0000-0000E17C0000}"/>
    <cellStyle name="Separador de milhares 13 2 3 4" xfId="28252" xr:uid="{00000000-0005-0000-0000-0000E27C0000}"/>
    <cellStyle name="Separador de milhares 13 2 3 5" xfId="28253" xr:uid="{00000000-0005-0000-0000-0000E37C0000}"/>
    <cellStyle name="Separador de milhares 13 2 4" xfId="28254" xr:uid="{00000000-0005-0000-0000-0000E47C0000}"/>
    <cellStyle name="Separador de milhares 13 2 4 2" xfId="28255" xr:uid="{00000000-0005-0000-0000-0000E57C0000}"/>
    <cellStyle name="Separador de milhares 13 2 4 3" xfId="28256" xr:uid="{00000000-0005-0000-0000-0000E67C0000}"/>
    <cellStyle name="Separador de milhares 13 2 4 4" xfId="28257" xr:uid="{00000000-0005-0000-0000-0000E77C0000}"/>
    <cellStyle name="Separador de milhares 13 2 5" xfId="28258" xr:uid="{00000000-0005-0000-0000-0000E87C0000}"/>
    <cellStyle name="Separador de milhares 13 2 5 2" xfId="28259" xr:uid="{00000000-0005-0000-0000-0000E97C0000}"/>
    <cellStyle name="Separador de milhares 13 2 5 3" xfId="28260" xr:uid="{00000000-0005-0000-0000-0000EA7C0000}"/>
    <cellStyle name="Separador de milhares 13 2 5 4" xfId="28261" xr:uid="{00000000-0005-0000-0000-0000EB7C0000}"/>
    <cellStyle name="Separador de milhares 13 2 6" xfId="28262" xr:uid="{00000000-0005-0000-0000-0000EC7C0000}"/>
    <cellStyle name="Separador de milhares 13 2 6 2" xfId="28263" xr:uid="{00000000-0005-0000-0000-0000ED7C0000}"/>
    <cellStyle name="Separador de milhares 13 2 6 3" xfId="28264" xr:uid="{00000000-0005-0000-0000-0000EE7C0000}"/>
    <cellStyle name="Separador de milhares 13 2 6 4" xfId="28265" xr:uid="{00000000-0005-0000-0000-0000EF7C0000}"/>
    <cellStyle name="Separador de milhares 13 2 7" xfId="28266" xr:uid="{00000000-0005-0000-0000-0000F07C0000}"/>
    <cellStyle name="Separador de milhares 13 2 7 2" xfId="28267" xr:uid="{00000000-0005-0000-0000-0000F17C0000}"/>
    <cellStyle name="Separador de milhares 13 2 7 3" xfId="28268" xr:uid="{00000000-0005-0000-0000-0000F27C0000}"/>
    <cellStyle name="Separador de milhares 13 2 7 4" xfId="28269" xr:uid="{00000000-0005-0000-0000-0000F37C0000}"/>
    <cellStyle name="Separador de milhares 13 2 8" xfId="28270" xr:uid="{00000000-0005-0000-0000-0000F47C0000}"/>
    <cellStyle name="Separador de milhares 13 2 8 2" xfId="28271" xr:uid="{00000000-0005-0000-0000-0000F57C0000}"/>
    <cellStyle name="Separador de milhares 13 2 8 3" xfId="28272" xr:uid="{00000000-0005-0000-0000-0000F67C0000}"/>
    <cellStyle name="Separador de milhares 13 2 8 4" xfId="28273" xr:uid="{00000000-0005-0000-0000-0000F77C0000}"/>
    <cellStyle name="Separador de milhares 13 2 9" xfId="28274" xr:uid="{00000000-0005-0000-0000-0000F87C0000}"/>
    <cellStyle name="Separador de milhares 13 2 9 2" xfId="28275" xr:uid="{00000000-0005-0000-0000-0000F97C0000}"/>
    <cellStyle name="Separador de milhares 13 2 9 3" xfId="28276" xr:uid="{00000000-0005-0000-0000-0000FA7C0000}"/>
    <cellStyle name="Separador de milhares 13 2 9 4" xfId="28277" xr:uid="{00000000-0005-0000-0000-0000FB7C0000}"/>
    <cellStyle name="Separador de milhares 13 20" xfId="28278" xr:uid="{00000000-0005-0000-0000-0000FC7C0000}"/>
    <cellStyle name="Separador de milhares 13 21" xfId="28279" xr:uid="{00000000-0005-0000-0000-0000FD7C0000}"/>
    <cellStyle name="Separador de milhares 13 22" xfId="28280" xr:uid="{00000000-0005-0000-0000-0000FE7C0000}"/>
    <cellStyle name="Separador de milhares 13 23" xfId="28281" xr:uid="{00000000-0005-0000-0000-0000FF7C0000}"/>
    <cellStyle name="Separador de milhares 13 24" xfId="28282" xr:uid="{00000000-0005-0000-0000-0000007D0000}"/>
    <cellStyle name="Separador de milhares 13 25" xfId="28283" xr:uid="{00000000-0005-0000-0000-0000017D0000}"/>
    <cellStyle name="Separador de milhares 13 26" xfId="28284" xr:uid="{00000000-0005-0000-0000-0000027D0000}"/>
    <cellStyle name="Separador de milhares 13 27" xfId="28285" xr:uid="{00000000-0005-0000-0000-0000037D0000}"/>
    <cellStyle name="Separador de milhares 13 28" xfId="28286" xr:uid="{00000000-0005-0000-0000-0000047D0000}"/>
    <cellStyle name="Separador de milhares 13 29" xfId="28287" xr:uid="{00000000-0005-0000-0000-0000057D0000}"/>
    <cellStyle name="Separador de milhares 13 3" xfId="28288" xr:uid="{00000000-0005-0000-0000-0000067D0000}"/>
    <cellStyle name="Separador de milhares 13 3 2" xfId="28289" xr:uid="{00000000-0005-0000-0000-0000077D0000}"/>
    <cellStyle name="Separador de milhares 13 3 2 10" xfId="28290" xr:uid="{00000000-0005-0000-0000-0000087D0000}"/>
    <cellStyle name="Separador de milhares 13 3 2 11" xfId="28291" xr:uid="{00000000-0005-0000-0000-0000097D0000}"/>
    <cellStyle name="Separador de milhares 13 3 2 12" xfId="28292" xr:uid="{00000000-0005-0000-0000-00000A7D0000}"/>
    <cellStyle name="Separador de milhares 13 3 2 13" xfId="28293" xr:uid="{00000000-0005-0000-0000-00000B7D0000}"/>
    <cellStyle name="Separador de milhares 13 3 2 14" xfId="28294" xr:uid="{00000000-0005-0000-0000-00000C7D0000}"/>
    <cellStyle name="Separador de milhares 13 3 2 15" xfId="28295" xr:uid="{00000000-0005-0000-0000-00000D7D0000}"/>
    <cellStyle name="Separador de milhares 13 3 2 16" xfId="28296" xr:uid="{00000000-0005-0000-0000-00000E7D0000}"/>
    <cellStyle name="Separador de milhares 13 3 2 17" xfId="28297" xr:uid="{00000000-0005-0000-0000-00000F7D0000}"/>
    <cellStyle name="Separador de milhares 13 3 2 18" xfId="28298" xr:uid="{00000000-0005-0000-0000-0000107D0000}"/>
    <cellStyle name="Separador de milhares 13 3 2 19" xfId="28299" xr:uid="{00000000-0005-0000-0000-0000117D0000}"/>
    <cellStyle name="Separador de milhares 13 3 2 2" xfId="28300" xr:uid="{00000000-0005-0000-0000-0000127D0000}"/>
    <cellStyle name="Separador de milhares 13 3 2 20" xfId="28301" xr:uid="{00000000-0005-0000-0000-0000137D0000}"/>
    <cellStyle name="Separador de milhares 13 3 2 21" xfId="28302" xr:uid="{00000000-0005-0000-0000-0000147D0000}"/>
    <cellStyle name="Separador de milhares 13 3 2 22" xfId="28303" xr:uid="{00000000-0005-0000-0000-0000157D0000}"/>
    <cellStyle name="Separador de milhares 13 3 2 23" xfId="28304" xr:uid="{00000000-0005-0000-0000-0000167D0000}"/>
    <cellStyle name="Separador de milhares 13 3 2 24" xfId="28305" xr:uid="{00000000-0005-0000-0000-0000177D0000}"/>
    <cellStyle name="Separador de milhares 13 3 2 25" xfId="28306" xr:uid="{00000000-0005-0000-0000-0000187D0000}"/>
    <cellStyle name="Separador de milhares 13 3 2 26" xfId="28307" xr:uid="{00000000-0005-0000-0000-0000197D0000}"/>
    <cellStyle name="Separador de milhares 13 3 2 27" xfId="28308" xr:uid="{00000000-0005-0000-0000-00001A7D0000}"/>
    <cellStyle name="Separador de milhares 13 3 2 28" xfId="28309" xr:uid="{00000000-0005-0000-0000-00001B7D0000}"/>
    <cellStyle name="Separador de milhares 13 3 2 29" xfId="28310" xr:uid="{00000000-0005-0000-0000-00001C7D0000}"/>
    <cellStyle name="Separador de milhares 13 3 2 3" xfId="28311" xr:uid="{00000000-0005-0000-0000-00001D7D0000}"/>
    <cellStyle name="Separador de milhares 13 3 2 30" xfId="28312" xr:uid="{00000000-0005-0000-0000-00001E7D0000}"/>
    <cellStyle name="Separador de milhares 13 3 2 31" xfId="28313" xr:uid="{00000000-0005-0000-0000-00001F7D0000}"/>
    <cellStyle name="Separador de milhares 13 3 2 4" xfId="28314" xr:uid="{00000000-0005-0000-0000-0000207D0000}"/>
    <cellStyle name="Separador de milhares 13 3 2 5" xfId="28315" xr:uid="{00000000-0005-0000-0000-0000217D0000}"/>
    <cellStyle name="Separador de milhares 13 3 2 6" xfId="28316" xr:uid="{00000000-0005-0000-0000-0000227D0000}"/>
    <cellStyle name="Separador de milhares 13 3 2 7" xfId="28317" xr:uid="{00000000-0005-0000-0000-0000237D0000}"/>
    <cellStyle name="Separador de milhares 13 3 2 8" xfId="28318" xr:uid="{00000000-0005-0000-0000-0000247D0000}"/>
    <cellStyle name="Separador de milhares 13 3 2 9" xfId="28319" xr:uid="{00000000-0005-0000-0000-0000257D0000}"/>
    <cellStyle name="Separador de milhares 13 3 3" xfId="28320" xr:uid="{00000000-0005-0000-0000-0000267D0000}"/>
    <cellStyle name="Separador de milhares 13 3 4" xfId="28321" xr:uid="{00000000-0005-0000-0000-0000277D0000}"/>
    <cellStyle name="Separador de milhares 13 30" xfId="28322" xr:uid="{00000000-0005-0000-0000-0000287D0000}"/>
    <cellStyle name="Separador de milhares 13 31" xfId="28323" xr:uid="{00000000-0005-0000-0000-0000297D0000}"/>
    <cellStyle name="Separador de milhares 13 32" xfId="28324" xr:uid="{00000000-0005-0000-0000-00002A7D0000}"/>
    <cellStyle name="Separador de milhares 13 33" xfId="28325" xr:uid="{00000000-0005-0000-0000-00002B7D0000}"/>
    <cellStyle name="Separador de milhares 13 34" xfId="28326" xr:uid="{00000000-0005-0000-0000-00002C7D0000}"/>
    <cellStyle name="Separador de milhares 13 35" xfId="28327" xr:uid="{00000000-0005-0000-0000-00002D7D0000}"/>
    <cellStyle name="Separador de milhares 13 36" xfId="28328" xr:uid="{00000000-0005-0000-0000-00002E7D0000}"/>
    <cellStyle name="Separador de milhares 13 37" xfId="28329" xr:uid="{00000000-0005-0000-0000-00002F7D0000}"/>
    <cellStyle name="Separador de milhares 13 38" xfId="28330" xr:uid="{00000000-0005-0000-0000-0000307D0000}"/>
    <cellStyle name="Separador de milhares 13 39" xfId="35191" xr:uid="{00000000-0005-0000-0000-0000317D0000}"/>
    <cellStyle name="Separador de milhares 13 4" xfId="28331" xr:uid="{00000000-0005-0000-0000-0000327D0000}"/>
    <cellStyle name="Separador de milhares 13 4 2" xfId="28332" xr:uid="{00000000-0005-0000-0000-0000337D0000}"/>
    <cellStyle name="Separador de milhares 13 4 2 10" xfId="28333" xr:uid="{00000000-0005-0000-0000-0000347D0000}"/>
    <cellStyle name="Separador de milhares 13 4 2 11" xfId="28334" xr:uid="{00000000-0005-0000-0000-0000357D0000}"/>
    <cellStyle name="Separador de milhares 13 4 2 12" xfId="28335" xr:uid="{00000000-0005-0000-0000-0000367D0000}"/>
    <cellStyle name="Separador de milhares 13 4 2 13" xfId="28336" xr:uid="{00000000-0005-0000-0000-0000377D0000}"/>
    <cellStyle name="Separador de milhares 13 4 2 14" xfId="28337" xr:uid="{00000000-0005-0000-0000-0000387D0000}"/>
    <cellStyle name="Separador de milhares 13 4 2 15" xfId="28338" xr:uid="{00000000-0005-0000-0000-0000397D0000}"/>
    <cellStyle name="Separador de milhares 13 4 2 16" xfId="28339" xr:uid="{00000000-0005-0000-0000-00003A7D0000}"/>
    <cellStyle name="Separador de milhares 13 4 2 17" xfId="28340" xr:uid="{00000000-0005-0000-0000-00003B7D0000}"/>
    <cellStyle name="Separador de milhares 13 4 2 18" xfId="28341" xr:uid="{00000000-0005-0000-0000-00003C7D0000}"/>
    <cellStyle name="Separador de milhares 13 4 2 19" xfId="28342" xr:uid="{00000000-0005-0000-0000-00003D7D0000}"/>
    <cellStyle name="Separador de milhares 13 4 2 2" xfId="28343" xr:uid="{00000000-0005-0000-0000-00003E7D0000}"/>
    <cellStyle name="Separador de milhares 13 4 2 2 10" xfId="28344" xr:uid="{00000000-0005-0000-0000-00003F7D0000}"/>
    <cellStyle name="Separador de milhares 13 4 2 2 2" xfId="28345" xr:uid="{00000000-0005-0000-0000-0000407D0000}"/>
    <cellStyle name="Separador de milhares 13 4 2 2 2 2" xfId="28346" xr:uid="{00000000-0005-0000-0000-0000417D0000}"/>
    <cellStyle name="Separador de milhares 13 4 2 2 2 3" xfId="28347" xr:uid="{00000000-0005-0000-0000-0000427D0000}"/>
    <cellStyle name="Separador de milhares 13 4 2 2 2 4" xfId="28348" xr:uid="{00000000-0005-0000-0000-0000437D0000}"/>
    <cellStyle name="Separador de milhares 13 4 2 2 2 5" xfId="28349" xr:uid="{00000000-0005-0000-0000-0000447D0000}"/>
    <cellStyle name="Separador de milhares 13 4 2 2 3" xfId="28350" xr:uid="{00000000-0005-0000-0000-0000457D0000}"/>
    <cellStyle name="Separador de milhares 13 4 2 2 4" xfId="28351" xr:uid="{00000000-0005-0000-0000-0000467D0000}"/>
    <cellStyle name="Separador de milhares 13 4 2 2 5" xfId="28352" xr:uid="{00000000-0005-0000-0000-0000477D0000}"/>
    <cellStyle name="Separador de milhares 13 4 2 2 6" xfId="28353" xr:uid="{00000000-0005-0000-0000-0000487D0000}"/>
    <cellStyle name="Separador de milhares 13 4 2 2 7" xfId="28354" xr:uid="{00000000-0005-0000-0000-0000497D0000}"/>
    <cellStyle name="Separador de milhares 13 4 2 2 8" xfId="28355" xr:uid="{00000000-0005-0000-0000-00004A7D0000}"/>
    <cellStyle name="Separador de milhares 13 4 2 2 9" xfId="28356" xr:uid="{00000000-0005-0000-0000-00004B7D0000}"/>
    <cellStyle name="Separador de milhares 13 4 2 20" xfId="28357" xr:uid="{00000000-0005-0000-0000-00004C7D0000}"/>
    <cellStyle name="Separador de milhares 13 4 2 21" xfId="28358" xr:uid="{00000000-0005-0000-0000-00004D7D0000}"/>
    <cellStyle name="Separador de milhares 13 4 2 22" xfId="28359" xr:uid="{00000000-0005-0000-0000-00004E7D0000}"/>
    <cellStyle name="Separador de milhares 13 4 2 23" xfId="28360" xr:uid="{00000000-0005-0000-0000-00004F7D0000}"/>
    <cellStyle name="Separador de milhares 13 4 2 3" xfId="28361" xr:uid="{00000000-0005-0000-0000-0000507D0000}"/>
    <cellStyle name="Separador de milhares 13 4 2 3 2" xfId="28362" xr:uid="{00000000-0005-0000-0000-0000517D0000}"/>
    <cellStyle name="Separador de milhares 13 4 2 3 2 2" xfId="28363" xr:uid="{00000000-0005-0000-0000-0000527D0000}"/>
    <cellStyle name="Separador de milhares 13 4 2 3 3" xfId="28364" xr:uid="{00000000-0005-0000-0000-0000537D0000}"/>
    <cellStyle name="Separador de milhares 13 4 2 3 4" xfId="28365" xr:uid="{00000000-0005-0000-0000-0000547D0000}"/>
    <cellStyle name="Separador de milhares 13 4 2 3 5" xfId="28366" xr:uid="{00000000-0005-0000-0000-0000557D0000}"/>
    <cellStyle name="Separador de milhares 13 4 2 3 6" xfId="28367" xr:uid="{00000000-0005-0000-0000-0000567D0000}"/>
    <cellStyle name="Separador de milhares 13 4 2 3 7" xfId="28368" xr:uid="{00000000-0005-0000-0000-0000577D0000}"/>
    <cellStyle name="Separador de milhares 13 4 2 3 8" xfId="28369" xr:uid="{00000000-0005-0000-0000-0000587D0000}"/>
    <cellStyle name="Separador de milhares 13 4 2 3 9" xfId="28370" xr:uid="{00000000-0005-0000-0000-0000597D0000}"/>
    <cellStyle name="Separador de milhares 13 4 2 4" xfId="28371" xr:uid="{00000000-0005-0000-0000-00005A7D0000}"/>
    <cellStyle name="Separador de milhares 13 4 2 4 2" xfId="28372" xr:uid="{00000000-0005-0000-0000-00005B7D0000}"/>
    <cellStyle name="Separador de milhares 13 4 2 4 2 2" xfId="28373" xr:uid="{00000000-0005-0000-0000-00005C7D0000}"/>
    <cellStyle name="Separador de milhares 13 4 2 4 3" xfId="28374" xr:uid="{00000000-0005-0000-0000-00005D7D0000}"/>
    <cellStyle name="Separador de milhares 13 4 2 4 4" xfId="28375" xr:uid="{00000000-0005-0000-0000-00005E7D0000}"/>
    <cellStyle name="Separador de milhares 13 4 2 4 5" xfId="28376" xr:uid="{00000000-0005-0000-0000-00005F7D0000}"/>
    <cellStyle name="Separador de milhares 13 4 2 4 6" xfId="28377" xr:uid="{00000000-0005-0000-0000-0000607D0000}"/>
    <cellStyle name="Separador de milhares 13 4 2 4 7" xfId="28378" xr:uid="{00000000-0005-0000-0000-0000617D0000}"/>
    <cellStyle name="Separador de milhares 13 4 2 4 8" xfId="28379" xr:uid="{00000000-0005-0000-0000-0000627D0000}"/>
    <cellStyle name="Separador de milhares 13 4 2 4 9" xfId="28380" xr:uid="{00000000-0005-0000-0000-0000637D0000}"/>
    <cellStyle name="Separador de milhares 13 4 2 5" xfId="28381" xr:uid="{00000000-0005-0000-0000-0000647D0000}"/>
    <cellStyle name="Separador de milhares 13 4 2 6" xfId="28382" xr:uid="{00000000-0005-0000-0000-0000657D0000}"/>
    <cellStyle name="Separador de milhares 13 4 2 7" xfId="28383" xr:uid="{00000000-0005-0000-0000-0000667D0000}"/>
    <cellStyle name="Separador de milhares 13 4 2 8" xfId="28384" xr:uid="{00000000-0005-0000-0000-0000677D0000}"/>
    <cellStyle name="Separador de milhares 13 4 2 9" xfId="28385" xr:uid="{00000000-0005-0000-0000-0000687D0000}"/>
    <cellStyle name="Separador de milhares 13 4 3" xfId="28386" xr:uid="{00000000-0005-0000-0000-0000697D0000}"/>
    <cellStyle name="Separador de milhares 13 4 4" xfId="28387" xr:uid="{00000000-0005-0000-0000-00006A7D0000}"/>
    <cellStyle name="Separador de milhares 13 4 5" xfId="28388" xr:uid="{00000000-0005-0000-0000-00006B7D0000}"/>
    <cellStyle name="Separador de milhares 13 5" xfId="28389" xr:uid="{00000000-0005-0000-0000-00006C7D0000}"/>
    <cellStyle name="Separador de milhares 13 5 2" xfId="28390" xr:uid="{00000000-0005-0000-0000-00006D7D0000}"/>
    <cellStyle name="Separador de milhares 13 5 3" xfId="28391" xr:uid="{00000000-0005-0000-0000-00006E7D0000}"/>
    <cellStyle name="Separador de milhares 13 5 4" xfId="28392" xr:uid="{00000000-0005-0000-0000-00006F7D0000}"/>
    <cellStyle name="Separador de milhares 13 6" xfId="28393" xr:uid="{00000000-0005-0000-0000-0000707D0000}"/>
    <cellStyle name="Separador de milhares 13 6 2" xfId="28394" xr:uid="{00000000-0005-0000-0000-0000717D0000}"/>
    <cellStyle name="Separador de milhares 13 6 3" xfId="28395" xr:uid="{00000000-0005-0000-0000-0000727D0000}"/>
    <cellStyle name="Separador de milhares 13 6 4" xfId="28396" xr:uid="{00000000-0005-0000-0000-0000737D0000}"/>
    <cellStyle name="Separador de milhares 13 7" xfId="28397" xr:uid="{00000000-0005-0000-0000-0000747D0000}"/>
    <cellStyle name="Separador de milhares 13 7 2" xfId="28398" xr:uid="{00000000-0005-0000-0000-0000757D0000}"/>
    <cellStyle name="Separador de milhares 13 7 3" xfId="28399" xr:uid="{00000000-0005-0000-0000-0000767D0000}"/>
    <cellStyle name="Separador de milhares 13 7 4" xfId="28400" xr:uid="{00000000-0005-0000-0000-0000777D0000}"/>
    <cellStyle name="Separador de milhares 13 8" xfId="28401" xr:uid="{00000000-0005-0000-0000-0000787D0000}"/>
    <cellStyle name="Separador de milhares 13 8 2" xfId="28402" xr:uid="{00000000-0005-0000-0000-0000797D0000}"/>
    <cellStyle name="Separador de milhares 13 8 3" xfId="28403" xr:uid="{00000000-0005-0000-0000-00007A7D0000}"/>
    <cellStyle name="Separador de milhares 13 8 4" xfId="28404" xr:uid="{00000000-0005-0000-0000-00007B7D0000}"/>
    <cellStyle name="Separador de milhares 13 9" xfId="28405" xr:uid="{00000000-0005-0000-0000-00007C7D0000}"/>
    <cellStyle name="Separador de milhares 13 9 2" xfId="28406" xr:uid="{00000000-0005-0000-0000-00007D7D0000}"/>
    <cellStyle name="Separador de milhares 13 9 3" xfId="28407" xr:uid="{00000000-0005-0000-0000-00007E7D0000}"/>
    <cellStyle name="Separador de milhares 13 9 4" xfId="28408" xr:uid="{00000000-0005-0000-0000-00007F7D0000}"/>
    <cellStyle name="Separador de milhares 14" xfId="28409" xr:uid="{00000000-0005-0000-0000-0000807D0000}"/>
    <cellStyle name="Separador de milhares 14 10" xfId="28410" xr:uid="{00000000-0005-0000-0000-0000817D0000}"/>
    <cellStyle name="Separador de milhares 14 10 2" xfId="28411" xr:uid="{00000000-0005-0000-0000-0000827D0000}"/>
    <cellStyle name="Separador de milhares 14 10 3" xfId="28412" xr:uid="{00000000-0005-0000-0000-0000837D0000}"/>
    <cellStyle name="Separador de milhares 14 10 4" xfId="28413" xr:uid="{00000000-0005-0000-0000-0000847D0000}"/>
    <cellStyle name="Separador de milhares 14 11" xfId="28414" xr:uid="{00000000-0005-0000-0000-0000857D0000}"/>
    <cellStyle name="Separador de milhares 14 11 2" xfId="28415" xr:uid="{00000000-0005-0000-0000-0000867D0000}"/>
    <cellStyle name="Separador de milhares 14 11 2 2" xfId="28416" xr:uid="{00000000-0005-0000-0000-0000877D0000}"/>
    <cellStyle name="Separador de milhares 14 11 3" xfId="28417" xr:uid="{00000000-0005-0000-0000-0000887D0000}"/>
    <cellStyle name="Separador de milhares 14 11 4" xfId="28418" xr:uid="{00000000-0005-0000-0000-0000897D0000}"/>
    <cellStyle name="Separador de milhares 14 11 5" xfId="28419" xr:uid="{00000000-0005-0000-0000-00008A7D0000}"/>
    <cellStyle name="Separador de milhares 14 11 6" xfId="28420" xr:uid="{00000000-0005-0000-0000-00008B7D0000}"/>
    <cellStyle name="Separador de milhares 14 11 7" xfId="28421" xr:uid="{00000000-0005-0000-0000-00008C7D0000}"/>
    <cellStyle name="Separador de milhares 14 11 8" xfId="28422" xr:uid="{00000000-0005-0000-0000-00008D7D0000}"/>
    <cellStyle name="Separador de milhares 14 11 9" xfId="28423" xr:uid="{00000000-0005-0000-0000-00008E7D0000}"/>
    <cellStyle name="Separador de milhares 14 12" xfId="28424" xr:uid="{00000000-0005-0000-0000-00008F7D0000}"/>
    <cellStyle name="Separador de milhares 14 12 2" xfId="28425" xr:uid="{00000000-0005-0000-0000-0000907D0000}"/>
    <cellStyle name="Separador de milhares 14 12 2 2" xfId="28426" xr:uid="{00000000-0005-0000-0000-0000917D0000}"/>
    <cellStyle name="Separador de milhares 14 12 3" xfId="28427" xr:uid="{00000000-0005-0000-0000-0000927D0000}"/>
    <cellStyle name="Separador de milhares 14 12 4" xfId="28428" xr:uid="{00000000-0005-0000-0000-0000937D0000}"/>
    <cellStyle name="Separador de milhares 14 12 5" xfId="28429" xr:uid="{00000000-0005-0000-0000-0000947D0000}"/>
    <cellStyle name="Separador de milhares 14 12 6" xfId="28430" xr:uid="{00000000-0005-0000-0000-0000957D0000}"/>
    <cellStyle name="Separador de milhares 14 12 7" xfId="28431" xr:uid="{00000000-0005-0000-0000-0000967D0000}"/>
    <cellStyle name="Separador de milhares 14 12 8" xfId="28432" xr:uid="{00000000-0005-0000-0000-0000977D0000}"/>
    <cellStyle name="Separador de milhares 14 12 9" xfId="28433" xr:uid="{00000000-0005-0000-0000-0000987D0000}"/>
    <cellStyle name="Separador de milhares 14 13" xfId="28434" xr:uid="{00000000-0005-0000-0000-0000997D0000}"/>
    <cellStyle name="Separador de milhares 14 13 2" xfId="28435" xr:uid="{00000000-0005-0000-0000-00009A7D0000}"/>
    <cellStyle name="Separador de milhares 14 13 2 2" xfId="28436" xr:uid="{00000000-0005-0000-0000-00009B7D0000}"/>
    <cellStyle name="Separador de milhares 14 13 3" xfId="28437" xr:uid="{00000000-0005-0000-0000-00009C7D0000}"/>
    <cellStyle name="Separador de milhares 14 13 4" xfId="28438" xr:uid="{00000000-0005-0000-0000-00009D7D0000}"/>
    <cellStyle name="Separador de milhares 14 13 5" xfId="28439" xr:uid="{00000000-0005-0000-0000-00009E7D0000}"/>
    <cellStyle name="Separador de milhares 14 13 6" xfId="28440" xr:uid="{00000000-0005-0000-0000-00009F7D0000}"/>
    <cellStyle name="Separador de milhares 14 13 7" xfId="28441" xr:uid="{00000000-0005-0000-0000-0000A07D0000}"/>
    <cellStyle name="Separador de milhares 14 13 8" xfId="28442" xr:uid="{00000000-0005-0000-0000-0000A17D0000}"/>
    <cellStyle name="Separador de milhares 14 13 9" xfId="28443" xr:uid="{00000000-0005-0000-0000-0000A27D0000}"/>
    <cellStyle name="Separador de milhares 14 14" xfId="28444" xr:uid="{00000000-0005-0000-0000-0000A37D0000}"/>
    <cellStyle name="Separador de milhares 14 14 2" xfId="28445" xr:uid="{00000000-0005-0000-0000-0000A47D0000}"/>
    <cellStyle name="Separador de milhares 14 14 2 2" xfId="28446" xr:uid="{00000000-0005-0000-0000-0000A57D0000}"/>
    <cellStyle name="Separador de milhares 14 15" xfId="28447" xr:uid="{00000000-0005-0000-0000-0000A67D0000}"/>
    <cellStyle name="Separador de milhares 14 16" xfId="28448" xr:uid="{00000000-0005-0000-0000-0000A77D0000}"/>
    <cellStyle name="Separador de milhares 14 17" xfId="28449" xr:uid="{00000000-0005-0000-0000-0000A87D0000}"/>
    <cellStyle name="Separador de milhares 14 18" xfId="28450" xr:uid="{00000000-0005-0000-0000-0000A97D0000}"/>
    <cellStyle name="Separador de milhares 14 19" xfId="28451" xr:uid="{00000000-0005-0000-0000-0000AA7D0000}"/>
    <cellStyle name="Separador de milhares 14 2" xfId="28452" xr:uid="{00000000-0005-0000-0000-0000AB7D0000}"/>
    <cellStyle name="Separador de milhares 14 2 2" xfId="28453" xr:uid="{00000000-0005-0000-0000-0000AC7D0000}"/>
    <cellStyle name="Separador de milhares 14 2 2 2" xfId="28454" xr:uid="{00000000-0005-0000-0000-0000AD7D0000}"/>
    <cellStyle name="Separador de milhares 14 2 2 2 2" xfId="28455" xr:uid="{00000000-0005-0000-0000-0000AE7D0000}"/>
    <cellStyle name="Separador de milhares 14 2 2 3" xfId="28456" xr:uid="{00000000-0005-0000-0000-0000AF7D0000}"/>
    <cellStyle name="Separador de milhares 14 2 2 4" xfId="28457" xr:uid="{00000000-0005-0000-0000-0000B07D0000}"/>
    <cellStyle name="Separador de milhares 14 2 2 5" xfId="28458" xr:uid="{00000000-0005-0000-0000-0000B17D0000}"/>
    <cellStyle name="Separador de milhares 14 2 2 6" xfId="28459" xr:uid="{00000000-0005-0000-0000-0000B27D0000}"/>
    <cellStyle name="Separador de milhares 14 2 2 7" xfId="28460" xr:uid="{00000000-0005-0000-0000-0000B37D0000}"/>
    <cellStyle name="Separador de milhares 14 2 2 8" xfId="28461" xr:uid="{00000000-0005-0000-0000-0000B47D0000}"/>
    <cellStyle name="Separador de milhares 14 2 2 9" xfId="28462" xr:uid="{00000000-0005-0000-0000-0000B57D0000}"/>
    <cellStyle name="Separador de milhares 14 2 3" xfId="28463" xr:uid="{00000000-0005-0000-0000-0000B67D0000}"/>
    <cellStyle name="Separador de milhares 14 2 4" xfId="28464" xr:uid="{00000000-0005-0000-0000-0000B77D0000}"/>
    <cellStyle name="Separador de milhares 14 20" xfId="28465" xr:uid="{00000000-0005-0000-0000-0000B87D0000}"/>
    <cellStyle name="Separador de milhares 14 21" xfId="28466" xr:uid="{00000000-0005-0000-0000-0000B97D0000}"/>
    <cellStyle name="Separador de milhares 14 22" xfId="28467" xr:uid="{00000000-0005-0000-0000-0000BA7D0000}"/>
    <cellStyle name="Separador de milhares 14 23" xfId="28468" xr:uid="{00000000-0005-0000-0000-0000BB7D0000}"/>
    <cellStyle name="Separador de milhares 14 24" xfId="28469" xr:uid="{00000000-0005-0000-0000-0000BC7D0000}"/>
    <cellStyle name="Separador de milhares 14 25" xfId="28470" xr:uid="{00000000-0005-0000-0000-0000BD7D0000}"/>
    <cellStyle name="Separador de milhares 14 26" xfId="28471" xr:uid="{00000000-0005-0000-0000-0000BE7D0000}"/>
    <cellStyle name="Separador de milhares 14 27" xfId="28472" xr:uid="{00000000-0005-0000-0000-0000BF7D0000}"/>
    <cellStyle name="Separador de milhares 14 28" xfId="28473" xr:uid="{00000000-0005-0000-0000-0000C07D0000}"/>
    <cellStyle name="Separador de milhares 14 29" xfId="28474" xr:uid="{00000000-0005-0000-0000-0000C17D0000}"/>
    <cellStyle name="Separador de milhares 14 3" xfId="28475" xr:uid="{00000000-0005-0000-0000-0000C27D0000}"/>
    <cellStyle name="Separador de milhares 14 3 2" xfId="28476" xr:uid="{00000000-0005-0000-0000-0000C37D0000}"/>
    <cellStyle name="Separador de milhares 14 3 2 2" xfId="28477" xr:uid="{00000000-0005-0000-0000-0000C47D0000}"/>
    <cellStyle name="Separador de milhares 14 3 2 2 2" xfId="28478" xr:uid="{00000000-0005-0000-0000-0000C57D0000}"/>
    <cellStyle name="Separador de milhares 14 3 2 3" xfId="28479" xr:uid="{00000000-0005-0000-0000-0000C67D0000}"/>
    <cellStyle name="Separador de milhares 14 3 2 4" xfId="28480" xr:uid="{00000000-0005-0000-0000-0000C77D0000}"/>
    <cellStyle name="Separador de milhares 14 3 2 5" xfId="28481" xr:uid="{00000000-0005-0000-0000-0000C87D0000}"/>
    <cellStyle name="Separador de milhares 14 3 2 6" xfId="28482" xr:uid="{00000000-0005-0000-0000-0000C97D0000}"/>
    <cellStyle name="Separador de milhares 14 3 2 7" xfId="28483" xr:uid="{00000000-0005-0000-0000-0000CA7D0000}"/>
    <cellStyle name="Separador de milhares 14 3 2 8" xfId="28484" xr:uid="{00000000-0005-0000-0000-0000CB7D0000}"/>
    <cellStyle name="Separador de milhares 14 3 2 9" xfId="28485" xr:uid="{00000000-0005-0000-0000-0000CC7D0000}"/>
    <cellStyle name="Separador de milhares 14 3 3" xfId="28486" xr:uid="{00000000-0005-0000-0000-0000CD7D0000}"/>
    <cellStyle name="Separador de milhares 14 3 4" xfId="28487" xr:uid="{00000000-0005-0000-0000-0000CE7D0000}"/>
    <cellStyle name="Separador de milhares 14 30" xfId="28488" xr:uid="{00000000-0005-0000-0000-0000CF7D0000}"/>
    <cellStyle name="Separador de milhares 14 31" xfId="28489" xr:uid="{00000000-0005-0000-0000-0000D07D0000}"/>
    <cellStyle name="Separador de milhares 14 32" xfId="28490" xr:uid="{00000000-0005-0000-0000-0000D17D0000}"/>
    <cellStyle name="Separador de milhares 14 33" xfId="28491" xr:uid="{00000000-0005-0000-0000-0000D27D0000}"/>
    <cellStyle name="Separador de milhares 14 34" xfId="28492" xr:uid="{00000000-0005-0000-0000-0000D37D0000}"/>
    <cellStyle name="Separador de milhares 14 35" xfId="28493" xr:uid="{00000000-0005-0000-0000-0000D47D0000}"/>
    <cellStyle name="Separador de milhares 14 36" xfId="28494" xr:uid="{00000000-0005-0000-0000-0000D57D0000}"/>
    <cellStyle name="Separador de milhares 14 37" xfId="28495" xr:uid="{00000000-0005-0000-0000-0000D67D0000}"/>
    <cellStyle name="Separador de milhares 14 4" xfId="28496" xr:uid="{00000000-0005-0000-0000-0000D77D0000}"/>
    <cellStyle name="Separador de milhares 14 4 2" xfId="28497" xr:uid="{00000000-0005-0000-0000-0000D87D0000}"/>
    <cellStyle name="Separador de milhares 14 4 3" xfId="28498" xr:uid="{00000000-0005-0000-0000-0000D97D0000}"/>
    <cellStyle name="Separador de milhares 14 4 4" xfId="28499" xr:uid="{00000000-0005-0000-0000-0000DA7D0000}"/>
    <cellStyle name="Separador de milhares 14 5" xfId="28500" xr:uid="{00000000-0005-0000-0000-0000DB7D0000}"/>
    <cellStyle name="Separador de milhares 14 5 2" xfId="28501" xr:uid="{00000000-0005-0000-0000-0000DC7D0000}"/>
    <cellStyle name="Separador de milhares 14 5 3" xfId="28502" xr:uid="{00000000-0005-0000-0000-0000DD7D0000}"/>
    <cellStyle name="Separador de milhares 14 5 4" xfId="28503" xr:uid="{00000000-0005-0000-0000-0000DE7D0000}"/>
    <cellStyle name="Separador de milhares 14 6" xfId="28504" xr:uid="{00000000-0005-0000-0000-0000DF7D0000}"/>
    <cellStyle name="Separador de milhares 14 6 2" xfId="28505" xr:uid="{00000000-0005-0000-0000-0000E07D0000}"/>
    <cellStyle name="Separador de milhares 14 6 3" xfId="28506" xr:uid="{00000000-0005-0000-0000-0000E17D0000}"/>
    <cellStyle name="Separador de milhares 14 6 4" xfId="28507" xr:uid="{00000000-0005-0000-0000-0000E27D0000}"/>
    <cellStyle name="Separador de milhares 14 7" xfId="28508" xr:uid="{00000000-0005-0000-0000-0000E37D0000}"/>
    <cellStyle name="Separador de milhares 14 7 2" xfId="28509" xr:uid="{00000000-0005-0000-0000-0000E47D0000}"/>
    <cellStyle name="Separador de milhares 14 7 3" xfId="28510" xr:uid="{00000000-0005-0000-0000-0000E57D0000}"/>
    <cellStyle name="Separador de milhares 14 7 4" xfId="28511" xr:uid="{00000000-0005-0000-0000-0000E67D0000}"/>
    <cellStyle name="Separador de milhares 14 8" xfId="28512" xr:uid="{00000000-0005-0000-0000-0000E77D0000}"/>
    <cellStyle name="Separador de milhares 14 8 2" xfId="28513" xr:uid="{00000000-0005-0000-0000-0000E87D0000}"/>
    <cellStyle name="Separador de milhares 14 8 3" xfId="28514" xr:uid="{00000000-0005-0000-0000-0000E97D0000}"/>
    <cellStyle name="Separador de milhares 14 8 4" xfId="28515" xr:uid="{00000000-0005-0000-0000-0000EA7D0000}"/>
    <cellStyle name="Separador de milhares 14 9" xfId="28516" xr:uid="{00000000-0005-0000-0000-0000EB7D0000}"/>
    <cellStyle name="Separador de milhares 14 9 2" xfId="28517" xr:uid="{00000000-0005-0000-0000-0000EC7D0000}"/>
    <cellStyle name="Separador de milhares 14 9 3" xfId="28518" xr:uid="{00000000-0005-0000-0000-0000ED7D0000}"/>
    <cellStyle name="Separador de milhares 14 9 4" xfId="28519" xr:uid="{00000000-0005-0000-0000-0000EE7D0000}"/>
    <cellStyle name="Separador de milhares 15" xfId="28520" xr:uid="{00000000-0005-0000-0000-0000EF7D0000}"/>
    <cellStyle name="Separador de milhares 15 10" xfId="28521" xr:uid="{00000000-0005-0000-0000-0000F07D0000}"/>
    <cellStyle name="Separador de milhares 15 10 2" xfId="28522" xr:uid="{00000000-0005-0000-0000-0000F17D0000}"/>
    <cellStyle name="Separador de milhares 15 10 3" xfId="28523" xr:uid="{00000000-0005-0000-0000-0000F27D0000}"/>
    <cellStyle name="Separador de milhares 15 10 4" xfId="28524" xr:uid="{00000000-0005-0000-0000-0000F37D0000}"/>
    <cellStyle name="Separador de milhares 15 10 5" xfId="28525" xr:uid="{00000000-0005-0000-0000-0000F47D0000}"/>
    <cellStyle name="Separador de milhares 15 11" xfId="28526" xr:uid="{00000000-0005-0000-0000-0000F57D0000}"/>
    <cellStyle name="Separador de milhares 15 11 2" xfId="28527" xr:uid="{00000000-0005-0000-0000-0000F67D0000}"/>
    <cellStyle name="Separador de milhares 15 11 2 2" xfId="28528" xr:uid="{00000000-0005-0000-0000-0000F77D0000}"/>
    <cellStyle name="Separador de milhares 15 11 3" xfId="28529" xr:uid="{00000000-0005-0000-0000-0000F87D0000}"/>
    <cellStyle name="Separador de milhares 15 11 4" xfId="28530" xr:uid="{00000000-0005-0000-0000-0000F97D0000}"/>
    <cellStyle name="Separador de milhares 15 11 5" xfId="28531" xr:uid="{00000000-0005-0000-0000-0000FA7D0000}"/>
    <cellStyle name="Separador de milhares 15 11 6" xfId="28532" xr:uid="{00000000-0005-0000-0000-0000FB7D0000}"/>
    <cellStyle name="Separador de milhares 15 11 7" xfId="28533" xr:uid="{00000000-0005-0000-0000-0000FC7D0000}"/>
    <cellStyle name="Separador de milhares 15 11 8" xfId="28534" xr:uid="{00000000-0005-0000-0000-0000FD7D0000}"/>
    <cellStyle name="Separador de milhares 15 11 9" xfId="28535" xr:uid="{00000000-0005-0000-0000-0000FE7D0000}"/>
    <cellStyle name="Separador de milhares 15 12" xfId="28536" xr:uid="{00000000-0005-0000-0000-0000FF7D0000}"/>
    <cellStyle name="Separador de milhares 15 13" xfId="28537" xr:uid="{00000000-0005-0000-0000-0000007E0000}"/>
    <cellStyle name="Separador de milhares 15 14" xfId="28538" xr:uid="{00000000-0005-0000-0000-0000017E0000}"/>
    <cellStyle name="Separador de milhares 15 14 2" xfId="28539" xr:uid="{00000000-0005-0000-0000-0000027E0000}"/>
    <cellStyle name="Separador de milhares 15 15" xfId="28540" xr:uid="{00000000-0005-0000-0000-0000037E0000}"/>
    <cellStyle name="Separador de milhares 15 16" xfId="28541" xr:uid="{00000000-0005-0000-0000-0000047E0000}"/>
    <cellStyle name="Separador de milhares 15 17" xfId="28542" xr:uid="{00000000-0005-0000-0000-0000057E0000}"/>
    <cellStyle name="Separador de milhares 15 18" xfId="28543" xr:uid="{00000000-0005-0000-0000-0000067E0000}"/>
    <cellStyle name="Separador de milhares 15 19" xfId="28544" xr:uid="{00000000-0005-0000-0000-0000077E0000}"/>
    <cellStyle name="Separador de milhares 15 2" xfId="28545" xr:uid="{00000000-0005-0000-0000-0000087E0000}"/>
    <cellStyle name="Separador de milhares 15 2 2" xfId="28546" xr:uid="{00000000-0005-0000-0000-0000097E0000}"/>
    <cellStyle name="Separador de milhares 15 2 2 2" xfId="28547" xr:uid="{00000000-0005-0000-0000-00000A7E0000}"/>
    <cellStyle name="Separador de milhares 15 2 2 2 2" xfId="28548" xr:uid="{00000000-0005-0000-0000-00000B7E0000}"/>
    <cellStyle name="Separador de milhares 15 2 2 3" xfId="28549" xr:uid="{00000000-0005-0000-0000-00000C7E0000}"/>
    <cellStyle name="Separador de milhares 15 2 2 4" xfId="28550" xr:uid="{00000000-0005-0000-0000-00000D7E0000}"/>
    <cellStyle name="Separador de milhares 15 2 2 5" xfId="28551" xr:uid="{00000000-0005-0000-0000-00000E7E0000}"/>
    <cellStyle name="Separador de milhares 15 2 2 6" xfId="28552" xr:uid="{00000000-0005-0000-0000-00000F7E0000}"/>
    <cellStyle name="Separador de milhares 15 2 2 7" xfId="28553" xr:uid="{00000000-0005-0000-0000-0000107E0000}"/>
    <cellStyle name="Separador de milhares 15 2 2 8" xfId="28554" xr:uid="{00000000-0005-0000-0000-0000117E0000}"/>
    <cellStyle name="Separador de milhares 15 2 2 9" xfId="28555" xr:uid="{00000000-0005-0000-0000-0000127E0000}"/>
    <cellStyle name="Separador de milhares 15 2 3" xfId="28556" xr:uid="{00000000-0005-0000-0000-0000137E0000}"/>
    <cellStyle name="Separador de milhares 15 2 4" xfId="28557" xr:uid="{00000000-0005-0000-0000-0000147E0000}"/>
    <cellStyle name="Separador de milhares 15 20" xfId="28558" xr:uid="{00000000-0005-0000-0000-0000157E0000}"/>
    <cellStyle name="Separador de milhares 15 3" xfId="28559" xr:uid="{00000000-0005-0000-0000-0000167E0000}"/>
    <cellStyle name="Separador de milhares 15 3 2" xfId="28560" xr:uid="{00000000-0005-0000-0000-0000177E0000}"/>
    <cellStyle name="Separador de milhares 15 3 2 2" xfId="28561" xr:uid="{00000000-0005-0000-0000-0000187E0000}"/>
    <cellStyle name="Separador de milhares 15 3 2 2 2" xfId="28562" xr:uid="{00000000-0005-0000-0000-0000197E0000}"/>
    <cellStyle name="Separador de milhares 15 3 2 3" xfId="28563" xr:uid="{00000000-0005-0000-0000-00001A7E0000}"/>
    <cellStyle name="Separador de milhares 15 3 2 4" xfId="28564" xr:uid="{00000000-0005-0000-0000-00001B7E0000}"/>
    <cellStyle name="Separador de milhares 15 3 2 5" xfId="28565" xr:uid="{00000000-0005-0000-0000-00001C7E0000}"/>
    <cellStyle name="Separador de milhares 15 3 2 6" xfId="28566" xr:uid="{00000000-0005-0000-0000-00001D7E0000}"/>
    <cellStyle name="Separador de milhares 15 3 2 7" xfId="28567" xr:uid="{00000000-0005-0000-0000-00001E7E0000}"/>
    <cellStyle name="Separador de milhares 15 3 2 8" xfId="28568" xr:uid="{00000000-0005-0000-0000-00001F7E0000}"/>
    <cellStyle name="Separador de milhares 15 3 2 9" xfId="28569" xr:uid="{00000000-0005-0000-0000-0000207E0000}"/>
    <cellStyle name="Separador de milhares 15 3 3" xfId="28570" xr:uid="{00000000-0005-0000-0000-0000217E0000}"/>
    <cellStyle name="Separador de milhares 15 3 4" xfId="28571" xr:uid="{00000000-0005-0000-0000-0000227E0000}"/>
    <cellStyle name="Separador de milhares 15 4" xfId="28572" xr:uid="{00000000-0005-0000-0000-0000237E0000}"/>
    <cellStyle name="Separador de milhares 15 4 2" xfId="28573" xr:uid="{00000000-0005-0000-0000-0000247E0000}"/>
    <cellStyle name="Separador de milhares 15 4 3" xfId="28574" xr:uid="{00000000-0005-0000-0000-0000257E0000}"/>
    <cellStyle name="Separador de milhares 15 4 4" xfId="28575" xr:uid="{00000000-0005-0000-0000-0000267E0000}"/>
    <cellStyle name="Separador de milhares 15 5" xfId="28576" xr:uid="{00000000-0005-0000-0000-0000277E0000}"/>
    <cellStyle name="Separador de milhares 15 5 2" xfId="28577" xr:uid="{00000000-0005-0000-0000-0000287E0000}"/>
    <cellStyle name="Separador de milhares 15 5 3" xfId="28578" xr:uid="{00000000-0005-0000-0000-0000297E0000}"/>
    <cellStyle name="Separador de milhares 15 5 4" xfId="28579" xr:uid="{00000000-0005-0000-0000-00002A7E0000}"/>
    <cellStyle name="Separador de milhares 15 6" xfId="28580" xr:uid="{00000000-0005-0000-0000-00002B7E0000}"/>
    <cellStyle name="Separador de milhares 15 6 2" xfId="28581" xr:uid="{00000000-0005-0000-0000-00002C7E0000}"/>
    <cellStyle name="Separador de milhares 15 6 3" xfId="28582" xr:uid="{00000000-0005-0000-0000-00002D7E0000}"/>
    <cellStyle name="Separador de milhares 15 6 4" xfId="28583" xr:uid="{00000000-0005-0000-0000-00002E7E0000}"/>
    <cellStyle name="Separador de milhares 15 7" xfId="28584" xr:uid="{00000000-0005-0000-0000-00002F7E0000}"/>
    <cellStyle name="Separador de milhares 15 7 2" xfId="28585" xr:uid="{00000000-0005-0000-0000-0000307E0000}"/>
    <cellStyle name="Separador de milhares 15 7 3" xfId="28586" xr:uid="{00000000-0005-0000-0000-0000317E0000}"/>
    <cellStyle name="Separador de milhares 15 7 4" xfId="28587" xr:uid="{00000000-0005-0000-0000-0000327E0000}"/>
    <cellStyle name="Separador de milhares 15 8" xfId="28588" xr:uid="{00000000-0005-0000-0000-0000337E0000}"/>
    <cellStyle name="Separador de milhares 15 8 2" xfId="28589" xr:uid="{00000000-0005-0000-0000-0000347E0000}"/>
    <cellStyle name="Separador de milhares 15 8 3" xfId="28590" xr:uid="{00000000-0005-0000-0000-0000357E0000}"/>
    <cellStyle name="Separador de milhares 15 8 4" xfId="28591" xr:uid="{00000000-0005-0000-0000-0000367E0000}"/>
    <cellStyle name="Separador de milhares 15 9" xfId="28592" xr:uid="{00000000-0005-0000-0000-0000377E0000}"/>
    <cellStyle name="Separador de milhares 15 9 2" xfId="28593" xr:uid="{00000000-0005-0000-0000-0000387E0000}"/>
    <cellStyle name="Separador de milhares 15 9 3" xfId="28594" xr:uid="{00000000-0005-0000-0000-0000397E0000}"/>
    <cellStyle name="Separador de milhares 15 9 4" xfId="28595" xr:uid="{00000000-0005-0000-0000-00003A7E0000}"/>
    <cellStyle name="Separador de milhares 16" xfId="28596" xr:uid="{00000000-0005-0000-0000-00003B7E0000}"/>
    <cellStyle name="Separador de milhares 16 10" xfId="28597" xr:uid="{00000000-0005-0000-0000-00003C7E0000}"/>
    <cellStyle name="Separador de milhares 16 10 2" xfId="28598" xr:uid="{00000000-0005-0000-0000-00003D7E0000}"/>
    <cellStyle name="Separador de milhares 16 10 3" xfId="28599" xr:uid="{00000000-0005-0000-0000-00003E7E0000}"/>
    <cellStyle name="Separador de milhares 16 10 4" xfId="28600" xr:uid="{00000000-0005-0000-0000-00003F7E0000}"/>
    <cellStyle name="Separador de milhares 16 11" xfId="28601" xr:uid="{00000000-0005-0000-0000-0000407E0000}"/>
    <cellStyle name="Separador de milhares 16 12" xfId="28602" xr:uid="{00000000-0005-0000-0000-0000417E0000}"/>
    <cellStyle name="Separador de milhares 16 13" xfId="28603" xr:uid="{00000000-0005-0000-0000-0000427E0000}"/>
    <cellStyle name="Separador de milhares 16 14" xfId="28604" xr:uid="{00000000-0005-0000-0000-0000437E0000}"/>
    <cellStyle name="Separador de milhares 16 14 2" xfId="28605" xr:uid="{00000000-0005-0000-0000-0000447E0000}"/>
    <cellStyle name="Separador de milhares 16 14 2 2" xfId="28606" xr:uid="{00000000-0005-0000-0000-0000457E0000}"/>
    <cellStyle name="Separador de milhares 16 15" xfId="28607" xr:uid="{00000000-0005-0000-0000-0000467E0000}"/>
    <cellStyle name="Separador de milhares 16 16" xfId="28608" xr:uid="{00000000-0005-0000-0000-0000477E0000}"/>
    <cellStyle name="Separador de milhares 16 17" xfId="28609" xr:uid="{00000000-0005-0000-0000-0000487E0000}"/>
    <cellStyle name="Separador de milhares 16 18" xfId="28610" xr:uid="{00000000-0005-0000-0000-0000497E0000}"/>
    <cellStyle name="Separador de milhares 16 19" xfId="28611" xr:uid="{00000000-0005-0000-0000-00004A7E0000}"/>
    <cellStyle name="Separador de milhares 16 2" xfId="28612" xr:uid="{00000000-0005-0000-0000-00004B7E0000}"/>
    <cellStyle name="Separador de milhares 16 2 2" xfId="28613" xr:uid="{00000000-0005-0000-0000-00004C7E0000}"/>
    <cellStyle name="Separador de milhares 16 2 2 2" xfId="28614" xr:uid="{00000000-0005-0000-0000-00004D7E0000}"/>
    <cellStyle name="Separador de milhares 16 2 2 2 2" xfId="28615" xr:uid="{00000000-0005-0000-0000-00004E7E0000}"/>
    <cellStyle name="Separador de milhares 16 2 2 3" xfId="28616" xr:uid="{00000000-0005-0000-0000-00004F7E0000}"/>
    <cellStyle name="Separador de milhares 16 2 2 4" xfId="28617" xr:uid="{00000000-0005-0000-0000-0000507E0000}"/>
    <cellStyle name="Separador de milhares 16 2 2 5" xfId="28618" xr:uid="{00000000-0005-0000-0000-0000517E0000}"/>
    <cellStyle name="Separador de milhares 16 2 2 6" xfId="28619" xr:uid="{00000000-0005-0000-0000-0000527E0000}"/>
    <cellStyle name="Separador de milhares 16 2 2 7" xfId="28620" xr:uid="{00000000-0005-0000-0000-0000537E0000}"/>
    <cellStyle name="Separador de milhares 16 2 2 8" xfId="28621" xr:uid="{00000000-0005-0000-0000-0000547E0000}"/>
    <cellStyle name="Separador de milhares 16 2 2 9" xfId="28622" xr:uid="{00000000-0005-0000-0000-0000557E0000}"/>
    <cellStyle name="Separador de milhares 16 2 3" xfId="28623" xr:uid="{00000000-0005-0000-0000-0000567E0000}"/>
    <cellStyle name="Separador de milhares 16 2 4" xfId="28624" xr:uid="{00000000-0005-0000-0000-0000577E0000}"/>
    <cellStyle name="Separador de milhares 16 20" xfId="28625" xr:uid="{00000000-0005-0000-0000-0000587E0000}"/>
    <cellStyle name="Separador de milhares 16 3" xfId="28626" xr:uid="{00000000-0005-0000-0000-0000597E0000}"/>
    <cellStyle name="Separador de milhares 16 3 2" xfId="28627" xr:uid="{00000000-0005-0000-0000-00005A7E0000}"/>
    <cellStyle name="Separador de milhares 16 3 2 2" xfId="28628" xr:uid="{00000000-0005-0000-0000-00005B7E0000}"/>
    <cellStyle name="Separador de milhares 16 3 2 2 2" xfId="28629" xr:uid="{00000000-0005-0000-0000-00005C7E0000}"/>
    <cellStyle name="Separador de milhares 16 3 2 3" xfId="28630" xr:uid="{00000000-0005-0000-0000-00005D7E0000}"/>
    <cellStyle name="Separador de milhares 16 3 2 4" xfId="28631" xr:uid="{00000000-0005-0000-0000-00005E7E0000}"/>
    <cellStyle name="Separador de milhares 16 3 2 5" xfId="28632" xr:uid="{00000000-0005-0000-0000-00005F7E0000}"/>
    <cellStyle name="Separador de milhares 16 3 2 6" xfId="28633" xr:uid="{00000000-0005-0000-0000-0000607E0000}"/>
    <cellStyle name="Separador de milhares 16 3 2 7" xfId="28634" xr:uid="{00000000-0005-0000-0000-0000617E0000}"/>
    <cellStyle name="Separador de milhares 16 3 2 8" xfId="28635" xr:uid="{00000000-0005-0000-0000-0000627E0000}"/>
    <cellStyle name="Separador de milhares 16 3 2 9" xfId="28636" xr:uid="{00000000-0005-0000-0000-0000637E0000}"/>
    <cellStyle name="Separador de milhares 16 3 3" xfId="28637" xr:uid="{00000000-0005-0000-0000-0000647E0000}"/>
    <cellStyle name="Separador de milhares 16 3 4" xfId="28638" xr:uid="{00000000-0005-0000-0000-0000657E0000}"/>
    <cellStyle name="Separador de milhares 16 4" xfId="28639" xr:uid="{00000000-0005-0000-0000-0000667E0000}"/>
    <cellStyle name="Separador de milhares 16 4 2" xfId="28640" xr:uid="{00000000-0005-0000-0000-0000677E0000}"/>
    <cellStyle name="Separador de milhares 16 4 2 2" xfId="28641" xr:uid="{00000000-0005-0000-0000-0000687E0000}"/>
    <cellStyle name="Separador de milhares 16 4 2 2 2" xfId="28642" xr:uid="{00000000-0005-0000-0000-0000697E0000}"/>
    <cellStyle name="Separador de milhares 16 4 2 3" xfId="28643" xr:uid="{00000000-0005-0000-0000-00006A7E0000}"/>
    <cellStyle name="Separador de milhares 16 4 2 4" xfId="28644" xr:uid="{00000000-0005-0000-0000-00006B7E0000}"/>
    <cellStyle name="Separador de milhares 16 4 2 5" xfId="28645" xr:uid="{00000000-0005-0000-0000-00006C7E0000}"/>
    <cellStyle name="Separador de milhares 16 4 2 6" xfId="28646" xr:uid="{00000000-0005-0000-0000-00006D7E0000}"/>
    <cellStyle name="Separador de milhares 16 4 2 7" xfId="28647" xr:uid="{00000000-0005-0000-0000-00006E7E0000}"/>
    <cellStyle name="Separador de milhares 16 4 2 8" xfId="28648" xr:uid="{00000000-0005-0000-0000-00006F7E0000}"/>
    <cellStyle name="Separador de milhares 16 4 2 9" xfId="28649" xr:uid="{00000000-0005-0000-0000-0000707E0000}"/>
    <cellStyle name="Separador de milhares 16 4 3" xfId="28650" xr:uid="{00000000-0005-0000-0000-0000717E0000}"/>
    <cellStyle name="Separador de milhares 16 4 4" xfId="28651" xr:uid="{00000000-0005-0000-0000-0000727E0000}"/>
    <cellStyle name="Separador de milhares 16 5" xfId="28652" xr:uid="{00000000-0005-0000-0000-0000737E0000}"/>
    <cellStyle name="Separador de milhares 16 5 2" xfId="28653" xr:uid="{00000000-0005-0000-0000-0000747E0000}"/>
    <cellStyle name="Separador de milhares 16 5 3" xfId="28654" xr:uid="{00000000-0005-0000-0000-0000757E0000}"/>
    <cellStyle name="Separador de milhares 16 5 4" xfId="28655" xr:uid="{00000000-0005-0000-0000-0000767E0000}"/>
    <cellStyle name="Separador de milhares 16 6" xfId="28656" xr:uid="{00000000-0005-0000-0000-0000777E0000}"/>
    <cellStyle name="Separador de milhares 16 6 2" xfId="28657" xr:uid="{00000000-0005-0000-0000-0000787E0000}"/>
    <cellStyle name="Separador de milhares 16 6 3" xfId="28658" xr:uid="{00000000-0005-0000-0000-0000797E0000}"/>
    <cellStyle name="Separador de milhares 16 6 4" xfId="28659" xr:uid="{00000000-0005-0000-0000-00007A7E0000}"/>
    <cellStyle name="Separador de milhares 16 7" xfId="28660" xr:uid="{00000000-0005-0000-0000-00007B7E0000}"/>
    <cellStyle name="Separador de milhares 16 7 2" xfId="28661" xr:uid="{00000000-0005-0000-0000-00007C7E0000}"/>
    <cellStyle name="Separador de milhares 16 7 3" xfId="28662" xr:uid="{00000000-0005-0000-0000-00007D7E0000}"/>
    <cellStyle name="Separador de milhares 16 7 4" xfId="28663" xr:uid="{00000000-0005-0000-0000-00007E7E0000}"/>
    <cellStyle name="Separador de milhares 16 8" xfId="28664" xr:uid="{00000000-0005-0000-0000-00007F7E0000}"/>
    <cellStyle name="Separador de milhares 16 8 2" xfId="28665" xr:uid="{00000000-0005-0000-0000-0000807E0000}"/>
    <cellStyle name="Separador de milhares 16 8 3" xfId="28666" xr:uid="{00000000-0005-0000-0000-0000817E0000}"/>
    <cellStyle name="Separador de milhares 16 8 4" xfId="28667" xr:uid="{00000000-0005-0000-0000-0000827E0000}"/>
    <cellStyle name="Separador de milhares 16 9" xfId="28668" xr:uid="{00000000-0005-0000-0000-0000837E0000}"/>
    <cellStyle name="Separador de milhares 16 9 2" xfId="28669" xr:uid="{00000000-0005-0000-0000-0000847E0000}"/>
    <cellStyle name="Separador de milhares 16 9 3" xfId="28670" xr:uid="{00000000-0005-0000-0000-0000857E0000}"/>
    <cellStyle name="Separador de milhares 16 9 4" xfId="28671" xr:uid="{00000000-0005-0000-0000-0000867E0000}"/>
    <cellStyle name="Separador de milhares 17" xfId="28672" xr:uid="{00000000-0005-0000-0000-0000877E0000}"/>
    <cellStyle name="Separador de milhares 17 10" xfId="28673" xr:uid="{00000000-0005-0000-0000-0000887E0000}"/>
    <cellStyle name="Separador de milhares 17 10 2" xfId="28674" xr:uid="{00000000-0005-0000-0000-0000897E0000}"/>
    <cellStyle name="Separador de milhares 17 10 3" xfId="28675" xr:uid="{00000000-0005-0000-0000-00008A7E0000}"/>
    <cellStyle name="Separador de milhares 17 10 4" xfId="28676" xr:uid="{00000000-0005-0000-0000-00008B7E0000}"/>
    <cellStyle name="Separador de milhares 17 11" xfId="28677" xr:uid="{00000000-0005-0000-0000-00008C7E0000}"/>
    <cellStyle name="Separador de milhares 17 12" xfId="28678" xr:uid="{00000000-0005-0000-0000-00008D7E0000}"/>
    <cellStyle name="Separador de milhares 17 13" xfId="28679" xr:uid="{00000000-0005-0000-0000-00008E7E0000}"/>
    <cellStyle name="Separador de milhares 17 14" xfId="28680" xr:uid="{00000000-0005-0000-0000-00008F7E0000}"/>
    <cellStyle name="Separador de milhares 17 15" xfId="28681" xr:uid="{00000000-0005-0000-0000-0000907E0000}"/>
    <cellStyle name="Separador de milhares 17 16" xfId="28682" xr:uid="{00000000-0005-0000-0000-0000917E0000}"/>
    <cellStyle name="Separador de milhares 17 17" xfId="28683" xr:uid="{00000000-0005-0000-0000-0000927E0000}"/>
    <cellStyle name="Separador de milhares 17 18" xfId="28684" xr:uid="{00000000-0005-0000-0000-0000937E0000}"/>
    <cellStyle name="Separador de milhares 17 19" xfId="28685" xr:uid="{00000000-0005-0000-0000-0000947E0000}"/>
    <cellStyle name="Separador de milhares 17 2" xfId="28686" xr:uid="{00000000-0005-0000-0000-0000957E0000}"/>
    <cellStyle name="Separador de milhares 17 2 2" xfId="28687" xr:uid="{00000000-0005-0000-0000-0000967E0000}"/>
    <cellStyle name="Separador de milhares 17 2 2 2" xfId="28688" xr:uid="{00000000-0005-0000-0000-0000977E0000}"/>
    <cellStyle name="Separador de milhares 17 2 2 2 2" xfId="28689" xr:uid="{00000000-0005-0000-0000-0000987E0000}"/>
    <cellStyle name="Separador de milhares 17 2 2 3" xfId="28690" xr:uid="{00000000-0005-0000-0000-0000997E0000}"/>
    <cellStyle name="Separador de milhares 17 2 2 4" xfId="28691" xr:uid="{00000000-0005-0000-0000-00009A7E0000}"/>
    <cellStyle name="Separador de milhares 17 2 2 5" xfId="28692" xr:uid="{00000000-0005-0000-0000-00009B7E0000}"/>
    <cellStyle name="Separador de milhares 17 2 2 6" xfId="28693" xr:uid="{00000000-0005-0000-0000-00009C7E0000}"/>
    <cellStyle name="Separador de milhares 17 2 2 7" xfId="28694" xr:uid="{00000000-0005-0000-0000-00009D7E0000}"/>
    <cellStyle name="Separador de milhares 17 2 2 8" xfId="28695" xr:uid="{00000000-0005-0000-0000-00009E7E0000}"/>
    <cellStyle name="Separador de milhares 17 2 2 9" xfId="28696" xr:uid="{00000000-0005-0000-0000-00009F7E0000}"/>
    <cellStyle name="Separador de milhares 17 2 3" xfId="28697" xr:uid="{00000000-0005-0000-0000-0000A07E0000}"/>
    <cellStyle name="Separador de milhares 17 2 4" xfId="28698" xr:uid="{00000000-0005-0000-0000-0000A17E0000}"/>
    <cellStyle name="Separador de milhares 17 20" xfId="28699" xr:uid="{00000000-0005-0000-0000-0000A27E0000}"/>
    <cellStyle name="Separador de milhares 17 21" xfId="28700" xr:uid="{00000000-0005-0000-0000-0000A37E0000}"/>
    <cellStyle name="Separador de milhares 17 22" xfId="28701" xr:uid="{00000000-0005-0000-0000-0000A47E0000}"/>
    <cellStyle name="Separador de milhares 17 23" xfId="28702" xr:uid="{00000000-0005-0000-0000-0000A57E0000}"/>
    <cellStyle name="Separador de milhares 17 24" xfId="28703" xr:uid="{00000000-0005-0000-0000-0000A67E0000}"/>
    <cellStyle name="Separador de milhares 17 25" xfId="28704" xr:uid="{00000000-0005-0000-0000-0000A77E0000}"/>
    <cellStyle name="Separador de milhares 17 26" xfId="28705" xr:uid="{00000000-0005-0000-0000-0000A87E0000}"/>
    <cellStyle name="Separador de milhares 17 27" xfId="28706" xr:uid="{00000000-0005-0000-0000-0000A97E0000}"/>
    <cellStyle name="Separador de milhares 17 28" xfId="28707" xr:uid="{00000000-0005-0000-0000-0000AA7E0000}"/>
    <cellStyle name="Separador de milhares 17 29" xfId="28708" xr:uid="{00000000-0005-0000-0000-0000AB7E0000}"/>
    <cellStyle name="Separador de milhares 17 3" xfId="28709" xr:uid="{00000000-0005-0000-0000-0000AC7E0000}"/>
    <cellStyle name="Separador de milhares 17 3 2" xfId="28710" xr:uid="{00000000-0005-0000-0000-0000AD7E0000}"/>
    <cellStyle name="Separador de milhares 17 3 2 2" xfId="28711" xr:uid="{00000000-0005-0000-0000-0000AE7E0000}"/>
    <cellStyle name="Separador de milhares 17 3 2 2 2" xfId="28712" xr:uid="{00000000-0005-0000-0000-0000AF7E0000}"/>
    <cellStyle name="Separador de milhares 17 3 2 3" xfId="28713" xr:uid="{00000000-0005-0000-0000-0000B07E0000}"/>
    <cellStyle name="Separador de milhares 17 3 2 4" xfId="28714" xr:uid="{00000000-0005-0000-0000-0000B17E0000}"/>
    <cellStyle name="Separador de milhares 17 3 2 5" xfId="28715" xr:uid="{00000000-0005-0000-0000-0000B27E0000}"/>
    <cellStyle name="Separador de milhares 17 3 2 6" xfId="28716" xr:uid="{00000000-0005-0000-0000-0000B37E0000}"/>
    <cellStyle name="Separador de milhares 17 3 2 7" xfId="28717" xr:uid="{00000000-0005-0000-0000-0000B47E0000}"/>
    <cellStyle name="Separador de milhares 17 3 2 8" xfId="28718" xr:uid="{00000000-0005-0000-0000-0000B57E0000}"/>
    <cellStyle name="Separador de milhares 17 3 2 9" xfId="28719" xr:uid="{00000000-0005-0000-0000-0000B67E0000}"/>
    <cellStyle name="Separador de milhares 17 3 3" xfId="28720" xr:uid="{00000000-0005-0000-0000-0000B77E0000}"/>
    <cellStyle name="Separador de milhares 17 3 4" xfId="28721" xr:uid="{00000000-0005-0000-0000-0000B87E0000}"/>
    <cellStyle name="Separador de milhares 17 30" xfId="28722" xr:uid="{00000000-0005-0000-0000-0000B97E0000}"/>
    <cellStyle name="Separador de milhares 17 31" xfId="28723" xr:uid="{00000000-0005-0000-0000-0000BA7E0000}"/>
    <cellStyle name="Separador de milhares 17 32" xfId="28724" xr:uid="{00000000-0005-0000-0000-0000BB7E0000}"/>
    <cellStyle name="Separador de milhares 17 33" xfId="28725" xr:uid="{00000000-0005-0000-0000-0000BC7E0000}"/>
    <cellStyle name="Separador de milhares 17 34" xfId="28726" xr:uid="{00000000-0005-0000-0000-0000BD7E0000}"/>
    <cellStyle name="Separador de milhares 17 35" xfId="28727" xr:uid="{00000000-0005-0000-0000-0000BE7E0000}"/>
    <cellStyle name="Separador de milhares 17 36" xfId="28728" xr:uid="{00000000-0005-0000-0000-0000BF7E0000}"/>
    <cellStyle name="Separador de milhares 17 37" xfId="28729" xr:uid="{00000000-0005-0000-0000-0000C07E0000}"/>
    <cellStyle name="Separador de milhares 17 38" xfId="28730" xr:uid="{00000000-0005-0000-0000-0000C17E0000}"/>
    <cellStyle name="Separador de milhares 17 4" xfId="28731" xr:uid="{00000000-0005-0000-0000-0000C27E0000}"/>
    <cellStyle name="Separador de milhares 17 4 2" xfId="28732" xr:uid="{00000000-0005-0000-0000-0000C37E0000}"/>
    <cellStyle name="Separador de milhares 17 4 3" xfId="28733" xr:uid="{00000000-0005-0000-0000-0000C47E0000}"/>
    <cellStyle name="Separador de milhares 17 4 4" xfId="28734" xr:uid="{00000000-0005-0000-0000-0000C57E0000}"/>
    <cellStyle name="Separador de milhares 17 5" xfId="28735" xr:uid="{00000000-0005-0000-0000-0000C67E0000}"/>
    <cellStyle name="Separador de milhares 17 5 2" xfId="28736" xr:uid="{00000000-0005-0000-0000-0000C77E0000}"/>
    <cellStyle name="Separador de milhares 17 5 3" xfId="28737" xr:uid="{00000000-0005-0000-0000-0000C87E0000}"/>
    <cellStyle name="Separador de milhares 17 5 4" xfId="28738" xr:uid="{00000000-0005-0000-0000-0000C97E0000}"/>
    <cellStyle name="Separador de milhares 17 6" xfId="28739" xr:uid="{00000000-0005-0000-0000-0000CA7E0000}"/>
    <cellStyle name="Separador de milhares 17 6 2" xfId="28740" xr:uid="{00000000-0005-0000-0000-0000CB7E0000}"/>
    <cellStyle name="Separador de milhares 17 6 3" xfId="28741" xr:uid="{00000000-0005-0000-0000-0000CC7E0000}"/>
    <cellStyle name="Separador de milhares 17 6 4" xfId="28742" xr:uid="{00000000-0005-0000-0000-0000CD7E0000}"/>
    <cellStyle name="Separador de milhares 17 7" xfId="28743" xr:uid="{00000000-0005-0000-0000-0000CE7E0000}"/>
    <cellStyle name="Separador de milhares 17 7 10" xfId="28744" xr:uid="{00000000-0005-0000-0000-0000CF7E0000}"/>
    <cellStyle name="Separador de milhares 17 7 10 2" xfId="28745" xr:uid="{00000000-0005-0000-0000-0000D07E0000}"/>
    <cellStyle name="Separador de milhares 17 7 10 2 2" xfId="28746" xr:uid="{00000000-0005-0000-0000-0000D17E0000}"/>
    <cellStyle name="Separador de milhares 17 7 11" xfId="28747" xr:uid="{00000000-0005-0000-0000-0000D27E0000}"/>
    <cellStyle name="Separador de milhares 17 7 12" xfId="28748" xr:uid="{00000000-0005-0000-0000-0000D37E0000}"/>
    <cellStyle name="Separador de milhares 17 7 13" xfId="28749" xr:uid="{00000000-0005-0000-0000-0000D47E0000}"/>
    <cellStyle name="Separador de milhares 17 7 14" xfId="28750" xr:uid="{00000000-0005-0000-0000-0000D57E0000}"/>
    <cellStyle name="Separador de milhares 17 7 15" xfId="28751" xr:uid="{00000000-0005-0000-0000-0000D67E0000}"/>
    <cellStyle name="Separador de milhares 17 7 16" xfId="28752" xr:uid="{00000000-0005-0000-0000-0000D77E0000}"/>
    <cellStyle name="Separador de milhares 17 7 17" xfId="28753" xr:uid="{00000000-0005-0000-0000-0000D87E0000}"/>
    <cellStyle name="Separador de milhares 17 7 18" xfId="28754" xr:uid="{00000000-0005-0000-0000-0000D97E0000}"/>
    <cellStyle name="Separador de milhares 17 7 19" xfId="28755" xr:uid="{00000000-0005-0000-0000-0000DA7E0000}"/>
    <cellStyle name="Separador de milhares 17 7 2" xfId="28756" xr:uid="{00000000-0005-0000-0000-0000DB7E0000}"/>
    <cellStyle name="Separador de milhares 17 7 2 2" xfId="28757" xr:uid="{00000000-0005-0000-0000-0000DC7E0000}"/>
    <cellStyle name="Separador de milhares 17 7 2 2 2" xfId="28758" xr:uid="{00000000-0005-0000-0000-0000DD7E0000}"/>
    <cellStyle name="Separador de milhares 17 7 2 3" xfId="28759" xr:uid="{00000000-0005-0000-0000-0000DE7E0000}"/>
    <cellStyle name="Separador de milhares 17 7 2 4" xfId="28760" xr:uid="{00000000-0005-0000-0000-0000DF7E0000}"/>
    <cellStyle name="Separador de milhares 17 7 2 5" xfId="28761" xr:uid="{00000000-0005-0000-0000-0000E07E0000}"/>
    <cellStyle name="Separador de milhares 17 7 2 6" xfId="28762" xr:uid="{00000000-0005-0000-0000-0000E17E0000}"/>
    <cellStyle name="Separador de milhares 17 7 2 7" xfId="28763" xr:uid="{00000000-0005-0000-0000-0000E27E0000}"/>
    <cellStyle name="Separador de milhares 17 7 2 8" xfId="28764" xr:uid="{00000000-0005-0000-0000-0000E37E0000}"/>
    <cellStyle name="Separador de milhares 17 7 2 9" xfId="28765" xr:uid="{00000000-0005-0000-0000-0000E47E0000}"/>
    <cellStyle name="Separador de milhares 17 7 20" xfId="28766" xr:uid="{00000000-0005-0000-0000-0000E57E0000}"/>
    <cellStyle name="Separador de milhares 17 7 21" xfId="28767" xr:uid="{00000000-0005-0000-0000-0000E67E0000}"/>
    <cellStyle name="Separador de milhares 17 7 22" xfId="28768" xr:uid="{00000000-0005-0000-0000-0000E77E0000}"/>
    <cellStyle name="Separador de milhares 17 7 23" xfId="28769" xr:uid="{00000000-0005-0000-0000-0000E87E0000}"/>
    <cellStyle name="Separador de milhares 17 7 24" xfId="28770" xr:uid="{00000000-0005-0000-0000-0000E97E0000}"/>
    <cellStyle name="Separador de milhares 17 7 25" xfId="28771" xr:uid="{00000000-0005-0000-0000-0000EA7E0000}"/>
    <cellStyle name="Separador de milhares 17 7 25 2" xfId="28772" xr:uid="{00000000-0005-0000-0000-0000EB7E0000}"/>
    <cellStyle name="Separador de milhares 17 7 3" xfId="28773" xr:uid="{00000000-0005-0000-0000-0000EC7E0000}"/>
    <cellStyle name="Separador de milhares 17 7 3 2" xfId="28774" xr:uid="{00000000-0005-0000-0000-0000ED7E0000}"/>
    <cellStyle name="Separador de milhares 17 7 3 2 2" xfId="28775" xr:uid="{00000000-0005-0000-0000-0000EE7E0000}"/>
    <cellStyle name="Separador de milhares 17 7 3 3" xfId="28776" xr:uid="{00000000-0005-0000-0000-0000EF7E0000}"/>
    <cellStyle name="Separador de milhares 17 7 3 4" xfId="28777" xr:uid="{00000000-0005-0000-0000-0000F07E0000}"/>
    <cellStyle name="Separador de milhares 17 7 3 5" xfId="28778" xr:uid="{00000000-0005-0000-0000-0000F17E0000}"/>
    <cellStyle name="Separador de milhares 17 7 3 6" xfId="28779" xr:uid="{00000000-0005-0000-0000-0000F27E0000}"/>
    <cellStyle name="Separador de milhares 17 7 3 7" xfId="28780" xr:uid="{00000000-0005-0000-0000-0000F37E0000}"/>
    <cellStyle name="Separador de milhares 17 7 3 8" xfId="28781" xr:uid="{00000000-0005-0000-0000-0000F47E0000}"/>
    <cellStyle name="Separador de milhares 17 7 3 9" xfId="28782" xr:uid="{00000000-0005-0000-0000-0000F57E0000}"/>
    <cellStyle name="Separador de milhares 17 7 4" xfId="28783" xr:uid="{00000000-0005-0000-0000-0000F67E0000}"/>
    <cellStyle name="Separador de milhares 17 7 4 2" xfId="28784" xr:uid="{00000000-0005-0000-0000-0000F77E0000}"/>
    <cellStyle name="Separador de milhares 17 7 4 2 2" xfId="28785" xr:uid="{00000000-0005-0000-0000-0000F87E0000}"/>
    <cellStyle name="Separador de milhares 17 7 4 3" xfId="28786" xr:uid="{00000000-0005-0000-0000-0000F97E0000}"/>
    <cellStyle name="Separador de milhares 17 7 4 4" xfId="28787" xr:uid="{00000000-0005-0000-0000-0000FA7E0000}"/>
    <cellStyle name="Separador de milhares 17 7 4 5" xfId="28788" xr:uid="{00000000-0005-0000-0000-0000FB7E0000}"/>
    <cellStyle name="Separador de milhares 17 7 4 6" xfId="28789" xr:uid="{00000000-0005-0000-0000-0000FC7E0000}"/>
    <cellStyle name="Separador de milhares 17 7 4 7" xfId="28790" xr:uid="{00000000-0005-0000-0000-0000FD7E0000}"/>
    <cellStyle name="Separador de milhares 17 7 4 8" xfId="28791" xr:uid="{00000000-0005-0000-0000-0000FE7E0000}"/>
    <cellStyle name="Separador de milhares 17 7 4 9" xfId="28792" xr:uid="{00000000-0005-0000-0000-0000FF7E0000}"/>
    <cellStyle name="Separador de milhares 17 7 5" xfId="28793" xr:uid="{00000000-0005-0000-0000-0000007F0000}"/>
    <cellStyle name="Separador de milhares 17 7 6" xfId="28794" xr:uid="{00000000-0005-0000-0000-0000017F0000}"/>
    <cellStyle name="Separador de milhares 17 7 7" xfId="28795" xr:uid="{00000000-0005-0000-0000-0000027F0000}"/>
    <cellStyle name="Separador de milhares 17 7 8" xfId="28796" xr:uid="{00000000-0005-0000-0000-0000037F0000}"/>
    <cellStyle name="Separador de milhares 17 7 9" xfId="28797" xr:uid="{00000000-0005-0000-0000-0000047F0000}"/>
    <cellStyle name="Separador de milhares 17 8" xfId="28798" xr:uid="{00000000-0005-0000-0000-0000057F0000}"/>
    <cellStyle name="Separador de milhares 17 8 2" xfId="28799" xr:uid="{00000000-0005-0000-0000-0000067F0000}"/>
    <cellStyle name="Separador de milhares 17 8 3" xfId="28800" xr:uid="{00000000-0005-0000-0000-0000077F0000}"/>
    <cellStyle name="Separador de milhares 17 8 4" xfId="28801" xr:uid="{00000000-0005-0000-0000-0000087F0000}"/>
    <cellStyle name="Separador de milhares 17 9" xfId="28802" xr:uid="{00000000-0005-0000-0000-0000097F0000}"/>
    <cellStyle name="Separador de milhares 17 9 2" xfId="28803" xr:uid="{00000000-0005-0000-0000-00000A7F0000}"/>
    <cellStyle name="Separador de milhares 17 9 3" xfId="28804" xr:uid="{00000000-0005-0000-0000-00000B7F0000}"/>
    <cellStyle name="Separador de milhares 17 9 4" xfId="28805" xr:uid="{00000000-0005-0000-0000-00000C7F0000}"/>
    <cellStyle name="Separador de milhares 18" xfId="28806" xr:uid="{00000000-0005-0000-0000-00000D7F0000}"/>
    <cellStyle name="Separador de milhares 18 10" xfId="28807" xr:uid="{00000000-0005-0000-0000-00000E7F0000}"/>
    <cellStyle name="Separador de milhares 18 11" xfId="28808" xr:uid="{00000000-0005-0000-0000-00000F7F0000}"/>
    <cellStyle name="Separador de milhares 18 12" xfId="28809" xr:uid="{00000000-0005-0000-0000-0000107F0000}"/>
    <cellStyle name="Separador de milhares 18 13" xfId="28810" xr:uid="{00000000-0005-0000-0000-0000117F0000}"/>
    <cellStyle name="Separador de milhares 18 14" xfId="28811" xr:uid="{00000000-0005-0000-0000-0000127F0000}"/>
    <cellStyle name="Separador de milhares 18 15" xfId="28812" xr:uid="{00000000-0005-0000-0000-0000137F0000}"/>
    <cellStyle name="Separador de milhares 18 16" xfId="28813" xr:uid="{00000000-0005-0000-0000-0000147F0000}"/>
    <cellStyle name="Separador de milhares 18 17" xfId="28814" xr:uid="{00000000-0005-0000-0000-0000157F0000}"/>
    <cellStyle name="Separador de milhares 18 18" xfId="28815" xr:uid="{00000000-0005-0000-0000-0000167F0000}"/>
    <cellStyle name="Separador de milhares 18 19" xfId="28816" xr:uid="{00000000-0005-0000-0000-0000177F0000}"/>
    <cellStyle name="Separador de milhares 18 2" xfId="28817" xr:uid="{00000000-0005-0000-0000-0000187F0000}"/>
    <cellStyle name="Separador de milhares 18 2 10" xfId="28818" xr:uid="{00000000-0005-0000-0000-0000197F0000}"/>
    <cellStyle name="Separador de milhares 18 2 10 2" xfId="28819" xr:uid="{00000000-0005-0000-0000-00001A7F0000}"/>
    <cellStyle name="Separador de milhares 18 2 2" xfId="28820" xr:uid="{00000000-0005-0000-0000-00001B7F0000}"/>
    <cellStyle name="Separador de milhares 18 2 2 2" xfId="28821" xr:uid="{00000000-0005-0000-0000-00001C7F0000}"/>
    <cellStyle name="Separador de milhares 18 2 2 3" xfId="28822" xr:uid="{00000000-0005-0000-0000-00001D7F0000}"/>
    <cellStyle name="Separador de milhares 18 2 2 4" xfId="28823" xr:uid="{00000000-0005-0000-0000-00001E7F0000}"/>
    <cellStyle name="Separador de milhares 18 2 3" xfId="28824" xr:uid="{00000000-0005-0000-0000-00001F7F0000}"/>
    <cellStyle name="Separador de milhares 18 2 3 2" xfId="28825" xr:uid="{00000000-0005-0000-0000-0000207F0000}"/>
    <cellStyle name="Separador de milhares 18 2 3 3" xfId="28826" xr:uid="{00000000-0005-0000-0000-0000217F0000}"/>
    <cellStyle name="Separador de milhares 18 2 3 4" xfId="28827" xr:uid="{00000000-0005-0000-0000-0000227F0000}"/>
    <cellStyle name="Separador de milhares 18 2 4" xfId="28828" xr:uid="{00000000-0005-0000-0000-0000237F0000}"/>
    <cellStyle name="Separador de milhares 18 2 4 2" xfId="28829" xr:uid="{00000000-0005-0000-0000-0000247F0000}"/>
    <cellStyle name="Separador de milhares 18 2 4 3" xfId="28830" xr:uid="{00000000-0005-0000-0000-0000257F0000}"/>
    <cellStyle name="Separador de milhares 18 2 4 4" xfId="28831" xr:uid="{00000000-0005-0000-0000-0000267F0000}"/>
    <cellStyle name="Separador de milhares 18 2 5" xfId="28832" xr:uid="{00000000-0005-0000-0000-0000277F0000}"/>
    <cellStyle name="Separador de milhares 18 2 5 2" xfId="28833" xr:uid="{00000000-0005-0000-0000-0000287F0000}"/>
    <cellStyle name="Separador de milhares 18 2 5 3" xfId="28834" xr:uid="{00000000-0005-0000-0000-0000297F0000}"/>
    <cellStyle name="Separador de milhares 18 2 5 4" xfId="28835" xr:uid="{00000000-0005-0000-0000-00002A7F0000}"/>
    <cellStyle name="Separador de milhares 18 2 6" xfId="28836" xr:uid="{00000000-0005-0000-0000-00002B7F0000}"/>
    <cellStyle name="Separador de milhares 18 2 7" xfId="28837" xr:uid="{00000000-0005-0000-0000-00002C7F0000}"/>
    <cellStyle name="Separador de milhares 18 2 8" xfId="28838" xr:uid="{00000000-0005-0000-0000-00002D7F0000}"/>
    <cellStyle name="Separador de milhares 18 2 9" xfId="28839" xr:uid="{00000000-0005-0000-0000-00002E7F0000}"/>
    <cellStyle name="Separador de milhares 18 2 9 2" xfId="28840" xr:uid="{00000000-0005-0000-0000-00002F7F0000}"/>
    <cellStyle name="Separador de milhares 18 20" xfId="28841" xr:uid="{00000000-0005-0000-0000-0000307F0000}"/>
    <cellStyle name="Separador de milhares 18 21" xfId="28842" xr:uid="{00000000-0005-0000-0000-0000317F0000}"/>
    <cellStyle name="Separador de milhares 18 22" xfId="28843" xr:uid="{00000000-0005-0000-0000-0000327F0000}"/>
    <cellStyle name="Separador de milhares 18 23" xfId="28844" xr:uid="{00000000-0005-0000-0000-0000337F0000}"/>
    <cellStyle name="Separador de milhares 18 24" xfId="28845" xr:uid="{00000000-0005-0000-0000-0000347F0000}"/>
    <cellStyle name="Separador de milhares 18 25" xfId="28846" xr:uid="{00000000-0005-0000-0000-0000357F0000}"/>
    <cellStyle name="Separador de milhares 18 26" xfId="28847" xr:uid="{00000000-0005-0000-0000-0000367F0000}"/>
    <cellStyle name="Separador de milhares 18 27" xfId="28848" xr:uid="{00000000-0005-0000-0000-0000377F0000}"/>
    <cellStyle name="Separador de milhares 18 28" xfId="28849" xr:uid="{00000000-0005-0000-0000-0000387F0000}"/>
    <cellStyle name="Separador de milhares 18 29" xfId="28850" xr:uid="{00000000-0005-0000-0000-0000397F0000}"/>
    <cellStyle name="Separador de milhares 18 3" xfId="28851" xr:uid="{00000000-0005-0000-0000-00003A7F0000}"/>
    <cellStyle name="Separador de milhares 18 3 2" xfId="28852" xr:uid="{00000000-0005-0000-0000-00003B7F0000}"/>
    <cellStyle name="Separador de milhares 18 30" xfId="28853" xr:uid="{00000000-0005-0000-0000-00003C7F0000}"/>
    <cellStyle name="Separador de milhares 18 31" xfId="28854" xr:uid="{00000000-0005-0000-0000-00003D7F0000}"/>
    <cellStyle name="Separador de milhares 18 32" xfId="28855" xr:uid="{00000000-0005-0000-0000-00003E7F0000}"/>
    <cellStyle name="Separador de milhares 18 33" xfId="28856" xr:uid="{00000000-0005-0000-0000-00003F7F0000}"/>
    <cellStyle name="Separador de milhares 18 34" xfId="28857" xr:uid="{00000000-0005-0000-0000-0000407F0000}"/>
    <cellStyle name="Separador de milhares 18 35" xfId="28858" xr:uid="{00000000-0005-0000-0000-0000417F0000}"/>
    <cellStyle name="Separador de milhares 18 36" xfId="28859" xr:uid="{00000000-0005-0000-0000-0000427F0000}"/>
    <cellStyle name="Separador de milhares 18 37" xfId="28860" xr:uid="{00000000-0005-0000-0000-0000437F0000}"/>
    <cellStyle name="Separador de milhares 18 4" xfId="28861" xr:uid="{00000000-0005-0000-0000-0000447F0000}"/>
    <cellStyle name="Separador de milhares 18 5" xfId="28862" xr:uid="{00000000-0005-0000-0000-0000457F0000}"/>
    <cellStyle name="Separador de milhares 18 6" xfId="28863" xr:uid="{00000000-0005-0000-0000-0000467F0000}"/>
    <cellStyle name="Separador de milhares 18 7" xfId="28864" xr:uid="{00000000-0005-0000-0000-0000477F0000}"/>
    <cellStyle name="Separador de milhares 18 8" xfId="28865" xr:uid="{00000000-0005-0000-0000-0000487F0000}"/>
    <cellStyle name="Separador de milhares 18 9" xfId="28866" xr:uid="{00000000-0005-0000-0000-0000497F0000}"/>
    <cellStyle name="Separador de milhares 19" xfId="28867" xr:uid="{00000000-0005-0000-0000-00004A7F0000}"/>
    <cellStyle name="Separador de milhares 19 10" xfId="28868" xr:uid="{00000000-0005-0000-0000-00004B7F0000}"/>
    <cellStyle name="Separador de milhares 19 11" xfId="28869" xr:uid="{00000000-0005-0000-0000-00004C7F0000}"/>
    <cellStyle name="Separador de milhares 19 11 2" xfId="28870" xr:uid="{00000000-0005-0000-0000-00004D7F0000}"/>
    <cellStyle name="Separador de milhares 19 12" xfId="28871" xr:uid="{00000000-0005-0000-0000-00004E7F0000}"/>
    <cellStyle name="Separador de milhares 19 13" xfId="28872" xr:uid="{00000000-0005-0000-0000-00004F7F0000}"/>
    <cellStyle name="Separador de milhares 19 14" xfId="28873" xr:uid="{00000000-0005-0000-0000-0000507F0000}"/>
    <cellStyle name="Separador de milhares 19 15" xfId="28874" xr:uid="{00000000-0005-0000-0000-0000517F0000}"/>
    <cellStyle name="Separador de milhares 19 16" xfId="28875" xr:uid="{00000000-0005-0000-0000-0000527F0000}"/>
    <cellStyle name="Separador de milhares 19 17" xfId="28876" xr:uid="{00000000-0005-0000-0000-0000537F0000}"/>
    <cellStyle name="Separador de milhares 19 18" xfId="28877" xr:uid="{00000000-0005-0000-0000-0000547F0000}"/>
    <cellStyle name="Separador de milhares 19 19" xfId="28878" xr:uid="{00000000-0005-0000-0000-0000557F0000}"/>
    <cellStyle name="Separador de milhares 19 2" xfId="28879" xr:uid="{00000000-0005-0000-0000-0000567F0000}"/>
    <cellStyle name="Separador de milhares 19 2 2" xfId="28880" xr:uid="{00000000-0005-0000-0000-0000577F0000}"/>
    <cellStyle name="Separador de milhares 19 2 3" xfId="28881" xr:uid="{00000000-0005-0000-0000-0000587F0000}"/>
    <cellStyle name="Separador de milhares 19 2 4" xfId="28882" xr:uid="{00000000-0005-0000-0000-0000597F0000}"/>
    <cellStyle name="Separador de milhares 19 20" xfId="28883" xr:uid="{00000000-0005-0000-0000-00005A7F0000}"/>
    <cellStyle name="Separador de milhares 19 21" xfId="28884" xr:uid="{00000000-0005-0000-0000-00005B7F0000}"/>
    <cellStyle name="Separador de milhares 19 22" xfId="28885" xr:uid="{00000000-0005-0000-0000-00005C7F0000}"/>
    <cellStyle name="Separador de milhares 19 23" xfId="28886" xr:uid="{00000000-0005-0000-0000-00005D7F0000}"/>
    <cellStyle name="Separador de milhares 19 24" xfId="28887" xr:uid="{00000000-0005-0000-0000-00005E7F0000}"/>
    <cellStyle name="Separador de milhares 19 25" xfId="28888" xr:uid="{00000000-0005-0000-0000-00005F7F0000}"/>
    <cellStyle name="Separador de milhares 19 26" xfId="28889" xr:uid="{00000000-0005-0000-0000-0000607F0000}"/>
    <cellStyle name="Separador de milhares 19 27" xfId="28890" xr:uid="{00000000-0005-0000-0000-0000617F0000}"/>
    <cellStyle name="Separador de milhares 19 28" xfId="28891" xr:uid="{00000000-0005-0000-0000-0000627F0000}"/>
    <cellStyle name="Separador de milhares 19 29" xfId="28892" xr:uid="{00000000-0005-0000-0000-0000637F0000}"/>
    <cellStyle name="Separador de milhares 19 3" xfId="28893" xr:uid="{00000000-0005-0000-0000-0000647F0000}"/>
    <cellStyle name="Separador de milhares 19 3 2" xfId="28894" xr:uid="{00000000-0005-0000-0000-0000657F0000}"/>
    <cellStyle name="Separador de milhares 19 3 3" xfId="28895" xr:uid="{00000000-0005-0000-0000-0000667F0000}"/>
    <cellStyle name="Separador de milhares 19 3 4" xfId="28896" xr:uid="{00000000-0005-0000-0000-0000677F0000}"/>
    <cellStyle name="Separador de milhares 19 30" xfId="28897" xr:uid="{00000000-0005-0000-0000-0000687F0000}"/>
    <cellStyle name="Separador de milhares 19 31" xfId="28898" xr:uid="{00000000-0005-0000-0000-0000697F0000}"/>
    <cellStyle name="Separador de milhares 19 32" xfId="28899" xr:uid="{00000000-0005-0000-0000-00006A7F0000}"/>
    <cellStyle name="Separador de milhares 19 4" xfId="28900" xr:uid="{00000000-0005-0000-0000-00006B7F0000}"/>
    <cellStyle name="Separador de milhares 19 4 2" xfId="28901" xr:uid="{00000000-0005-0000-0000-00006C7F0000}"/>
    <cellStyle name="Separador de milhares 19 4 3" xfId="28902" xr:uid="{00000000-0005-0000-0000-00006D7F0000}"/>
    <cellStyle name="Separador de milhares 19 4 4" xfId="28903" xr:uid="{00000000-0005-0000-0000-00006E7F0000}"/>
    <cellStyle name="Separador de milhares 19 5" xfId="28904" xr:uid="{00000000-0005-0000-0000-00006F7F0000}"/>
    <cellStyle name="Separador de milhares 19 5 2" xfId="28905" xr:uid="{00000000-0005-0000-0000-0000707F0000}"/>
    <cellStyle name="Separador de milhares 19 5 3" xfId="28906" xr:uid="{00000000-0005-0000-0000-0000717F0000}"/>
    <cellStyle name="Separador de milhares 19 5 4" xfId="28907" xr:uid="{00000000-0005-0000-0000-0000727F0000}"/>
    <cellStyle name="Separador de milhares 19 6" xfId="28908" xr:uid="{00000000-0005-0000-0000-0000737F0000}"/>
    <cellStyle name="Separador de milhares 19 6 2" xfId="28909" xr:uid="{00000000-0005-0000-0000-0000747F0000}"/>
    <cellStyle name="Separador de milhares 19 6 2 2" xfId="28910" xr:uid="{00000000-0005-0000-0000-0000757F0000}"/>
    <cellStyle name="Separador de milhares 19 6 3" xfId="28911" xr:uid="{00000000-0005-0000-0000-0000767F0000}"/>
    <cellStyle name="Separador de milhares 19 6 4" xfId="28912" xr:uid="{00000000-0005-0000-0000-0000777F0000}"/>
    <cellStyle name="Separador de milhares 19 6 5" xfId="28913" xr:uid="{00000000-0005-0000-0000-0000787F0000}"/>
    <cellStyle name="Separador de milhares 19 6 6" xfId="28914" xr:uid="{00000000-0005-0000-0000-0000797F0000}"/>
    <cellStyle name="Separador de milhares 19 6 7" xfId="28915" xr:uid="{00000000-0005-0000-0000-00007A7F0000}"/>
    <cellStyle name="Separador de milhares 19 6 8" xfId="28916" xr:uid="{00000000-0005-0000-0000-00007B7F0000}"/>
    <cellStyle name="Separador de milhares 19 6 9" xfId="28917" xr:uid="{00000000-0005-0000-0000-00007C7F0000}"/>
    <cellStyle name="Separador de milhares 19 7" xfId="28918" xr:uid="{00000000-0005-0000-0000-00007D7F0000}"/>
    <cellStyle name="Separador de milhares 19 7 2" xfId="28919" xr:uid="{00000000-0005-0000-0000-00007E7F0000}"/>
    <cellStyle name="Separador de milhares 19 7 2 2" xfId="28920" xr:uid="{00000000-0005-0000-0000-00007F7F0000}"/>
    <cellStyle name="Separador de milhares 19 7 3" xfId="28921" xr:uid="{00000000-0005-0000-0000-0000807F0000}"/>
    <cellStyle name="Separador de milhares 19 7 4" xfId="28922" xr:uid="{00000000-0005-0000-0000-0000817F0000}"/>
    <cellStyle name="Separador de milhares 19 7 5" xfId="28923" xr:uid="{00000000-0005-0000-0000-0000827F0000}"/>
    <cellStyle name="Separador de milhares 19 7 6" xfId="28924" xr:uid="{00000000-0005-0000-0000-0000837F0000}"/>
    <cellStyle name="Separador de milhares 19 7 7" xfId="28925" xr:uid="{00000000-0005-0000-0000-0000847F0000}"/>
    <cellStyle name="Separador de milhares 19 7 8" xfId="28926" xr:uid="{00000000-0005-0000-0000-0000857F0000}"/>
    <cellStyle name="Separador de milhares 19 7 9" xfId="28927" xr:uid="{00000000-0005-0000-0000-0000867F0000}"/>
    <cellStyle name="Separador de milhares 19 8" xfId="28928" xr:uid="{00000000-0005-0000-0000-0000877F0000}"/>
    <cellStyle name="Separador de milhares 19 8 2" xfId="28929" xr:uid="{00000000-0005-0000-0000-0000887F0000}"/>
    <cellStyle name="Separador de milhares 19 8 2 2" xfId="28930" xr:uid="{00000000-0005-0000-0000-0000897F0000}"/>
    <cellStyle name="Separador de milhares 19 8 3" xfId="28931" xr:uid="{00000000-0005-0000-0000-00008A7F0000}"/>
    <cellStyle name="Separador de milhares 19 8 4" xfId="28932" xr:uid="{00000000-0005-0000-0000-00008B7F0000}"/>
    <cellStyle name="Separador de milhares 19 8 5" xfId="28933" xr:uid="{00000000-0005-0000-0000-00008C7F0000}"/>
    <cellStyle name="Separador de milhares 19 8 6" xfId="28934" xr:uid="{00000000-0005-0000-0000-00008D7F0000}"/>
    <cellStyle name="Separador de milhares 19 8 7" xfId="28935" xr:uid="{00000000-0005-0000-0000-00008E7F0000}"/>
    <cellStyle name="Separador de milhares 19 8 8" xfId="28936" xr:uid="{00000000-0005-0000-0000-00008F7F0000}"/>
    <cellStyle name="Separador de milhares 19 8 9" xfId="28937" xr:uid="{00000000-0005-0000-0000-0000907F0000}"/>
    <cellStyle name="Separador de milhares 19 9" xfId="28938" xr:uid="{00000000-0005-0000-0000-0000917F0000}"/>
    <cellStyle name="Separador de milhares 19 9 2" xfId="28939" xr:uid="{00000000-0005-0000-0000-0000927F0000}"/>
    <cellStyle name="Separador de milhares 19 9 3" xfId="28940" xr:uid="{00000000-0005-0000-0000-0000937F0000}"/>
    <cellStyle name="Separador de milhares 19 9 4" xfId="28941" xr:uid="{00000000-0005-0000-0000-0000947F0000}"/>
    <cellStyle name="Separador de milhares 19 9 5" xfId="28942" xr:uid="{00000000-0005-0000-0000-0000957F0000}"/>
    <cellStyle name="Separador de milhares 19 9 6" xfId="28943" xr:uid="{00000000-0005-0000-0000-0000967F0000}"/>
    <cellStyle name="Separador de milhares 19 9 7" xfId="28944" xr:uid="{00000000-0005-0000-0000-0000977F0000}"/>
    <cellStyle name="Separador de milhares 19 9 8" xfId="28945" xr:uid="{00000000-0005-0000-0000-0000987F0000}"/>
    <cellStyle name="Separador de milhares 19 9 9" xfId="28946" xr:uid="{00000000-0005-0000-0000-0000997F0000}"/>
    <cellStyle name="Separador de milhares 2" xfId="8" xr:uid="{00000000-0005-0000-0000-00009A7F0000}"/>
    <cellStyle name="Separador de milhares 2 10" xfId="28948" xr:uid="{00000000-0005-0000-0000-00009B7F0000}"/>
    <cellStyle name="Separador de milhares 2 10 2" xfId="28949" xr:uid="{00000000-0005-0000-0000-00009C7F0000}"/>
    <cellStyle name="Separador de milhares 2 11" xfId="28950" xr:uid="{00000000-0005-0000-0000-00009D7F0000}"/>
    <cellStyle name="Separador de milhares 2 11 10" xfId="28951" xr:uid="{00000000-0005-0000-0000-00009E7F0000}"/>
    <cellStyle name="Separador de milhares 2 11 10 2" xfId="28952" xr:uid="{00000000-0005-0000-0000-00009F7F0000}"/>
    <cellStyle name="Separador de milhares 2 11 10 3" xfId="28953" xr:uid="{00000000-0005-0000-0000-0000A07F0000}"/>
    <cellStyle name="Separador de milhares 2 11 10 4" xfId="28954" xr:uid="{00000000-0005-0000-0000-0000A17F0000}"/>
    <cellStyle name="Separador de milhares 2 11 11" xfId="28955" xr:uid="{00000000-0005-0000-0000-0000A27F0000}"/>
    <cellStyle name="Separador de milhares 2 11 11 2" xfId="28956" xr:uid="{00000000-0005-0000-0000-0000A37F0000}"/>
    <cellStyle name="Separador de milhares 2 11 11 2 2" xfId="28957" xr:uid="{00000000-0005-0000-0000-0000A47F0000}"/>
    <cellStyle name="Separador de milhares 2 11 11 3" xfId="28958" xr:uid="{00000000-0005-0000-0000-0000A57F0000}"/>
    <cellStyle name="Separador de milhares 2 11 11 4" xfId="28959" xr:uid="{00000000-0005-0000-0000-0000A67F0000}"/>
    <cellStyle name="Separador de milhares 2 11 11 5" xfId="28960" xr:uid="{00000000-0005-0000-0000-0000A77F0000}"/>
    <cellStyle name="Separador de milhares 2 11 11 6" xfId="28961" xr:uid="{00000000-0005-0000-0000-0000A87F0000}"/>
    <cellStyle name="Separador de milhares 2 11 11 7" xfId="28962" xr:uid="{00000000-0005-0000-0000-0000A97F0000}"/>
    <cellStyle name="Separador de milhares 2 11 11 8" xfId="28963" xr:uid="{00000000-0005-0000-0000-0000AA7F0000}"/>
    <cellStyle name="Separador de milhares 2 11 11 9" xfId="28964" xr:uid="{00000000-0005-0000-0000-0000AB7F0000}"/>
    <cellStyle name="Separador de milhares 2 11 12" xfId="28965" xr:uid="{00000000-0005-0000-0000-0000AC7F0000}"/>
    <cellStyle name="Separador de milhares 2 11 12 2" xfId="28966" xr:uid="{00000000-0005-0000-0000-0000AD7F0000}"/>
    <cellStyle name="Separador de milhares 2 11 12 2 2" xfId="28967" xr:uid="{00000000-0005-0000-0000-0000AE7F0000}"/>
    <cellStyle name="Separador de milhares 2 11 12 3" xfId="28968" xr:uid="{00000000-0005-0000-0000-0000AF7F0000}"/>
    <cellStyle name="Separador de milhares 2 11 12 4" xfId="28969" xr:uid="{00000000-0005-0000-0000-0000B07F0000}"/>
    <cellStyle name="Separador de milhares 2 11 12 5" xfId="28970" xr:uid="{00000000-0005-0000-0000-0000B17F0000}"/>
    <cellStyle name="Separador de milhares 2 11 12 6" xfId="28971" xr:uid="{00000000-0005-0000-0000-0000B27F0000}"/>
    <cellStyle name="Separador de milhares 2 11 12 7" xfId="28972" xr:uid="{00000000-0005-0000-0000-0000B37F0000}"/>
    <cellStyle name="Separador de milhares 2 11 12 8" xfId="28973" xr:uid="{00000000-0005-0000-0000-0000B47F0000}"/>
    <cellStyle name="Separador de milhares 2 11 12 9" xfId="28974" xr:uid="{00000000-0005-0000-0000-0000B57F0000}"/>
    <cellStyle name="Separador de milhares 2 11 13" xfId="28975" xr:uid="{00000000-0005-0000-0000-0000B67F0000}"/>
    <cellStyle name="Separador de milhares 2 11 13 2" xfId="28976" xr:uid="{00000000-0005-0000-0000-0000B77F0000}"/>
    <cellStyle name="Separador de milhares 2 11 13 2 2" xfId="28977" xr:uid="{00000000-0005-0000-0000-0000B87F0000}"/>
    <cellStyle name="Separador de milhares 2 11 13 3" xfId="28978" xr:uid="{00000000-0005-0000-0000-0000B97F0000}"/>
    <cellStyle name="Separador de milhares 2 11 13 4" xfId="28979" xr:uid="{00000000-0005-0000-0000-0000BA7F0000}"/>
    <cellStyle name="Separador de milhares 2 11 13 5" xfId="28980" xr:uid="{00000000-0005-0000-0000-0000BB7F0000}"/>
    <cellStyle name="Separador de milhares 2 11 13 6" xfId="28981" xr:uid="{00000000-0005-0000-0000-0000BC7F0000}"/>
    <cellStyle name="Separador de milhares 2 11 13 7" xfId="28982" xr:uid="{00000000-0005-0000-0000-0000BD7F0000}"/>
    <cellStyle name="Separador de milhares 2 11 13 8" xfId="28983" xr:uid="{00000000-0005-0000-0000-0000BE7F0000}"/>
    <cellStyle name="Separador de milhares 2 11 13 9" xfId="28984" xr:uid="{00000000-0005-0000-0000-0000BF7F0000}"/>
    <cellStyle name="Separador de milhares 2 11 14" xfId="28985" xr:uid="{00000000-0005-0000-0000-0000C07F0000}"/>
    <cellStyle name="Separador de milhares 2 11 15" xfId="28986" xr:uid="{00000000-0005-0000-0000-0000C17F0000}"/>
    <cellStyle name="Separador de milhares 2 11 16" xfId="28987" xr:uid="{00000000-0005-0000-0000-0000C27F0000}"/>
    <cellStyle name="Separador de milhares 2 11 17" xfId="28988" xr:uid="{00000000-0005-0000-0000-0000C37F0000}"/>
    <cellStyle name="Separador de milhares 2 11 18" xfId="28989" xr:uid="{00000000-0005-0000-0000-0000C47F0000}"/>
    <cellStyle name="Separador de milhares 2 11 19" xfId="28990" xr:uid="{00000000-0005-0000-0000-0000C57F0000}"/>
    <cellStyle name="Separador de milhares 2 11 2" xfId="28991" xr:uid="{00000000-0005-0000-0000-0000C67F0000}"/>
    <cellStyle name="Separador de milhares 2 11 2 2" xfId="28992" xr:uid="{00000000-0005-0000-0000-0000C77F0000}"/>
    <cellStyle name="Separador de milhares 2 11 2 3" xfId="28993" xr:uid="{00000000-0005-0000-0000-0000C87F0000}"/>
    <cellStyle name="Separador de milhares 2 11 2 4" xfId="28994" xr:uid="{00000000-0005-0000-0000-0000C97F0000}"/>
    <cellStyle name="Separador de milhares 2 11 20" xfId="28995" xr:uid="{00000000-0005-0000-0000-0000CA7F0000}"/>
    <cellStyle name="Separador de milhares 2 11 21" xfId="28996" xr:uid="{00000000-0005-0000-0000-0000CB7F0000}"/>
    <cellStyle name="Separador de milhares 2 11 22" xfId="28997" xr:uid="{00000000-0005-0000-0000-0000CC7F0000}"/>
    <cellStyle name="Separador de milhares 2 11 23" xfId="28998" xr:uid="{00000000-0005-0000-0000-0000CD7F0000}"/>
    <cellStyle name="Separador de milhares 2 11 24" xfId="28999" xr:uid="{00000000-0005-0000-0000-0000CE7F0000}"/>
    <cellStyle name="Separador de milhares 2 11 25" xfId="29000" xr:uid="{00000000-0005-0000-0000-0000CF7F0000}"/>
    <cellStyle name="Separador de milhares 2 11 26" xfId="29001" xr:uid="{00000000-0005-0000-0000-0000D07F0000}"/>
    <cellStyle name="Separador de milhares 2 11 27" xfId="29002" xr:uid="{00000000-0005-0000-0000-0000D17F0000}"/>
    <cellStyle name="Separador de milhares 2 11 28" xfId="29003" xr:uid="{00000000-0005-0000-0000-0000D27F0000}"/>
    <cellStyle name="Separador de milhares 2 11 29" xfId="29004" xr:uid="{00000000-0005-0000-0000-0000D37F0000}"/>
    <cellStyle name="Separador de milhares 2 11 3" xfId="29005" xr:uid="{00000000-0005-0000-0000-0000D47F0000}"/>
    <cellStyle name="Separador de milhares 2 11 3 2" xfId="29006" xr:uid="{00000000-0005-0000-0000-0000D57F0000}"/>
    <cellStyle name="Separador de milhares 2 11 3 3" xfId="29007" xr:uid="{00000000-0005-0000-0000-0000D67F0000}"/>
    <cellStyle name="Separador de milhares 2 11 3 4" xfId="29008" xr:uid="{00000000-0005-0000-0000-0000D77F0000}"/>
    <cellStyle name="Separador de milhares 2 11 4" xfId="29009" xr:uid="{00000000-0005-0000-0000-0000D87F0000}"/>
    <cellStyle name="Separador de milhares 2 11 4 2" xfId="29010" xr:uid="{00000000-0005-0000-0000-0000D97F0000}"/>
    <cellStyle name="Separador de milhares 2 11 4 3" xfId="29011" xr:uid="{00000000-0005-0000-0000-0000DA7F0000}"/>
    <cellStyle name="Separador de milhares 2 11 4 4" xfId="29012" xr:uid="{00000000-0005-0000-0000-0000DB7F0000}"/>
    <cellStyle name="Separador de milhares 2 11 5" xfId="29013" xr:uid="{00000000-0005-0000-0000-0000DC7F0000}"/>
    <cellStyle name="Separador de milhares 2 11 5 2" xfId="29014" xr:uid="{00000000-0005-0000-0000-0000DD7F0000}"/>
    <cellStyle name="Separador de milhares 2 11 5 3" xfId="29015" xr:uid="{00000000-0005-0000-0000-0000DE7F0000}"/>
    <cellStyle name="Separador de milhares 2 11 5 4" xfId="29016" xr:uid="{00000000-0005-0000-0000-0000DF7F0000}"/>
    <cellStyle name="Separador de milhares 2 11 6" xfId="29017" xr:uid="{00000000-0005-0000-0000-0000E07F0000}"/>
    <cellStyle name="Separador de milhares 2 11 6 2" xfId="29018" xr:uid="{00000000-0005-0000-0000-0000E17F0000}"/>
    <cellStyle name="Separador de milhares 2 11 6 3" xfId="29019" xr:uid="{00000000-0005-0000-0000-0000E27F0000}"/>
    <cellStyle name="Separador de milhares 2 11 6 4" xfId="29020" xr:uid="{00000000-0005-0000-0000-0000E37F0000}"/>
    <cellStyle name="Separador de milhares 2 11 7" xfId="29021" xr:uid="{00000000-0005-0000-0000-0000E47F0000}"/>
    <cellStyle name="Separador de milhares 2 11 7 2" xfId="29022" xr:uid="{00000000-0005-0000-0000-0000E57F0000}"/>
    <cellStyle name="Separador de milhares 2 11 7 3" xfId="29023" xr:uid="{00000000-0005-0000-0000-0000E67F0000}"/>
    <cellStyle name="Separador de milhares 2 11 7 4" xfId="29024" xr:uid="{00000000-0005-0000-0000-0000E77F0000}"/>
    <cellStyle name="Separador de milhares 2 11 8" xfId="29025" xr:uid="{00000000-0005-0000-0000-0000E87F0000}"/>
    <cellStyle name="Separador de milhares 2 11 8 2" xfId="29026" xr:uid="{00000000-0005-0000-0000-0000E97F0000}"/>
    <cellStyle name="Separador de milhares 2 11 8 3" xfId="29027" xr:uid="{00000000-0005-0000-0000-0000EA7F0000}"/>
    <cellStyle name="Separador de milhares 2 11 8 4" xfId="29028" xr:uid="{00000000-0005-0000-0000-0000EB7F0000}"/>
    <cellStyle name="Separador de milhares 2 11 9" xfId="29029" xr:uid="{00000000-0005-0000-0000-0000EC7F0000}"/>
    <cellStyle name="Separador de milhares 2 11 9 2" xfId="29030" xr:uid="{00000000-0005-0000-0000-0000ED7F0000}"/>
    <cellStyle name="Separador de milhares 2 11 9 3" xfId="29031" xr:uid="{00000000-0005-0000-0000-0000EE7F0000}"/>
    <cellStyle name="Separador de milhares 2 11 9 4" xfId="29032" xr:uid="{00000000-0005-0000-0000-0000EF7F0000}"/>
    <cellStyle name="Separador de milhares 2 12" xfId="29033" xr:uid="{00000000-0005-0000-0000-0000F07F0000}"/>
    <cellStyle name="Separador de milhares 2 12 10" xfId="29034" xr:uid="{00000000-0005-0000-0000-0000F17F0000}"/>
    <cellStyle name="Separador de milhares 2 12 11" xfId="29035" xr:uid="{00000000-0005-0000-0000-0000F27F0000}"/>
    <cellStyle name="Separador de milhares 2 12 12" xfId="29036" xr:uid="{00000000-0005-0000-0000-0000F37F0000}"/>
    <cellStyle name="Separador de milhares 2 12 13" xfId="29037" xr:uid="{00000000-0005-0000-0000-0000F47F0000}"/>
    <cellStyle name="Separador de milhares 2 12 14" xfId="29038" xr:uid="{00000000-0005-0000-0000-0000F57F0000}"/>
    <cellStyle name="Separador de milhares 2 12 15" xfId="29039" xr:uid="{00000000-0005-0000-0000-0000F67F0000}"/>
    <cellStyle name="Separador de milhares 2 12 16" xfId="29040" xr:uid="{00000000-0005-0000-0000-0000F77F0000}"/>
    <cellStyle name="Separador de milhares 2 12 17" xfId="29041" xr:uid="{00000000-0005-0000-0000-0000F87F0000}"/>
    <cellStyle name="Separador de milhares 2 12 18" xfId="29042" xr:uid="{00000000-0005-0000-0000-0000F97F0000}"/>
    <cellStyle name="Separador de milhares 2 12 19" xfId="29043" xr:uid="{00000000-0005-0000-0000-0000FA7F0000}"/>
    <cellStyle name="Separador de milhares 2 12 2" xfId="29044" xr:uid="{00000000-0005-0000-0000-0000FB7F0000}"/>
    <cellStyle name="Separador de milhares 2 12 2 2" xfId="29045" xr:uid="{00000000-0005-0000-0000-0000FC7F0000}"/>
    <cellStyle name="Separador de milhares 2 12 20" xfId="29046" xr:uid="{00000000-0005-0000-0000-0000FD7F0000}"/>
    <cellStyle name="Separador de milhares 2 12 21" xfId="29047" xr:uid="{00000000-0005-0000-0000-0000FE7F0000}"/>
    <cellStyle name="Separador de milhares 2 12 22" xfId="29048" xr:uid="{00000000-0005-0000-0000-0000FF7F0000}"/>
    <cellStyle name="Separador de milhares 2 12 23" xfId="29049" xr:uid="{00000000-0005-0000-0000-000000800000}"/>
    <cellStyle name="Separador de milhares 2 12 24" xfId="29050" xr:uid="{00000000-0005-0000-0000-000001800000}"/>
    <cellStyle name="Separador de milhares 2 12 25" xfId="29051" xr:uid="{00000000-0005-0000-0000-000002800000}"/>
    <cellStyle name="Separador de milhares 2 12 26" xfId="29052" xr:uid="{00000000-0005-0000-0000-000003800000}"/>
    <cellStyle name="Separador de milhares 2 12 27" xfId="29053" xr:uid="{00000000-0005-0000-0000-000004800000}"/>
    <cellStyle name="Separador de milhares 2 12 28" xfId="29054" xr:uid="{00000000-0005-0000-0000-000005800000}"/>
    <cellStyle name="Separador de milhares 2 12 29" xfId="29055" xr:uid="{00000000-0005-0000-0000-000006800000}"/>
    <cellStyle name="Separador de milhares 2 12 3" xfId="29056" xr:uid="{00000000-0005-0000-0000-000007800000}"/>
    <cellStyle name="Separador de milhares 2 12 30" xfId="29057" xr:uid="{00000000-0005-0000-0000-000008800000}"/>
    <cellStyle name="Separador de milhares 2 12 31" xfId="29058" xr:uid="{00000000-0005-0000-0000-000009800000}"/>
    <cellStyle name="Separador de milhares 2 12 32" xfId="29059" xr:uid="{00000000-0005-0000-0000-00000A800000}"/>
    <cellStyle name="Separador de milhares 2 12 4" xfId="29060" xr:uid="{00000000-0005-0000-0000-00000B800000}"/>
    <cellStyle name="Separador de milhares 2 12 5" xfId="29061" xr:uid="{00000000-0005-0000-0000-00000C800000}"/>
    <cellStyle name="Separador de milhares 2 12 6" xfId="29062" xr:uid="{00000000-0005-0000-0000-00000D800000}"/>
    <cellStyle name="Separador de milhares 2 12 7" xfId="29063" xr:uid="{00000000-0005-0000-0000-00000E800000}"/>
    <cellStyle name="Separador de milhares 2 12 8" xfId="29064" xr:uid="{00000000-0005-0000-0000-00000F800000}"/>
    <cellStyle name="Separador de milhares 2 12 9" xfId="29065" xr:uid="{00000000-0005-0000-0000-000010800000}"/>
    <cellStyle name="Separador de milhares 2 13" xfId="29066" xr:uid="{00000000-0005-0000-0000-000011800000}"/>
    <cellStyle name="Separador de milhares 2 13 10" xfId="29067" xr:uid="{00000000-0005-0000-0000-000012800000}"/>
    <cellStyle name="Separador de milhares 2 13 11" xfId="29068" xr:uid="{00000000-0005-0000-0000-000013800000}"/>
    <cellStyle name="Separador de milhares 2 13 12" xfId="29069" xr:uid="{00000000-0005-0000-0000-000014800000}"/>
    <cellStyle name="Separador de milhares 2 13 13" xfId="29070" xr:uid="{00000000-0005-0000-0000-000015800000}"/>
    <cellStyle name="Separador de milhares 2 13 14" xfId="29071" xr:uid="{00000000-0005-0000-0000-000016800000}"/>
    <cellStyle name="Separador de milhares 2 13 15" xfId="29072" xr:uid="{00000000-0005-0000-0000-000017800000}"/>
    <cellStyle name="Separador de milhares 2 13 16" xfId="29073" xr:uid="{00000000-0005-0000-0000-000018800000}"/>
    <cellStyle name="Separador de milhares 2 13 17" xfId="29074" xr:uid="{00000000-0005-0000-0000-000019800000}"/>
    <cellStyle name="Separador de milhares 2 13 18" xfId="29075" xr:uid="{00000000-0005-0000-0000-00001A800000}"/>
    <cellStyle name="Separador de milhares 2 13 19" xfId="29076" xr:uid="{00000000-0005-0000-0000-00001B800000}"/>
    <cellStyle name="Separador de milhares 2 13 2" xfId="29077" xr:uid="{00000000-0005-0000-0000-00001C800000}"/>
    <cellStyle name="Separador de milhares 2 13 2 2" xfId="29078" xr:uid="{00000000-0005-0000-0000-00001D800000}"/>
    <cellStyle name="Separador de milhares 2 13 2 2 2" xfId="29079" xr:uid="{00000000-0005-0000-0000-00001E800000}"/>
    <cellStyle name="Separador de milhares 2 13 2 3" xfId="29080" xr:uid="{00000000-0005-0000-0000-00001F800000}"/>
    <cellStyle name="Separador de milhares 2 13 2 4" xfId="29081" xr:uid="{00000000-0005-0000-0000-000020800000}"/>
    <cellStyle name="Separador de milhares 2 13 2 5" xfId="29082" xr:uid="{00000000-0005-0000-0000-000021800000}"/>
    <cellStyle name="Separador de milhares 2 13 2 6" xfId="29083" xr:uid="{00000000-0005-0000-0000-000022800000}"/>
    <cellStyle name="Separador de milhares 2 13 2 7" xfId="29084" xr:uid="{00000000-0005-0000-0000-000023800000}"/>
    <cellStyle name="Separador de milhares 2 13 2 8" xfId="29085" xr:uid="{00000000-0005-0000-0000-000024800000}"/>
    <cellStyle name="Separador de milhares 2 13 2 9" xfId="29086" xr:uid="{00000000-0005-0000-0000-000025800000}"/>
    <cellStyle name="Separador de milhares 2 13 20" xfId="29087" xr:uid="{00000000-0005-0000-0000-000026800000}"/>
    <cellStyle name="Separador de milhares 2 13 21" xfId="29088" xr:uid="{00000000-0005-0000-0000-000027800000}"/>
    <cellStyle name="Separador de milhares 2 13 22" xfId="29089" xr:uid="{00000000-0005-0000-0000-000028800000}"/>
    <cellStyle name="Separador de milhares 2 13 23" xfId="29090" xr:uid="{00000000-0005-0000-0000-000029800000}"/>
    <cellStyle name="Separador de milhares 2 13 3" xfId="29091" xr:uid="{00000000-0005-0000-0000-00002A800000}"/>
    <cellStyle name="Separador de milhares 2 13 3 2" xfId="29092" xr:uid="{00000000-0005-0000-0000-00002B800000}"/>
    <cellStyle name="Separador de milhares 2 13 3 2 2" xfId="29093" xr:uid="{00000000-0005-0000-0000-00002C800000}"/>
    <cellStyle name="Separador de milhares 2 13 3 3" xfId="29094" xr:uid="{00000000-0005-0000-0000-00002D800000}"/>
    <cellStyle name="Separador de milhares 2 13 3 4" xfId="29095" xr:uid="{00000000-0005-0000-0000-00002E800000}"/>
    <cellStyle name="Separador de milhares 2 13 3 5" xfId="29096" xr:uid="{00000000-0005-0000-0000-00002F800000}"/>
    <cellStyle name="Separador de milhares 2 13 3 6" xfId="29097" xr:uid="{00000000-0005-0000-0000-000030800000}"/>
    <cellStyle name="Separador de milhares 2 13 3 7" xfId="29098" xr:uid="{00000000-0005-0000-0000-000031800000}"/>
    <cellStyle name="Separador de milhares 2 13 3 8" xfId="29099" xr:uid="{00000000-0005-0000-0000-000032800000}"/>
    <cellStyle name="Separador de milhares 2 13 3 9" xfId="29100" xr:uid="{00000000-0005-0000-0000-000033800000}"/>
    <cellStyle name="Separador de milhares 2 13 4" xfId="29101" xr:uid="{00000000-0005-0000-0000-000034800000}"/>
    <cellStyle name="Separador de milhares 2 13 4 2" xfId="29102" xr:uid="{00000000-0005-0000-0000-000035800000}"/>
    <cellStyle name="Separador de milhares 2 13 4 2 2" xfId="29103" xr:uid="{00000000-0005-0000-0000-000036800000}"/>
    <cellStyle name="Separador de milhares 2 13 4 3" xfId="29104" xr:uid="{00000000-0005-0000-0000-000037800000}"/>
    <cellStyle name="Separador de milhares 2 13 4 4" xfId="29105" xr:uid="{00000000-0005-0000-0000-000038800000}"/>
    <cellStyle name="Separador de milhares 2 13 4 5" xfId="29106" xr:uid="{00000000-0005-0000-0000-000039800000}"/>
    <cellStyle name="Separador de milhares 2 13 4 6" xfId="29107" xr:uid="{00000000-0005-0000-0000-00003A800000}"/>
    <cellStyle name="Separador de milhares 2 13 4 7" xfId="29108" xr:uid="{00000000-0005-0000-0000-00003B800000}"/>
    <cellStyle name="Separador de milhares 2 13 4 8" xfId="29109" xr:uid="{00000000-0005-0000-0000-00003C800000}"/>
    <cellStyle name="Separador de milhares 2 13 4 9" xfId="29110" xr:uid="{00000000-0005-0000-0000-00003D800000}"/>
    <cellStyle name="Separador de milhares 2 13 5" xfId="29111" xr:uid="{00000000-0005-0000-0000-00003E800000}"/>
    <cellStyle name="Separador de milhares 2 13 6" xfId="29112" xr:uid="{00000000-0005-0000-0000-00003F800000}"/>
    <cellStyle name="Separador de milhares 2 13 7" xfId="29113" xr:uid="{00000000-0005-0000-0000-000040800000}"/>
    <cellStyle name="Separador de milhares 2 13 8" xfId="29114" xr:uid="{00000000-0005-0000-0000-000041800000}"/>
    <cellStyle name="Separador de milhares 2 13 9" xfId="29115" xr:uid="{00000000-0005-0000-0000-000042800000}"/>
    <cellStyle name="Separador de milhares 2 14" xfId="29116" xr:uid="{00000000-0005-0000-0000-000043800000}"/>
    <cellStyle name="Separador de milhares 2 14 10" xfId="29117" xr:uid="{00000000-0005-0000-0000-000044800000}"/>
    <cellStyle name="Separador de milhares 2 14 11" xfId="29118" xr:uid="{00000000-0005-0000-0000-000045800000}"/>
    <cellStyle name="Separador de milhares 2 14 12" xfId="29119" xr:uid="{00000000-0005-0000-0000-000046800000}"/>
    <cellStyle name="Separador de milhares 2 14 13" xfId="29120" xr:uid="{00000000-0005-0000-0000-000047800000}"/>
    <cellStyle name="Separador de milhares 2 14 14" xfId="29121" xr:uid="{00000000-0005-0000-0000-000048800000}"/>
    <cellStyle name="Separador de milhares 2 14 15" xfId="29122" xr:uid="{00000000-0005-0000-0000-000049800000}"/>
    <cellStyle name="Separador de milhares 2 14 16" xfId="29123" xr:uid="{00000000-0005-0000-0000-00004A800000}"/>
    <cellStyle name="Separador de milhares 2 14 17" xfId="29124" xr:uid="{00000000-0005-0000-0000-00004B800000}"/>
    <cellStyle name="Separador de milhares 2 14 18" xfId="29125" xr:uid="{00000000-0005-0000-0000-00004C800000}"/>
    <cellStyle name="Separador de milhares 2 14 19" xfId="29126" xr:uid="{00000000-0005-0000-0000-00004D800000}"/>
    <cellStyle name="Separador de milhares 2 14 2" xfId="29127" xr:uid="{00000000-0005-0000-0000-00004E800000}"/>
    <cellStyle name="Separador de milhares 2 14 2 2" xfId="29128" xr:uid="{00000000-0005-0000-0000-00004F800000}"/>
    <cellStyle name="Separador de milhares 2 14 2 2 2" xfId="29129" xr:uid="{00000000-0005-0000-0000-000050800000}"/>
    <cellStyle name="Separador de milhares 2 14 2 3" xfId="29130" xr:uid="{00000000-0005-0000-0000-000051800000}"/>
    <cellStyle name="Separador de milhares 2 14 2 4" xfId="29131" xr:uid="{00000000-0005-0000-0000-000052800000}"/>
    <cellStyle name="Separador de milhares 2 14 2 5" xfId="29132" xr:uid="{00000000-0005-0000-0000-000053800000}"/>
    <cellStyle name="Separador de milhares 2 14 2 6" xfId="29133" xr:uid="{00000000-0005-0000-0000-000054800000}"/>
    <cellStyle name="Separador de milhares 2 14 2 7" xfId="29134" xr:uid="{00000000-0005-0000-0000-000055800000}"/>
    <cellStyle name="Separador de milhares 2 14 2 8" xfId="29135" xr:uid="{00000000-0005-0000-0000-000056800000}"/>
    <cellStyle name="Separador de milhares 2 14 2 9" xfId="29136" xr:uid="{00000000-0005-0000-0000-000057800000}"/>
    <cellStyle name="Separador de milhares 2 14 20" xfId="29137" xr:uid="{00000000-0005-0000-0000-000058800000}"/>
    <cellStyle name="Separador de milhares 2 14 21" xfId="29138" xr:uid="{00000000-0005-0000-0000-000059800000}"/>
    <cellStyle name="Separador de milhares 2 14 22" xfId="29139" xr:uid="{00000000-0005-0000-0000-00005A800000}"/>
    <cellStyle name="Separador de milhares 2 14 23" xfId="29140" xr:uid="{00000000-0005-0000-0000-00005B800000}"/>
    <cellStyle name="Separador de milhares 2 14 3" xfId="29141" xr:uid="{00000000-0005-0000-0000-00005C800000}"/>
    <cellStyle name="Separador de milhares 2 14 3 2" xfId="29142" xr:uid="{00000000-0005-0000-0000-00005D800000}"/>
    <cellStyle name="Separador de milhares 2 14 3 2 2" xfId="29143" xr:uid="{00000000-0005-0000-0000-00005E800000}"/>
    <cellStyle name="Separador de milhares 2 14 3 3" xfId="29144" xr:uid="{00000000-0005-0000-0000-00005F800000}"/>
    <cellStyle name="Separador de milhares 2 14 3 4" xfId="29145" xr:uid="{00000000-0005-0000-0000-000060800000}"/>
    <cellStyle name="Separador de milhares 2 14 3 5" xfId="29146" xr:uid="{00000000-0005-0000-0000-000061800000}"/>
    <cellStyle name="Separador de milhares 2 14 3 6" xfId="29147" xr:uid="{00000000-0005-0000-0000-000062800000}"/>
    <cellStyle name="Separador de milhares 2 14 3 7" xfId="29148" xr:uid="{00000000-0005-0000-0000-000063800000}"/>
    <cellStyle name="Separador de milhares 2 14 3 8" xfId="29149" xr:uid="{00000000-0005-0000-0000-000064800000}"/>
    <cellStyle name="Separador de milhares 2 14 3 9" xfId="29150" xr:uid="{00000000-0005-0000-0000-000065800000}"/>
    <cellStyle name="Separador de milhares 2 14 4" xfId="29151" xr:uid="{00000000-0005-0000-0000-000066800000}"/>
    <cellStyle name="Separador de milhares 2 14 4 2" xfId="29152" xr:uid="{00000000-0005-0000-0000-000067800000}"/>
    <cellStyle name="Separador de milhares 2 14 4 2 2" xfId="29153" xr:uid="{00000000-0005-0000-0000-000068800000}"/>
    <cellStyle name="Separador de milhares 2 14 4 3" xfId="29154" xr:uid="{00000000-0005-0000-0000-000069800000}"/>
    <cellStyle name="Separador de milhares 2 14 4 4" xfId="29155" xr:uid="{00000000-0005-0000-0000-00006A800000}"/>
    <cellStyle name="Separador de milhares 2 14 4 5" xfId="29156" xr:uid="{00000000-0005-0000-0000-00006B800000}"/>
    <cellStyle name="Separador de milhares 2 14 4 6" xfId="29157" xr:uid="{00000000-0005-0000-0000-00006C800000}"/>
    <cellStyle name="Separador de milhares 2 14 4 7" xfId="29158" xr:uid="{00000000-0005-0000-0000-00006D800000}"/>
    <cellStyle name="Separador de milhares 2 14 4 8" xfId="29159" xr:uid="{00000000-0005-0000-0000-00006E800000}"/>
    <cellStyle name="Separador de milhares 2 14 4 9" xfId="29160" xr:uid="{00000000-0005-0000-0000-00006F800000}"/>
    <cellStyle name="Separador de milhares 2 14 5" xfId="29161" xr:uid="{00000000-0005-0000-0000-000070800000}"/>
    <cellStyle name="Separador de milhares 2 14 6" xfId="29162" xr:uid="{00000000-0005-0000-0000-000071800000}"/>
    <cellStyle name="Separador de milhares 2 14 7" xfId="29163" xr:uid="{00000000-0005-0000-0000-000072800000}"/>
    <cellStyle name="Separador de milhares 2 14 8" xfId="29164" xr:uid="{00000000-0005-0000-0000-000073800000}"/>
    <cellStyle name="Separador de milhares 2 14 9" xfId="29165" xr:uid="{00000000-0005-0000-0000-000074800000}"/>
    <cellStyle name="Separador de milhares 2 15" xfId="29166" xr:uid="{00000000-0005-0000-0000-000075800000}"/>
    <cellStyle name="Separador de milhares 2 15 10" xfId="29167" xr:uid="{00000000-0005-0000-0000-000076800000}"/>
    <cellStyle name="Separador de milhares 2 15 11" xfId="29168" xr:uid="{00000000-0005-0000-0000-000077800000}"/>
    <cellStyle name="Separador de milhares 2 15 12" xfId="29169" xr:uid="{00000000-0005-0000-0000-000078800000}"/>
    <cellStyle name="Separador de milhares 2 15 13" xfId="29170" xr:uid="{00000000-0005-0000-0000-000079800000}"/>
    <cellStyle name="Separador de milhares 2 15 14" xfId="29171" xr:uid="{00000000-0005-0000-0000-00007A800000}"/>
    <cellStyle name="Separador de milhares 2 15 15" xfId="29172" xr:uid="{00000000-0005-0000-0000-00007B800000}"/>
    <cellStyle name="Separador de milhares 2 15 16" xfId="29173" xr:uid="{00000000-0005-0000-0000-00007C800000}"/>
    <cellStyle name="Separador de milhares 2 15 17" xfId="29174" xr:uid="{00000000-0005-0000-0000-00007D800000}"/>
    <cellStyle name="Separador de milhares 2 15 18" xfId="29175" xr:uid="{00000000-0005-0000-0000-00007E800000}"/>
    <cellStyle name="Separador de milhares 2 15 19" xfId="29176" xr:uid="{00000000-0005-0000-0000-00007F800000}"/>
    <cellStyle name="Separador de milhares 2 15 2" xfId="29177" xr:uid="{00000000-0005-0000-0000-000080800000}"/>
    <cellStyle name="Separador de milhares 2 15 2 2" xfId="29178" xr:uid="{00000000-0005-0000-0000-000081800000}"/>
    <cellStyle name="Separador de milhares 2 15 2 2 2" xfId="29179" xr:uid="{00000000-0005-0000-0000-000082800000}"/>
    <cellStyle name="Separador de milhares 2 15 2 3" xfId="29180" xr:uid="{00000000-0005-0000-0000-000083800000}"/>
    <cellStyle name="Separador de milhares 2 15 2 4" xfId="29181" xr:uid="{00000000-0005-0000-0000-000084800000}"/>
    <cellStyle name="Separador de milhares 2 15 2 5" xfId="29182" xr:uid="{00000000-0005-0000-0000-000085800000}"/>
    <cellStyle name="Separador de milhares 2 15 2 6" xfId="29183" xr:uid="{00000000-0005-0000-0000-000086800000}"/>
    <cellStyle name="Separador de milhares 2 15 2 7" xfId="29184" xr:uid="{00000000-0005-0000-0000-000087800000}"/>
    <cellStyle name="Separador de milhares 2 15 2 8" xfId="29185" xr:uid="{00000000-0005-0000-0000-000088800000}"/>
    <cellStyle name="Separador de milhares 2 15 2 9" xfId="29186" xr:uid="{00000000-0005-0000-0000-000089800000}"/>
    <cellStyle name="Separador de milhares 2 15 20" xfId="29187" xr:uid="{00000000-0005-0000-0000-00008A800000}"/>
    <cellStyle name="Separador de milhares 2 15 21" xfId="29188" xr:uid="{00000000-0005-0000-0000-00008B800000}"/>
    <cellStyle name="Separador de milhares 2 15 22" xfId="29189" xr:uid="{00000000-0005-0000-0000-00008C800000}"/>
    <cellStyle name="Separador de milhares 2 15 23" xfId="29190" xr:uid="{00000000-0005-0000-0000-00008D800000}"/>
    <cellStyle name="Separador de milhares 2 15 3" xfId="29191" xr:uid="{00000000-0005-0000-0000-00008E800000}"/>
    <cellStyle name="Separador de milhares 2 15 3 2" xfId="29192" xr:uid="{00000000-0005-0000-0000-00008F800000}"/>
    <cellStyle name="Separador de milhares 2 15 3 2 2" xfId="29193" xr:uid="{00000000-0005-0000-0000-000090800000}"/>
    <cellStyle name="Separador de milhares 2 15 3 3" xfId="29194" xr:uid="{00000000-0005-0000-0000-000091800000}"/>
    <cellStyle name="Separador de milhares 2 15 3 4" xfId="29195" xr:uid="{00000000-0005-0000-0000-000092800000}"/>
    <cellStyle name="Separador de milhares 2 15 3 5" xfId="29196" xr:uid="{00000000-0005-0000-0000-000093800000}"/>
    <cellStyle name="Separador de milhares 2 15 3 6" xfId="29197" xr:uid="{00000000-0005-0000-0000-000094800000}"/>
    <cellStyle name="Separador de milhares 2 15 3 7" xfId="29198" xr:uid="{00000000-0005-0000-0000-000095800000}"/>
    <cellStyle name="Separador de milhares 2 15 3 8" xfId="29199" xr:uid="{00000000-0005-0000-0000-000096800000}"/>
    <cellStyle name="Separador de milhares 2 15 3 9" xfId="29200" xr:uid="{00000000-0005-0000-0000-000097800000}"/>
    <cellStyle name="Separador de milhares 2 15 4" xfId="29201" xr:uid="{00000000-0005-0000-0000-000098800000}"/>
    <cellStyle name="Separador de milhares 2 15 4 2" xfId="29202" xr:uid="{00000000-0005-0000-0000-000099800000}"/>
    <cellStyle name="Separador de milhares 2 15 4 2 2" xfId="29203" xr:uid="{00000000-0005-0000-0000-00009A800000}"/>
    <cellStyle name="Separador de milhares 2 15 4 3" xfId="29204" xr:uid="{00000000-0005-0000-0000-00009B800000}"/>
    <cellStyle name="Separador de milhares 2 15 4 4" xfId="29205" xr:uid="{00000000-0005-0000-0000-00009C800000}"/>
    <cellStyle name="Separador de milhares 2 15 4 5" xfId="29206" xr:uid="{00000000-0005-0000-0000-00009D800000}"/>
    <cellStyle name="Separador de milhares 2 15 4 6" xfId="29207" xr:uid="{00000000-0005-0000-0000-00009E800000}"/>
    <cellStyle name="Separador de milhares 2 15 4 7" xfId="29208" xr:uid="{00000000-0005-0000-0000-00009F800000}"/>
    <cellStyle name="Separador de milhares 2 15 4 8" xfId="29209" xr:uid="{00000000-0005-0000-0000-0000A0800000}"/>
    <cellStyle name="Separador de milhares 2 15 4 9" xfId="29210" xr:uid="{00000000-0005-0000-0000-0000A1800000}"/>
    <cellStyle name="Separador de milhares 2 15 5" xfId="29211" xr:uid="{00000000-0005-0000-0000-0000A2800000}"/>
    <cellStyle name="Separador de milhares 2 15 6" xfId="29212" xr:uid="{00000000-0005-0000-0000-0000A3800000}"/>
    <cellStyle name="Separador de milhares 2 15 7" xfId="29213" xr:uid="{00000000-0005-0000-0000-0000A4800000}"/>
    <cellStyle name="Separador de milhares 2 15 8" xfId="29214" xr:uid="{00000000-0005-0000-0000-0000A5800000}"/>
    <cellStyle name="Separador de milhares 2 15 9" xfId="29215" xr:uid="{00000000-0005-0000-0000-0000A6800000}"/>
    <cellStyle name="Separador de milhares 2 16" xfId="29216" xr:uid="{00000000-0005-0000-0000-0000A7800000}"/>
    <cellStyle name="Separador de milhares 2 16 10" xfId="29217" xr:uid="{00000000-0005-0000-0000-0000A8800000}"/>
    <cellStyle name="Separador de milhares 2 16 11" xfId="29218" xr:uid="{00000000-0005-0000-0000-0000A9800000}"/>
    <cellStyle name="Separador de milhares 2 16 12" xfId="29219" xr:uid="{00000000-0005-0000-0000-0000AA800000}"/>
    <cellStyle name="Separador de milhares 2 16 13" xfId="29220" xr:uid="{00000000-0005-0000-0000-0000AB800000}"/>
    <cellStyle name="Separador de milhares 2 16 14" xfId="29221" xr:uid="{00000000-0005-0000-0000-0000AC800000}"/>
    <cellStyle name="Separador de milhares 2 16 15" xfId="29222" xr:uid="{00000000-0005-0000-0000-0000AD800000}"/>
    <cellStyle name="Separador de milhares 2 16 16" xfId="29223" xr:uid="{00000000-0005-0000-0000-0000AE800000}"/>
    <cellStyle name="Separador de milhares 2 16 17" xfId="29224" xr:uid="{00000000-0005-0000-0000-0000AF800000}"/>
    <cellStyle name="Separador de milhares 2 16 18" xfId="29225" xr:uid="{00000000-0005-0000-0000-0000B0800000}"/>
    <cellStyle name="Separador de milhares 2 16 19" xfId="29226" xr:uid="{00000000-0005-0000-0000-0000B1800000}"/>
    <cellStyle name="Separador de milhares 2 16 2" xfId="29227" xr:uid="{00000000-0005-0000-0000-0000B2800000}"/>
    <cellStyle name="Separador de milhares 2 16 2 2" xfId="29228" xr:uid="{00000000-0005-0000-0000-0000B3800000}"/>
    <cellStyle name="Separador de milhares 2 16 2 2 2" xfId="29229" xr:uid="{00000000-0005-0000-0000-0000B4800000}"/>
    <cellStyle name="Separador de milhares 2 16 2 3" xfId="29230" xr:uid="{00000000-0005-0000-0000-0000B5800000}"/>
    <cellStyle name="Separador de milhares 2 16 2 4" xfId="29231" xr:uid="{00000000-0005-0000-0000-0000B6800000}"/>
    <cellStyle name="Separador de milhares 2 16 2 5" xfId="29232" xr:uid="{00000000-0005-0000-0000-0000B7800000}"/>
    <cellStyle name="Separador de milhares 2 16 2 6" xfId="29233" xr:uid="{00000000-0005-0000-0000-0000B8800000}"/>
    <cellStyle name="Separador de milhares 2 16 2 7" xfId="29234" xr:uid="{00000000-0005-0000-0000-0000B9800000}"/>
    <cellStyle name="Separador de milhares 2 16 2 8" xfId="29235" xr:uid="{00000000-0005-0000-0000-0000BA800000}"/>
    <cellStyle name="Separador de milhares 2 16 2 9" xfId="29236" xr:uid="{00000000-0005-0000-0000-0000BB800000}"/>
    <cellStyle name="Separador de milhares 2 16 20" xfId="29237" xr:uid="{00000000-0005-0000-0000-0000BC800000}"/>
    <cellStyle name="Separador de milhares 2 16 21" xfId="29238" xr:uid="{00000000-0005-0000-0000-0000BD800000}"/>
    <cellStyle name="Separador de milhares 2 16 22" xfId="29239" xr:uid="{00000000-0005-0000-0000-0000BE800000}"/>
    <cellStyle name="Separador de milhares 2 16 23" xfId="29240" xr:uid="{00000000-0005-0000-0000-0000BF800000}"/>
    <cellStyle name="Separador de milhares 2 16 3" xfId="29241" xr:uid="{00000000-0005-0000-0000-0000C0800000}"/>
    <cellStyle name="Separador de milhares 2 16 3 2" xfId="29242" xr:uid="{00000000-0005-0000-0000-0000C1800000}"/>
    <cellStyle name="Separador de milhares 2 16 3 2 2" xfId="29243" xr:uid="{00000000-0005-0000-0000-0000C2800000}"/>
    <cellStyle name="Separador de milhares 2 16 3 3" xfId="29244" xr:uid="{00000000-0005-0000-0000-0000C3800000}"/>
    <cellStyle name="Separador de milhares 2 16 3 4" xfId="29245" xr:uid="{00000000-0005-0000-0000-0000C4800000}"/>
    <cellStyle name="Separador de milhares 2 16 3 5" xfId="29246" xr:uid="{00000000-0005-0000-0000-0000C5800000}"/>
    <cellStyle name="Separador de milhares 2 16 3 6" xfId="29247" xr:uid="{00000000-0005-0000-0000-0000C6800000}"/>
    <cellStyle name="Separador de milhares 2 16 3 7" xfId="29248" xr:uid="{00000000-0005-0000-0000-0000C7800000}"/>
    <cellStyle name="Separador de milhares 2 16 3 8" xfId="29249" xr:uid="{00000000-0005-0000-0000-0000C8800000}"/>
    <cellStyle name="Separador de milhares 2 16 3 9" xfId="29250" xr:uid="{00000000-0005-0000-0000-0000C9800000}"/>
    <cellStyle name="Separador de milhares 2 16 4" xfId="29251" xr:uid="{00000000-0005-0000-0000-0000CA800000}"/>
    <cellStyle name="Separador de milhares 2 16 4 2" xfId="29252" xr:uid="{00000000-0005-0000-0000-0000CB800000}"/>
    <cellStyle name="Separador de milhares 2 16 4 2 2" xfId="29253" xr:uid="{00000000-0005-0000-0000-0000CC800000}"/>
    <cellStyle name="Separador de milhares 2 16 4 3" xfId="29254" xr:uid="{00000000-0005-0000-0000-0000CD800000}"/>
    <cellStyle name="Separador de milhares 2 16 4 4" xfId="29255" xr:uid="{00000000-0005-0000-0000-0000CE800000}"/>
    <cellStyle name="Separador de milhares 2 16 4 5" xfId="29256" xr:uid="{00000000-0005-0000-0000-0000CF800000}"/>
    <cellStyle name="Separador de milhares 2 16 4 6" xfId="29257" xr:uid="{00000000-0005-0000-0000-0000D0800000}"/>
    <cellStyle name="Separador de milhares 2 16 4 7" xfId="29258" xr:uid="{00000000-0005-0000-0000-0000D1800000}"/>
    <cellStyle name="Separador de milhares 2 16 4 8" xfId="29259" xr:uid="{00000000-0005-0000-0000-0000D2800000}"/>
    <cellStyle name="Separador de milhares 2 16 4 9" xfId="29260" xr:uid="{00000000-0005-0000-0000-0000D3800000}"/>
    <cellStyle name="Separador de milhares 2 16 5" xfId="29261" xr:uid="{00000000-0005-0000-0000-0000D4800000}"/>
    <cellStyle name="Separador de milhares 2 16 6" xfId="29262" xr:uid="{00000000-0005-0000-0000-0000D5800000}"/>
    <cellStyle name="Separador de milhares 2 16 7" xfId="29263" xr:uid="{00000000-0005-0000-0000-0000D6800000}"/>
    <cellStyle name="Separador de milhares 2 16 8" xfId="29264" xr:uid="{00000000-0005-0000-0000-0000D7800000}"/>
    <cellStyle name="Separador de milhares 2 16 9" xfId="29265" xr:uid="{00000000-0005-0000-0000-0000D8800000}"/>
    <cellStyle name="Separador de milhares 2 17" xfId="29266" xr:uid="{00000000-0005-0000-0000-0000D9800000}"/>
    <cellStyle name="Separador de milhares 2 17 10" xfId="29267" xr:uid="{00000000-0005-0000-0000-0000DA800000}"/>
    <cellStyle name="Separador de milhares 2 17 11" xfId="29268" xr:uid="{00000000-0005-0000-0000-0000DB800000}"/>
    <cellStyle name="Separador de milhares 2 17 12" xfId="29269" xr:uid="{00000000-0005-0000-0000-0000DC800000}"/>
    <cellStyle name="Separador de milhares 2 17 13" xfId="29270" xr:uid="{00000000-0005-0000-0000-0000DD800000}"/>
    <cellStyle name="Separador de milhares 2 17 14" xfId="29271" xr:uid="{00000000-0005-0000-0000-0000DE800000}"/>
    <cellStyle name="Separador de milhares 2 17 15" xfId="29272" xr:uid="{00000000-0005-0000-0000-0000DF800000}"/>
    <cellStyle name="Separador de milhares 2 17 16" xfId="29273" xr:uid="{00000000-0005-0000-0000-0000E0800000}"/>
    <cellStyle name="Separador de milhares 2 17 17" xfId="29274" xr:uid="{00000000-0005-0000-0000-0000E1800000}"/>
    <cellStyle name="Separador de milhares 2 17 18" xfId="29275" xr:uid="{00000000-0005-0000-0000-0000E2800000}"/>
    <cellStyle name="Separador de milhares 2 17 19" xfId="29276" xr:uid="{00000000-0005-0000-0000-0000E3800000}"/>
    <cellStyle name="Separador de milhares 2 17 2" xfId="29277" xr:uid="{00000000-0005-0000-0000-0000E4800000}"/>
    <cellStyle name="Separador de milhares 2 17 2 2" xfId="29278" xr:uid="{00000000-0005-0000-0000-0000E5800000}"/>
    <cellStyle name="Separador de milhares 2 17 2 2 2" xfId="29279" xr:uid="{00000000-0005-0000-0000-0000E6800000}"/>
    <cellStyle name="Separador de milhares 2 17 2 3" xfId="29280" xr:uid="{00000000-0005-0000-0000-0000E7800000}"/>
    <cellStyle name="Separador de milhares 2 17 2 4" xfId="29281" xr:uid="{00000000-0005-0000-0000-0000E8800000}"/>
    <cellStyle name="Separador de milhares 2 17 2 5" xfId="29282" xr:uid="{00000000-0005-0000-0000-0000E9800000}"/>
    <cellStyle name="Separador de milhares 2 17 2 6" xfId="29283" xr:uid="{00000000-0005-0000-0000-0000EA800000}"/>
    <cellStyle name="Separador de milhares 2 17 2 7" xfId="29284" xr:uid="{00000000-0005-0000-0000-0000EB800000}"/>
    <cellStyle name="Separador de milhares 2 17 2 8" xfId="29285" xr:uid="{00000000-0005-0000-0000-0000EC800000}"/>
    <cellStyle name="Separador de milhares 2 17 2 9" xfId="29286" xr:uid="{00000000-0005-0000-0000-0000ED800000}"/>
    <cellStyle name="Separador de milhares 2 17 20" xfId="29287" xr:uid="{00000000-0005-0000-0000-0000EE800000}"/>
    <cellStyle name="Separador de milhares 2 17 21" xfId="29288" xr:uid="{00000000-0005-0000-0000-0000EF800000}"/>
    <cellStyle name="Separador de milhares 2 17 22" xfId="29289" xr:uid="{00000000-0005-0000-0000-0000F0800000}"/>
    <cellStyle name="Separador de milhares 2 17 23" xfId="29290" xr:uid="{00000000-0005-0000-0000-0000F1800000}"/>
    <cellStyle name="Separador de milhares 2 17 3" xfId="29291" xr:uid="{00000000-0005-0000-0000-0000F2800000}"/>
    <cellStyle name="Separador de milhares 2 17 3 2" xfId="29292" xr:uid="{00000000-0005-0000-0000-0000F3800000}"/>
    <cellStyle name="Separador de milhares 2 17 3 2 2" xfId="29293" xr:uid="{00000000-0005-0000-0000-0000F4800000}"/>
    <cellStyle name="Separador de milhares 2 17 3 3" xfId="29294" xr:uid="{00000000-0005-0000-0000-0000F5800000}"/>
    <cellStyle name="Separador de milhares 2 17 3 4" xfId="29295" xr:uid="{00000000-0005-0000-0000-0000F6800000}"/>
    <cellStyle name="Separador de milhares 2 17 3 5" xfId="29296" xr:uid="{00000000-0005-0000-0000-0000F7800000}"/>
    <cellStyle name="Separador de milhares 2 17 3 6" xfId="29297" xr:uid="{00000000-0005-0000-0000-0000F8800000}"/>
    <cellStyle name="Separador de milhares 2 17 3 7" xfId="29298" xr:uid="{00000000-0005-0000-0000-0000F9800000}"/>
    <cellStyle name="Separador de milhares 2 17 3 8" xfId="29299" xr:uid="{00000000-0005-0000-0000-0000FA800000}"/>
    <cellStyle name="Separador de milhares 2 17 3 9" xfId="29300" xr:uid="{00000000-0005-0000-0000-0000FB800000}"/>
    <cellStyle name="Separador de milhares 2 17 4" xfId="29301" xr:uid="{00000000-0005-0000-0000-0000FC800000}"/>
    <cellStyle name="Separador de milhares 2 17 4 2" xfId="29302" xr:uid="{00000000-0005-0000-0000-0000FD800000}"/>
    <cellStyle name="Separador de milhares 2 17 4 2 2" xfId="29303" xr:uid="{00000000-0005-0000-0000-0000FE800000}"/>
    <cellStyle name="Separador de milhares 2 17 4 3" xfId="29304" xr:uid="{00000000-0005-0000-0000-0000FF800000}"/>
    <cellStyle name="Separador de milhares 2 17 4 4" xfId="29305" xr:uid="{00000000-0005-0000-0000-000000810000}"/>
    <cellStyle name="Separador de milhares 2 17 4 5" xfId="29306" xr:uid="{00000000-0005-0000-0000-000001810000}"/>
    <cellStyle name="Separador de milhares 2 17 4 6" xfId="29307" xr:uid="{00000000-0005-0000-0000-000002810000}"/>
    <cellStyle name="Separador de milhares 2 17 4 7" xfId="29308" xr:uid="{00000000-0005-0000-0000-000003810000}"/>
    <cellStyle name="Separador de milhares 2 17 4 8" xfId="29309" xr:uid="{00000000-0005-0000-0000-000004810000}"/>
    <cellStyle name="Separador de milhares 2 17 4 9" xfId="29310" xr:uid="{00000000-0005-0000-0000-000005810000}"/>
    <cellStyle name="Separador de milhares 2 17 5" xfId="29311" xr:uid="{00000000-0005-0000-0000-000006810000}"/>
    <cellStyle name="Separador de milhares 2 17 6" xfId="29312" xr:uid="{00000000-0005-0000-0000-000007810000}"/>
    <cellStyle name="Separador de milhares 2 17 7" xfId="29313" xr:uid="{00000000-0005-0000-0000-000008810000}"/>
    <cellStyle name="Separador de milhares 2 17 8" xfId="29314" xr:uid="{00000000-0005-0000-0000-000009810000}"/>
    <cellStyle name="Separador de milhares 2 17 9" xfId="29315" xr:uid="{00000000-0005-0000-0000-00000A810000}"/>
    <cellStyle name="Separador de milhares 2 18" xfId="29316" xr:uid="{00000000-0005-0000-0000-00000B810000}"/>
    <cellStyle name="Separador de milhares 2 18 10" xfId="29317" xr:uid="{00000000-0005-0000-0000-00000C810000}"/>
    <cellStyle name="Separador de milhares 2 18 11" xfId="29318" xr:uid="{00000000-0005-0000-0000-00000D810000}"/>
    <cellStyle name="Separador de milhares 2 18 12" xfId="29319" xr:uid="{00000000-0005-0000-0000-00000E810000}"/>
    <cellStyle name="Separador de milhares 2 18 13" xfId="29320" xr:uid="{00000000-0005-0000-0000-00000F810000}"/>
    <cellStyle name="Separador de milhares 2 18 14" xfId="29321" xr:uid="{00000000-0005-0000-0000-000010810000}"/>
    <cellStyle name="Separador de milhares 2 18 15" xfId="29322" xr:uid="{00000000-0005-0000-0000-000011810000}"/>
    <cellStyle name="Separador de milhares 2 18 16" xfId="29323" xr:uid="{00000000-0005-0000-0000-000012810000}"/>
    <cellStyle name="Separador de milhares 2 18 17" xfId="29324" xr:uid="{00000000-0005-0000-0000-000013810000}"/>
    <cellStyle name="Separador de milhares 2 18 18" xfId="29325" xr:uid="{00000000-0005-0000-0000-000014810000}"/>
    <cellStyle name="Separador de milhares 2 18 19" xfId="29326" xr:uid="{00000000-0005-0000-0000-000015810000}"/>
    <cellStyle name="Separador de milhares 2 18 2" xfId="29327" xr:uid="{00000000-0005-0000-0000-000016810000}"/>
    <cellStyle name="Separador de milhares 2 18 2 2" xfId="29328" xr:uid="{00000000-0005-0000-0000-000017810000}"/>
    <cellStyle name="Separador de milhares 2 18 2 2 2" xfId="29329" xr:uid="{00000000-0005-0000-0000-000018810000}"/>
    <cellStyle name="Separador de milhares 2 18 2 3" xfId="29330" xr:uid="{00000000-0005-0000-0000-000019810000}"/>
    <cellStyle name="Separador de milhares 2 18 2 4" xfId="29331" xr:uid="{00000000-0005-0000-0000-00001A810000}"/>
    <cellStyle name="Separador de milhares 2 18 2 5" xfId="29332" xr:uid="{00000000-0005-0000-0000-00001B810000}"/>
    <cellStyle name="Separador de milhares 2 18 2 6" xfId="29333" xr:uid="{00000000-0005-0000-0000-00001C810000}"/>
    <cellStyle name="Separador de milhares 2 18 2 7" xfId="29334" xr:uid="{00000000-0005-0000-0000-00001D810000}"/>
    <cellStyle name="Separador de milhares 2 18 2 8" xfId="29335" xr:uid="{00000000-0005-0000-0000-00001E810000}"/>
    <cellStyle name="Separador de milhares 2 18 2 9" xfId="29336" xr:uid="{00000000-0005-0000-0000-00001F810000}"/>
    <cellStyle name="Separador de milhares 2 18 20" xfId="29337" xr:uid="{00000000-0005-0000-0000-000020810000}"/>
    <cellStyle name="Separador de milhares 2 18 21" xfId="29338" xr:uid="{00000000-0005-0000-0000-000021810000}"/>
    <cellStyle name="Separador de milhares 2 18 22" xfId="29339" xr:uid="{00000000-0005-0000-0000-000022810000}"/>
    <cellStyle name="Separador de milhares 2 18 23" xfId="29340" xr:uid="{00000000-0005-0000-0000-000023810000}"/>
    <cellStyle name="Separador de milhares 2 18 3" xfId="29341" xr:uid="{00000000-0005-0000-0000-000024810000}"/>
    <cellStyle name="Separador de milhares 2 18 3 2" xfId="29342" xr:uid="{00000000-0005-0000-0000-000025810000}"/>
    <cellStyle name="Separador de milhares 2 18 3 2 2" xfId="29343" xr:uid="{00000000-0005-0000-0000-000026810000}"/>
    <cellStyle name="Separador de milhares 2 18 3 3" xfId="29344" xr:uid="{00000000-0005-0000-0000-000027810000}"/>
    <cellStyle name="Separador de milhares 2 18 3 4" xfId="29345" xr:uid="{00000000-0005-0000-0000-000028810000}"/>
    <cellStyle name="Separador de milhares 2 18 3 5" xfId="29346" xr:uid="{00000000-0005-0000-0000-000029810000}"/>
    <cellStyle name="Separador de milhares 2 18 3 6" xfId="29347" xr:uid="{00000000-0005-0000-0000-00002A810000}"/>
    <cellStyle name="Separador de milhares 2 18 3 7" xfId="29348" xr:uid="{00000000-0005-0000-0000-00002B810000}"/>
    <cellStyle name="Separador de milhares 2 18 3 8" xfId="29349" xr:uid="{00000000-0005-0000-0000-00002C810000}"/>
    <cellStyle name="Separador de milhares 2 18 3 9" xfId="29350" xr:uid="{00000000-0005-0000-0000-00002D810000}"/>
    <cellStyle name="Separador de milhares 2 18 4" xfId="29351" xr:uid="{00000000-0005-0000-0000-00002E810000}"/>
    <cellStyle name="Separador de milhares 2 18 4 2" xfId="29352" xr:uid="{00000000-0005-0000-0000-00002F810000}"/>
    <cellStyle name="Separador de milhares 2 18 4 2 2" xfId="29353" xr:uid="{00000000-0005-0000-0000-000030810000}"/>
    <cellStyle name="Separador de milhares 2 18 4 3" xfId="29354" xr:uid="{00000000-0005-0000-0000-000031810000}"/>
    <cellStyle name="Separador de milhares 2 18 4 4" xfId="29355" xr:uid="{00000000-0005-0000-0000-000032810000}"/>
    <cellStyle name="Separador de milhares 2 18 4 5" xfId="29356" xr:uid="{00000000-0005-0000-0000-000033810000}"/>
    <cellStyle name="Separador de milhares 2 18 4 6" xfId="29357" xr:uid="{00000000-0005-0000-0000-000034810000}"/>
    <cellStyle name="Separador de milhares 2 18 4 7" xfId="29358" xr:uid="{00000000-0005-0000-0000-000035810000}"/>
    <cellStyle name="Separador de milhares 2 18 4 8" xfId="29359" xr:uid="{00000000-0005-0000-0000-000036810000}"/>
    <cellStyle name="Separador de milhares 2 18 4 9" xfId="29360" xr:uid="{00000000-0005-0000-0000-000037810000}"/>
    <cellStyle name="Separador de milhares 2 18 5" xfId="29361" xr:uid="{00000000-0005-0000-0000-000038810000}"/>
    <cellStyle name="Separador de milhares 2 18 6" xfId="29362" xr:uid="{00000000-0005-0000-0000-000039810000}"/>
    <cellStyle name="Separador de milhares 2 18 7" xfId="29363" xr:uid="{00000000-0005-0000-0000-00003A810000}"/>
    <cellStyle name="Separador de milhares 2 18 8" xfId="29364" xr:uid="{00000000-0005-0000-0000-00003B810000}"/>
    <cellStyle name="Separador de milhares 2 18 9" xfId="29365" xr:uid="{00000000-0005-0000-0000-00003C810000}"/>
    <cellStyle name="Separador de milhares 2 19" xfId="29366" xr:uid="{00000000-0005-0000-0000-00003D810000}"/>
    <cellStyle name="Separador de milhares 2 19 10" xfId="29367" xr:uid="{00000000-0005-0000-0000-00003E810000}"/>
    <cellStyle name="Separador de milhares 2 19 11" xfId="29368" xr:uid="{00000000-0005-0000-0000-00003F810000}"/>
    <cellStyle name="Separador de milhares 2 19 12" xfId="29369" xr:uid="{00000000-0005-0000-0000-000040810000}"/>
    <cellStyle name="Separador de milhares 2 19 13" xfId="29370" xr:uid="{00000000-0005-0000-0000-000041810000}"/>
    <cellStyle name="Separador de milhares 2 19 14" xfId="29371" xr:uid="{00000000-0005-0000-0000-000042810000}"/>
    <cellStyle name="Separador de milhares 2 19 15" xfId="29372" xr:uid="{00000000-0005-0000-0000-000043810000}"/>
    <cellStyle name="Separador de milhares 2 19 16" xfId="29373" xr:uid="{00000000-0005-0000-0000-000044810000}"/>
    <cellStyle name="Separador de milhares 2 19 17" xfId="29374" xr:uid="{00000000-0005-0000-0000-000045810000}"/>
    <cellStyle name="Separador de milhares 2 19 18" xfId="29375" xr:uid="{00000000-0005-0000-0000-000046810000}"/>
    <cellStyle name="Separador de milhares 2 19 19" xfId="29376" xr:uid="{00000000-0005-0000-0000-000047810000}"/>
    <cellStyle name="Separador de milhares 2 19 2" xfId="29377" xr:uid="{00000000-0005-0000-0000-000048810000}"/>
    <cellStyle name="Separador de milhares 2 19 2 2" xfId="29378" xr:uid="{00000000-0005-0000-0000-000049810000}"/>
    <cellStyle name="Separador de milhares 2 19 20" xfId="29379" xr:uid="{00000000-0005-0000-0000-00004A810000}"/>
    <cellStyle name="Separador de milhares 2 19 21" xfId="29380" xr:uid="{00000000-0005-0000-0000-00004B810000}"/>
    <cellStyle name="Separador de milhares 2 19 22" xfId="29381" xr:uid="{00000000-0005-0000-0000-00004C810000}"/>
    <cellStyle name="Separador de milhares 2 19 23" xfId="29382" xr:uid="{00000000-0005-0000-0000-00004D810000}"/>
    <cellStyle name="Separador de milhares 2 19 24" xfId="29383" xr:uid="{00000000-0005-0000-0000-00004E810000}"/>
    <cellStyle name="Separador de milhares 2 19 25" xfId="29384" xr:uid="{00000000-0005-0000-0000-00004F810000}"/>
    <cellStyle name="Separador de milhares 2 19 26" xfId="29385" xr:uid="{00000000-0005-0000-0000-000050810000}"/>
    <cellStyle name="Separador de milhares 2 19 27" xfId="29386" xr:uid="{00000000-0005-0000-0000-000051810000}"/>
    <cellStyle name="Separador de milhares 2 19 28" xfId="29387" xr:uid="{00000000-0005-0000-0000-000052810000}"/>
    <cellStyle name="Separador de milhares 2 19 29" xfId="29388" xr:uid="{00000000-0005-0000-0000-000053810000}"/>
    <cellStyle name="Separador de milhares 2 19 3" xfId="29389" xr:uid="{00000000-0005-0000-0000-000054810000}"/>
    <cellStyle name="Separador de milhares 2 19 30" xfId="29390" xr:uid="{00000000-0005-0000-0000-000055810000}"/>
    <cellStyle name="Separador de milhares 2 19 31" xfId="29391" xr:uid="{00000000-0005-0000-0000-000056810000}"/>
    <cellStyle name="Separador de milhares 2 19 4" xfId="29392" xr:uid="{00000000-0005-0000-0000-000057810000}"/>
    <cellStyle name="Separador de milhares 2 19 5" xfId="29393" xr:uid="{00000000-0005-0000-0000-000058810000}"/>
    <cellStyle name="Separador de milhares 2 19 6" xfId="29394" xr:uid="{00000000-0005-0000-0000-000059810000}"/>
    <cellStyle name="Separador de milhares 2 19 7" xfId="29395" xr:uid="{00000000-0005-0000-0000-00005A810000}"/>
    <cellStyle name="Separador de milhares 2 19 8" xfId="29396" xr:uid="{00000000-0005-0000-0000-00005B810000}"/>
    <cellStyle name="Separador de milhares 2 19 9" xfId="29397" xr:uid="{00000000-0005-0000-0000-00005C810000}"/>
    <cellStyle name="Separador de milhares 2 2" xfId="29398" xr:uid="{00000000-0005-0000-0000-00005D810000}"/>
    <cellStyle name="Separador de milhares 2 2 10" xfId="29399" xr:uid="{00000000-0005-0000-0000-00005E810000}"/>
    <cellStyle name="Separador de milhares 2 2 11" xfId="29400" xr:uid="{00000000-0005-0000-0000-00005F810000}"/>
    <cellStyle name="Separador de milhares 2 2 12" xfId="29401" xr:uid="{00000000-0005-0000-0000-000060810000}"/>
    <cellStyle name="Separador de milhares 2 2 13" xfId="29402" xr:uid="{00000000-0005-0000-0000-000061810000}"/>
    <cellStyle name="Separador de milhares 2 2 14" xfId="29403" xr:uid="{00000000-0005-0000-0000-000062810000}"/>
    <cellStyle name="Separador de milhares 2 2 15" xfId="29404" xr:uid="{00000000-0005-0000-0000-000063810000}"/>
    <cellStyle name="Separador de milhares 2 2 16" xfId="29405" xr:uid="{00000000-0005-0000-0000-000064810000}"/>
    <cellStyle name="Separador de milhares 2 2 16 10" xfId="29406" xr:uid="{00000000-0005-0000-0000-000065810000}"/>
    <cellStyle name="Separador de milhares 2 2 16 11" xfId="29407" xr:uid="{00000000-0005-0000-0000-000066810000}"/>
    <cellStyle name="Separador de milhares 2 2 16 12" xfId="29408" xr:uid="{00000000-0005-0000-0000-000067810000}"/>
    <cellStyle name="Separador de milhares 2 2 16 13" xfId="29409" xr:uid="{00000000-0005-0000-0000-000068810000}"/>
    <cellStyle name="Separador de milhares 2 2 16 14" xfId="29410" xr:uid="{00000000-0005-0000-0000-000069810000}"/>
    <cellStyle name="Separador de milhares 2 2 16 15" xfId="29411" xr:uid="{00000000-0005-0000-0000-00006A810000}"/>
    <cellStyle name="Separador de milhares 2 2 16 2" xfId="29412" xr:uid="{00000000-0005-0000-0000-00006B810000}"/>
    <cellStyle name="Separador de milhares 2 2 16 3" xfId="29413" xr:uid="{00000000-0005-0000-0000-00006C810000}"/>
    <cellStyle name="Separador de milhares 2 2 16 4" xfId="29414" xr:uid="{00000000-0005-0000-0000-00006D810000}"/>
    <cellStyle name="Separador de milhares 2 2 16 5" xfId="29415" xr:uid="{00000000-0005-0000-0000-00006E810000}"/>
    <cellStyle name="Separador de milhares 2 2 16 6" xfId="29416" xr:uid="{00000000-0005-0000-0000-00006F810000}"/>
    <cellStyle name="Separador de milhares 2 2 16 7" xfId="29417" xr:uid="{00000000-0005-0000-0000-000070810000}"/>
    <cellStyle name="Separador de milhares 2 2 16 8" xfId="29418" xr:uid="{00000000-0005-0000-0000-000071810000}"/>
    <cellStyle name="Separador de milhares 2 2 16 9" xfId="29419" xr:uid="{00000000-0005-0000-0000-000072810000}"/>
    <cellStyle name="Separador de milhares 2 2 17" xfId="29420" xr:uid="{00000000-0005-0000-0000-000073810000}"/>
    <cellStyle name="Separador de milhares 2 2 18" xfId="29421" xr:uid="{00000000-0005-0000-0000-000074810000}"/>
    <cellStyle name="Separador de milhares 2 2 19" xfId="29422" xr:uid="{00000000-0005-0000-0000-000075810000}"/>
    <cellStyle name="Separador de milhares 2 2 2" xfId="29423" xr:uid="{00000000-0005-0000-0000-000076810000}"/>
    <cellStyle name="Separador de milhares 2 2 2 2" xfId="29424" xr:uid="{00000000-0005-0000-0000-000077810000}"/>
    <cellStyle name="Separador de milhares 2 2 2 2 2" xfId="29425" xr:uid="{00000000-0005-0000-0000-000078810000}"/>
    <cellStyle name="Separador de milhares 2 2 2 3" xfId="29426" xr:uid="{00000000-0005-0000-0000-000079810000}"/>
    <cellStyle name="Separador de milhares 2 2 2 3 10" xfId="29427" xr:uid="{00000000-0005-0000-0000-00007A810000}"/>
    <cellStyle name="Separador de milhares 2 2 2 3 11" xfId="29428" xr:uid="{00000000-0005-0000-0000-00007B810000}"/>
    <cellStyle name="Separador de milhares 2 2 2 3 12" xfId="29429" xr:uid="{00000000-0005-0000-0000-00007C810000}"/>
    <cellStyle name="Separador de milhares 2 2 2 3 13" xfId="29430" xr:uid="{00000000-0005-0000-0000-00007D810000}"/>
    <cellStyle name="Separador de milhares 2 2 2 3 14" xfId="29431" xr:uid="{00000000-0005-0000-0000-00007E810000}"/>
    <cellStyle name="Separador de milhares 2 2 2 3 15" xfId="29432" xr:uid="{00000000-0005-0000-0000-00007F810000}"/>
    <cellStyle name="Separador de milhares 2 2 2 3 16" xfId="29433" xr:uid="{00000000-0005-0000-0000-000080810000}"/>
    <cellStyle name="Separador de milhares 2 2 2 3 17" xfId="29434" xr:uid="{00000000-0005-0000-0000-000081810000}"/>
    <cellStyle name="Separador de milhares 2 2 2 3 18" xfId="29435" xr:uid="{00000000-0005-0000-0000-000082810000}"/>
    <cellStyle name="Separador de milhares 2 2 2 3 19" xfId="29436" xr:uid="{00000000-0005-0000-0000-000083810000}"/>
    <cellStyle name="Separador de milhares 2 2 2 3 2" xfId="29437" xr:uid="{00000000-0005-0000-0000-000084810000}"/>
    <cellStyle name="Separador de milhares 2 2 2 3 2 2" xfId="29438" xr:uid="{00000000-0005-0000-0000-000085810000}"/>
    <cellStyle name="Separador de milhares 2 2 2 3 20" xfId="29439" xr:uid="{00000000-0005-0000-0000-000086810000}"/>
    <cellStyle name="Separador de milhares 2 2 2 3 21" xfId="29440" xr:uid="{00000000-0005-0000-0000-000087810000}"/>
    <cellStyle name="Separador de milhares 2 2 2 3 22" xfId="29441" xr:uid="{00000000-0005-0000-0000-000088810000}"/>
    <cellStyle name="Separador de milhares 2 2 2 3 23" xfId="29442" xr:uid="{00000000-0005-0000-0000-000089810000}"/>
    <cellStyle name="Separador de milhares 2 2 2 3 24" xfId="29443" xr:uid="{00000000-0005-0000-0000-00008A810000}"/>
    <cellStyle name="Separador de milhares 2 2 2 3 25" xfId="29444" xr:uid="{00000000-0005-0000-0000-00008B810000}"/>
    <cellStyle name="Separador de milhares 2 2 2 3 26" xfId="29445" xr:uid="{00000000-0005-0000-0000-00008C810000}"/>
    <cellStyle name="Separador de milhares 2 2 2 3 27" xfId="29446" xr:uid="{00000000-0005-0000-0000-00008D810000}"/>
    <cellStyle name="Separador de milhares 2 2 2 3 28" xfId="29447" xr:uid="{00000000-0005-0000-0000-00008E810000}"/>
    <cellStyle name="Separador de milhares 2 2 2 3 29" xfId="29448" xr:uid="{00000000-0005-0000-0000-00008F810000}"/>
    <cellStyle name="Separador de milhares 2 2 2 3 3" xfId="29449" xr:uid="{00000000-0005-0000-0000-000090810000}"/>
    <cellStyle name="Separador de milhares 2 2 2 3 30" xfId="29450" xr:uid="{00000000-0005-0000-0000-000091810000}"/>
    <cellStyle name="Separador de milhares 2 2 2 3 31" xfId="29451" xr:uid="{00000000-0005-0000-0000-000092810000}"/>
    <cellStyle name="Separador de milhares 2 2 2 3 32" xfId="29452" xr:uid="{00000000-0005-0000-0000-000093810000}"/>
    <cellStyle name="Separador de milhares 2 2 2 3 4" xfId="29453" xr:uid="{00000000-0005-0000-0000-000094810000}"/>
    <cellStyle name="Separador de milhares 2 2 2 3 5" xfId="29454" xr:uid="{00000000-0005-0000-0000-000095810000}"/>
    <cellStyle name="Separador de milhares 2 2 2 3 6" xfId="29455" xr:uid="{00000000-0005-0000-0000-000096810000}"/>
    <cellStyle name="Separador de milhares 2 2 2 3 7" xfId="29456" xr:uid="{00000000-0005-0000-0000-000097810000}"/>
    <cellStyle name="Separador de milhares 2 2 2 3 8" xfId="29457" xr:uid="{00000000-0005-0000-0000-000098810000}"/>
    <cellStyle name="Separador de milhares 2 2 2 3 9" xfId="29458" xr:uid="{00000000-0005-0000-0000-000099810000}"/>
    <cellStyle name="Separador de milhares 2 2 2 4" xfId="29459" xr:uid="{00000000-0005-0000-0000-00009A810000}"/>
    <cellStyle name="Separador de milhares 2 2 2 5" xfId="29460" xr:uid="{00000000-0005-0000-0000-00009B810000}"/>
    <cellStyle name="Separador de milhares 2 2 20" xfId="29461" xr:uid="{00000000-0005-0000-0000-00009C810000}"/>
    <cellStyle name="Separador de milhares 2 2 21" xfId="29462" xr:uid="{00000000-0005-0000-0000-00009D810000}"/>
    <cellStyle name="Separador de milhares 2 2 22" xfId="29463" xr:uid="{00000000-0005-0000-0000-00009E810000}"/>
    <cellStyle name="Separador de milhares 2 2 23" xfId="29464" xr:uid="{00000000-0005-0000-0000-00009F810000}"/>
    <cellStyle name="Separador de milhares 2 2 24" xfId="29465" xr:uid="{00000000-0005-0000-0000-0000A0810000}"/>
    <cellStyle name="Separador de milhares 2 2 25" xfId="29466" xr:uid="{00000000-0005-0000-0000-0000A1810000}"/>
    <cellStyle name="Separador de milhares 2 2 26" xfId="29467" xr:uid="{00000000-0005-0000-0000-0000A2810000}"/>
    <cellStyle name="Separador de milhares 2 2 27" xfId="29468" xr:uid="{00000000-0005-0000-0000-0000A3810000}"/>
    <cellStyle name="Separador de milhares 2 2 28" xfId="29469" xr:uid="{00000000-0005-0000-0000-0000A4810000}"/>
    <cellStyle name="Separador de milhares 2 2 29" xfId="29470" xr:uid="{00000000-0005-0000-0000-0000A5810000}"/>
    <cellStyle name="Separador de milhares 2 2 3" xfId="29471" xr:uid="{00000000-0005-0000-0000-0000A6810000}"/>
    <cellStyle name="Separador de milhares 2 2 3 2" xfId="29472" xr:uid="{00000000-0005-0000-0000-0000A7810000}"/>
    <cellStyle name="Separador de milhares 2 2 3 2 10" xfId="29473" xr:uid="{00000000-0005-0000-0000-0000A8810000}"/>
    <cellStyle name="Separador de milhares 2 2 3 2 11" xfId="29474" xr:uid="{00000000-0005-0000-0000-0000A9810000}"/>
    <cellStyle name="Separador de milhares 2 2 3 2 12" xfId="29475" xr:uid="{00000000-0005-0000-0000-0000AA810000}"/>
    <cellStyle name="Separador de milhares 2 2 3 2 13" xfId="29476" xr:uid="{00000000-0005-0000-0000-0000AB810000}"/>
    <cellStyle name="Separador de milhares 2 2 3 2 14" xfId="29477" xr:uid="{00000000-0005-0000-0000-0000AC810000}"/>
    <cellStyle name="Separador de milhares 2 2 3 2 15" xfId="29478" xr:uid="{00000000-0005-0000-0000-0000AD810000}"/>
    <cellStyle name="Separador de milhares 2 2 3 2 16" xfId="29479" xr:uid="{00000000-0005-0000-0000-0000AE810000}"/>
    <cellStyle name="Separador de milhares 2 2 3 2 17" xfId="29480" xr:uid="{00000000-0005-0000-0000-0000AF810000}"/>
    <cellStyle name="Separador de milhares 2 2 3 2 18" xfId="29481" xr:uid="{00000000-0005-0000-0000-0000B0810000}"/>
    <cellStyle name="Separador de milhares 2 2 3 2 19" xfId="29482" xr:uid="{00000000-0005-0000-0000-0000B1810000}"/>
    <cellStyle name="Separador de milhares 2 2 3 2 2" xfId="29483" xr:uid="{00000000-0005-0000-0000-0000B2810000}"/>
    <cellStyle name="Separador de milhares 2 2 3 2 20" xfId="29484" xr:uid="{00000000-0005-0000-0000-0000B3810000}"/>
    <cellStyle name="Separador de milhares 2 2 3 2 21" xfId="29485" xr:uid="{00000000-0005-0000-0000-0000B4810000}"/>
    <cellStyle name="Separador de milhares 2 2 3 2 22" xfId="29486" xr:uid="{00000000-0005-0000-0000-0000B5810000}"/>
    <cellStyle name="Separador de milhares 2 2 3 2 23" xfId="29487" xr:uid="{00000000-0005-0000-0000-0000B6810000}"/>
    <cellStyle name="Separador de milhares 2 2 3 2 24" xfId="29488" xr:uid="{00000000-0005-0000-0000-0000B7810000}"/>
    <cellStyle name="Separador de milhares 2 2 3 2 3" xfId="29489" xr:uid="{00000000-0005-0000-0000-0000B8810000}"/>
    <cellStyle name="Separador de milhares 2 2 3 2 4" xfId="29490" xr:uid="{00000000-0005-0000-0000-0000B9810000}"/>
    <cellStyle name="Separador de milhares 2 2 3 2 5" xfId="29491" xr:uid="{00000000-0005-0000-0000-0000BA810000}"/>
    <cellStyle name="Separador de milhares 2 2 3 2 6" xfId="29492" xr:uid="{00000000-0005-0000-0000-0000BB810000}"/>
    <cellStyle name="Separador de milhares 2 2 3 2 7" xfId="29493" xr:uid="{00000000-0005-0000-0000-0000BC810000}"/>
    <cellStyle name="Separador de milhares 2 2 3 2 8" xfId="29494" xr:uid="{00000000-0005-0000-0000-0000BD810000}"/>
    <cellStyle name="Separador de milhares 2 2 3 2 9" xfId="29495" xr:uid="{00000000-0005-0000-0000-0000BE810000}"/>
    <cellStyle name="Separador de milhares 2 2 3 3" xfId="29496" xr:uid="{00000000-0005-0000-0000-0000BF810000}"/>
    <cellStyle name="Separador de milhares 2 2 30" xfId="29497" xr:uid="{00000000-0005-0000-0000-0000C0810000}"/>
    <cellStyle name="Separador de milhares 2 2 31" xfId="29498" xr:uid="{00000000-0005-0000-0000-0000C1810000}"/>
    <cellStyle name="Separador de milhares 2 2 32" xfId="35166" xr:uid="{00000000-0005-0000-0000-0000C2810000}"/>
    <cellStyle name="Separador de milhares 2 2 4" xfId="29499" xr:uid="{00000000-0005-0000-0000-0000C3810000}"/>
    <cellStyle name="Separador de milhares 2 2 5" xfId="29500" xr:uid="{00000000-0005-0000-0000-0000C4810000}"/>
    <cellStyle name="Separador de milhares 2 2 6" xfId="29501" xr:uid="{00000000-0005-0000-0000-0000C5810000}"/>
    <cellStyle name="Separador de milhares 2 2 7" xfId="29502" xr:uid="{00000000-0005-0000-0000-0000C6810000}"/>
    <cellStyle name="Separador de milhares 2 2 7 10" xfId="29503" xr:uid="{00000000-0005-0000-0000-0000C7810000}"/>
    <cellStyle name="Separador de milhares 2 2 7 11" xfId="29504" xr:uid="{00000000-0005-0000-0000-0000C8810000}"/>
    <cellStyle name="Separador de milhares 2 2 7 12" xfId="29505" xr:uid="{00000000-0005-0000-0000-0000C9810000}"/>
    <cellStyle name="Separador de milhares 2 2 7 13" xfId="29506" xr:uid="{00000000-0005-0000-0000-0000CA810000}"/>
    <cellStyle name="Separador de milhares 2 2 7 14" xfId="29507" xr:uid="{00000000-0005-0000-0000-0000CB810000}"/>
    <cellStyle name="Separador de milhares 2 2 7 15" xfId="29508" xr:uid="{00000000-0005-0000-0000-0000CC810000}"/>
    <cellStyle name="Separador de milhares 2 2 7 16" xfId="29509" xr:uid="{00000000-0005-0000-0000-0000CD810000}"/>
    <cellStyle name="Separador de milhares 2 2 7 17" xfId="29510" xr:uid="{00000000-0005-0000-0000-0000CE810000}"/>
    <cellStyle name="Separador de milhares 2 2 7 18" xfId="29511" xr:uid="{00000000-0005-0000-0000-0000CF810000}"/>
    <cellStyle name="Separador de milhares 2 2 7 19" xfId="29512" xr:uid="{00000000-0005-0000-0000-0000D0810000}"/>
    <cellStyle name="Separador de milhares 2 2 7 2" xfId="29513" xr:uid="{00000000-0005-0000-0000-0000D1810000}"/>
    <cellStyle name="Separador de milhares 2 2 7 20" xfId="29514" xr:uid="{00000000-0005-0000-0000-0000D2810000}"/>
    <cellStyle name="Separador de milhares 2 2 7 21" xfId="29515" xr:uid="{00000000-0005-0000-0000-0000D3810000}"/>
    <cellStyle name="Separador de milhares 2 2 7 22" xfId="29516" xr:uid="{00000000-0005-0000-0000-0000D4810000}"/>
    <cellStyle name="Separador de milhares 2 2 7 23" xfId="29517" xr:uid="{00000000-0005-0000-0000-0000D5810000}"/>
    <cellStyle name="Separador de milhares 2 2 7 3" xfId="29518" xr:uid="{00000000-0005-0000-0000-0000D6810000}"/>
    <cellStyle name="Separador de milhares 2 2 7 4" xfId="29519" xr:uid="{00000000-0005-0000-0000-0000D7810000}"/>
    <cellStyle name="Separador de milhares 2 2 7 5" xfId="29520" xr:uid="{00000000-0005-0000-0000-0000D8810000}"/>
    <cellStyle name="Separador de milhares 2 2 7 6" xfId="29521" xr:uid="{00000000-0005-0000-0000-0000D9810000}"/>
    <cellStyle name="Separador de milhares 2 2 7 7" xfId="29522" xr:uid="{00000000-0005-0000-0000-0000DA810000}"/>
    <cellStyle name="Separador de milhares 2 2 7 8" xfId="29523" xr:uid="{00000000-0005-0000-0000-0000DB810000}"/>
    <cellStyle name="Separador de milhares 2 2 7 9" xfId="29524" xr:uid="{00000000-0005-0000-0000-0000DC810000}"/>
    <cellStyle name="Separador de milhares 2 2 8" xfId="29525" xr:uid="{00000000-0005-0000-0000-0000DD810000}"/>
    <cellStyle name="Separador de milhares 2 2 8 10" xfId="29526" xr:uid="{00000000-0005-0000-0000-0000DE810000}"/>
    <cellStyle name="Separador de milhares 2 2 8 11" xfId="29527" xr:uid="{00000000-0005-0000-0000-0000DF810000}"/>
    <cellStyle name="Separador de milhares 2 2 8 12" xfId="29528" xr:uid="{00000000-0005-0000-0000-0000E0810000}"/>
    <cellStyle name="Separador de milhares 2 2 8 13" xfId="29529" xr:uid="{00000000-0005-0000-0000-0000E1810000}"/>
    <cellStyle name="Separador de milhares 2 2 8 14" xfId="29530" xr:uid="{00000000-0005-0000-0000-0000E2810000}"/>
    <cellStyle name="Separador de milhares 2 2 8 15" xfId="29531" xr:uid="{00000000-0005-0000-0000-0000E3810000}"/>
    <cellStyle name="Separador de milhares 2 2 8 16" xfId="29532" xr:uid="{00000000-0005-0000-0000-0000E4810000}"/>
    <cellStyle name="Separador de milhares 2 2 8 17" xfId="29533" xr:uid="{00000000-0005-0000-0000-0000E5810000}"/>
    <cellStyle name="Separador de milhares 2 2 8 18" xfId="29534" xr:uid="{00000000-0005-0000-0000-0000E6810000}"/>
    <cellStyle name="Separador de milhares 2 2 8 2" xfId="29535" xr:uid="{00000000-0005-0000-0000-0000E7810000}"/>
    <cellStyle name="Separador de milhares 2 2 8 2 10" xfId="29536" xr:uid="{00000000-0005-0000-0000-0000E8810000}"/>
    <cellStyle name="Separador de milhares 2 2 8 2 11" xfId="29537" xr:uid="{00000000-0005-0000-0000-0000E9810000}"/>
    <cellStyle name="Separador de milhares 2 2 8 2 12" xfId="29538" xr:uid="{00000000-0005-0000-0000-0000EA810000}"/>
    <cellStyle name="Separador de milhares 2 2 8 2 13" xfId="29539" xr:uid="{00000000-0005-0000-0000-0000EB810000}"/>
    <cellStyle name="Separador de milhares 2 2 8 2 14" xfId="29540" xr:uid="{00000000-0005-0000-0000-0000EC810000}"/>
    <cellStyle name="Separador de milhares 2 2 8 2 15" xfId="29541" xr:uid="{00000000-0005-0000-0000-0000ED810000}"/>
    <cellStyle name="Separador de milhares 2 2 8 2 2" xfId="29542" xr:uid="{00000000-0005-0000-0000-0000EE810000}"/>
    <cellStyle name="Separador de milhares 2 2 8 2 3" xfId="29543" xr:uid="{00000000-0005-0000-0000-0000EF810000}"/>
    <cellStyle name="Separador de milhares 2 2 8 2 4" xfId="29544" xr:uid="{00000000-0005-0000-0000-0000F0810000}"/>
    <cellStyle name="Separador de milhares 2 2 8 2 5" xfId="29545" xr:uid="{00000000-0005-0000-0000-0000F1810000}"/>
    <cellStyle name="Separador de milhares 2 2 8 2 6" xfId="29546" xr:uid="{00000000-0005-0000-0000-0000F2810000}"/>
    <cellStyle name="Separador de milhares 2 2 8 2 7" xfId="29547" xr:uid="{00000000-0005-0000-0000-0000F3810000}"/>
    <cellStyle name="Separador de milhares 2 2 8 2 8" xfId="29548" xr:uid="{00000000-0005-0000-0000-0000F4810000}"/>
    <cellStyle name="Separador de milhares 2 2 8 2 9" xfId="29549" xr:uid="{00000000-0005-0000-0000-0000F5810000}"/>
    <cellStyle name="Separador de milhares 2 2 8 3" xfId="29550" xr:uid="{00000000-0005-0000-0000-0000F6810000}"/>
    <cellStyle name="Separador de milhares 2 2 8 4" xfId="29551" xr:uid="{00000000-0005-0000-0000-0000F7810000}"/>
    <cellStyle name="Separador de milhares 2 2 8 5" xfId="29552" xr:uid="{00000000-0005-0000-0000-0000F8810000}"/>
    <cellStyle name="Separador de milhares 2 2 8 6" xfId="29553" xr:uid="{00000000-0005-0000-0000-0000F9810000}"/>
    <cellStyle name="Separador de milhares 2 2 8 7" xfId="29554" xr:uid="{00000000-0005-0000-0000-0000FA810000}"/>
    <cellStyle name="Separador de milhares 2 2 8 8" xfId="29555" xr:uid="{00000000-0005-0000-0000-0000FB810000}"/>
    <cellStyle name="Separador de milhares 2 2 8 9" xfId="29556" xr:uid="{00000000-0005-0000-0000-0000FC810000}"/>
    <cellStyle name="Separador de milhares 2 2 9" xfId="29557" xr:uid="{00000000-0005-0000-0000-0000FD810000}"/>
    <cellStyle name="Separador de milhares 2 20" xfId="29558" xr:uid="{00000000-0005-0000-0000-0000FE810000}"/>
    <cellStyle name="Separador de milhares 2 20 2" xfId="29559" xr:uid="{00000000-0005-0000-0000-0000FF810000}"/>
    <cellStyle name="Separador de milhares 2 20 2 2" xfId="29560" xr:uid="{00000000-0005-0000-0000-000000820000}"/>
    <cellStyle name="Separador de milhares 2 20 3" xfId="29561" xr:uid="{00000000-0005-0000-0000-000001820000}"/>
    <cellStyle name="Separador de milhares 2 20 4" xfId="29562" xr:uid="{00000000-0005-0000-0000-000002820000}"/>
    <cellStyle name="Separador de milhares 2 20 5" xfId="29563" xr:uid="{00000000-0005-0000-0000-000003820000}"/>
    <cellStyle name="Separador de milhares 2 20 6" xfId="29564" xr:uid="{00000000-0005-0000-0000-000004820000}"/>
    <cellStyle name="Separador de milhares 2 20 7" xfId="29565" xr:uid="{00000000-0005-0000-0000-000005820000}"/>
    <cellStyle name="Separador de milhares 2 20 8" xfId="29566" xr:uid="{00000000-0005-0000-0000-000006820000}"/>
    <cellStyle name="Separador de milhares 2 20 9" xfId="29567" xr:uid="{00000000-0005-0000-0000-000007820000}"/>
    <cellStyle name="Separador de milhares 2 21" xfId="29568" xr:uid="{00000000-0005-0000-0000-000008820000}"/>
    <cellStyle name="Separador de milhares 2 21 2" xfId="29569" xr:uid="{00000000-0005-0000-0000-000009820000}"/>
    <cellStyle name="Separador de milhares 2 21 2 2" xfId="29570" xr:uid="{00000000-0005-0000-0000-00000A820000}"/>
    <cellStyle name="Separador de milhares 2 21 3" xfId="29571" xr:uid="{00000000-0005-0000-0000-00000B820000}"/>
    <cellStyle name="Separador de milhares 2 21 4" xfId="29572" xr:uid="{00000000-0005-0000-0000-00000C820000}"/>
    <cellStyle name="Separador de milhares 2 21 5" xfId="29573" xr:uid="{00000000-0005-0000-0000-00000D820000}"/>
    <cellStyle name="Separador de milhares 2 21 6" xfId="29574" xr:uid="{00000000-0005-0000-0000-00000E820000}"/>
    <cellStyle name="Separador de milhares 2 21 7" xfId="29575" xr:uid="{00000000-0005-0000-0000-00000F820000}"/>
    <cellStyle name="Separador de milhares 2 21 8" xfId="29576" xr:uid="{00000000-0005-0000-0000-000010820000}"/>
    <cellStyle name="Separador de milhares 2 21 9" xfId="29577" xr:uid="{00000000-0005-0000-0000-000011820000}"/>
    <cellStyle name="Separador de milhares 2 22" xfId="29578" xr:uid="{00000000-0005-0000-0000-000012820000}"/>
    <cellStyle name="Separador de milhares 2 22 2" xfId="29579" xr:uid="{00000000-0005-0000-0000-000013820000}"/>
    <cellStyle name="Separador de milhares 2 23" xfId="29580" xr:uid="{00000000-0005-0000-0000-000014820000}"/>
    <cellStyle name="Separador de milhares 2 24" xfId="29581" xr:uid="{00000000-0005-0000-0000-000015820000}"/>
    <cellStyle name="Separador de milhares 2 25" xfId="29582" xr:uid="{00000000-0005-0000-0000-000016820000}"/>
    <cellStyle name="Separador de milhares 2 26" xfId="29583" xr:uid="{00000000-0005-0000-0000-000017820000}"/>
    <cellStyle name="Separador de milhares 2 27" xfId="29584" xr:uid="{00000000-0005-0000-0000-000018820000}"/>
    <cellStyle name="Separador de milhares 2 27 2" xfId="29585" xr:uid="{00000000-0005-0000-0000-000019820000}"/>
    <cellStyle name="Separador de milhares 2 28" xfId="29586" xr:uid="{00000000-0005-0000-0000-00001A820000}"/>
    <cellStyle name="Separador de milhares 2 29" xfId="29587" xr:uid="{00000000-0005-0000-0000-00001B820000}"/>
    <cellStyle name="Separador de milhares 2 3" xfId="29588" xr:uid="{00000000-0005-0000-0000-00001C820000}"/>
    <cellStyle name="Separador de milhares 2 3 10" xfId="29589" xr:uid="{00000000-0005-0000-0000-00001D820000}"/>
    <cellStyle name="Separador de milhares 2 3 10 2" xfId="29590" xr:uid="{00000000-0005-0000-0000-00001E820000}"/>
    <cellStyle name="Separador de milhares 2 3 10 3" xfId="29591" xr:uid="{00000000-0005-0000-0000-00001F820000}"/>
    <cellStyle name="Separador de milhares 2 3 10 4" xfId="29592" xr:uid="{00000000-0005-0000-0000-000020820000}"/>
    <cellStyle name="Separador de milhares 2 3 11" xfId="29593" xr:uid="{00000000-0005-0000-0000-000021820000}"/>
    <cellStyle name="Separador de milhares 2 3 11 2" xfId="29594" xr:uid="{00000000-0005-0000-0000-000022820000}"/>
    <cellStyle name="Separador de milhares 2 3 11 3" xfId="29595" xr:uid="{00000000-0005-0000-0000-000023820000}"/>
    <cellStyle name="Separador de milhares 2 3 11 4" xfId="29596" xr:uid="{00000000-0005-0000-0000-000024820000}"/>
    <cellStyle name="Separador de milhares 2 3 12" xfId="29597" xr:uid="{00000000-0005-0000-0000-000025820000}"/>
    <cellStyle name="Separador de milhares 2 3 12 2" xfId="29598" xr:uid="{00000000-0005-0000-0000-000026820000}"/>
    <cellStyle name="Separador de milhares 2 3 12 2 2" xfId="29599" xr:uid="{00000000-0005-0000-0000-000027820000}"/>
    <cellStyle name="Separador de milhares 2 3 12 3" xfId="29600" xr:uid="{00000000-0005-0000-0000-000028820000}"/>
    <cellStyle name="Separador de milhares 2 3 12 4" xfId="29601" xr:uid="{00000000-0005-0000-0000-000029820000}"/>
    <cellStyle name="Separador de milhares 2 3 12 5" xfId="29602" xr:uid="{00000000-0005-0000-0000-00002A820000}"/>
    <cellStyle name="Separador de milhares 2 3 12 6" xfId="29603" xr:uid="{00000000-0005-0000-0000-00002B820000}"/>
    <cellStyle name="Separador de milhares 2 3 12 7" xfId="29604" xr:uid="{00000000-0005-0000-0000-00002C820000}"/>
    <cellStyle name="Separador de milhares 2 3 12 8" xfId="29605" xr:uid="{00000000-0005-0000-0000-00002D820000}"/>
    <cellStyle name="Separador de milhares 2 3 12 9" xfId="29606" xr:uid="{00000000-0005-0000-0000-00002E820000}"/>
    <cellStyle name="Separador de milhares 2 3 13" xfId="29607" xr:uid="{00000000-0005-0000-0000-00002F820000}"/>
    <cellStyle name="Separador de milhares 2 3 14" xfId="29608" xr:uid="{00000000-0005-0000-0000-000030820000}"/>
    <cellStyle name="Separador de milhares 2 3 15" xfId="29609" xr:uid="{00000000-0005-0000-0000-000031820000}"/>
    <cellStyle name="Separador de milhares 2 3 15 2" xfId="29610" xr:uid="{00000000-0005-0000-0000-000032820000}"/>
    <cellStyle name="Separador de milhares 2 3 16" xfId="29611" xr:uid="{00000000-0005-0000-0000-000033820000}"/>
    <cellStyle name="Separador de milhares 2 3 17" xfId="29612" xr:uid="{00000000-0005-0000-0000-000034820000}"/>
    <cellStyle name="Separador de milhares 2 3 18" xfId="29613" xr:uid="{00000000-0005-0000-0000-000035820000}"/>
    <cellStyle name="Separador de milhares 2 3 19" xfId="29614" xr:uid="{00000000-0005-0000-0000-000036820000}"/>
    <cellStyle name="Separador de milhares 2 3 2" xfId="29615" xr:uid="{00000000-0005-0000-0000-000037820000}"/>
    <cellStyle name="Separador de milhares 2 3 2 2" xfId="29616" xr:uid="{00000000-0005-0000-0000-000038820000}"/>
    <cellStyle name="Separador de milhares 2 3 2 2 10" xfId="29617" xr:uid="{00000000-0005-0000-0000-000039820000}"/>
    <cellStyle name="Separador de milhares 2 3 2 2 11" xfId="29618" xr:uid="{00000000-0005-0000-0000-00003A820000}"/>
    <cellStyle name="Separador de milhares 2 3 2 2 12" xfId="29619" xr:uid="{00000000-0005-0000-0000-00003B820000}"/>
    <cellStyle name="Separador de milhares 2 3 2 2 13" xfId="29620" xr:uid="{00000000-0005-0000-0000-00003C820000}"/>
    <cellStyle name="Separador de milhares 2 3 2 2 14" xfId="29621" xr:uid="{00000000-0005-0000-0000-00003D820000}"/>
    <cellStyle name="Separador de milhares 2 3 2 2 15" xfId="29622" xr:uid="{00000000-0005-0000-0000-00003E820000}"/>
    <cellStyle name="Separador de milhares 2 3 2 2 16" xfId="29623" xr:uid="{00000000-0005-0000-0000-00003F820000}"/>
    <cellStyle name="Separador de milhares 2 3 2 2 17" xfId="29624" xr:uid="{00000000-0005-0000-0000-000040820000}"/>
    <cellStyle name="Separador de milhares 2 3 2 2 18" xfId="29625" xr:uid="{00000000-0005-0000-0000-000041820000}"/>
    <cellStyle name="Separador de milhares 2 3 2 2 19" xfId="29626" xr:uid="{00000000-0005-0000-0000-000042820000}"/>
    <cellStyle name="Separador de milhares 2 3 2 2 2" xfId="29627" xr:uid="{00000000-0005-0000-0000-000043820000}"/>
    <cellStyle name="Separador de milhares 2 3 2 2 20" xfId="29628" xr:uid="{00000000-0005-0000-0000-000044820000}"/>
    <cellStyle name="Separador de milhares 2 3 2 2 21" xfId="29629" xr:uid="{00000000-0005-0000-0000-000045820000}"/>
    <cellStyle name="Separador de milhares 2 3 2 2 22" xfId="29630" xr:uid="{00000000-0005-0000-0000-000046820000}"/>
    <cellStyle name="Separador de milhares 2 3 2 2 23" xfId="29631" xr:uid="{00000000-0005-0000-0000-000047820000}"/>
    <cellStyle name="Separador de milhares 2 3 2 2 24" xfId="29632" xr:uid="{00000000-0005-0000-0000-000048820000}"/>
    <cellStyle name="Separador de milhares 2 3 2 2 25" xfId="29633" xr:uid="{00000000-0005-0000-0000-000049820000}"/>
    <cellStyle name="Separador de milhares 2 3 2 2 26" xfId="29634" xr:uid="{00000000-0005-0000-0000-00004A820000}"/>
    <cellStyle name="Separador de milhares 2 3 2 2 27" xfId="29635" xr:uid="{00000000-0005-0000-0000-00004B820000}"/>
    <cellStyle name="Separador de milhares 2 3 2 2 28" xfId="29636" xr:uid="{00000000-0005-0000-0000-00004C820000}"/>
    <cellStyle name="Separador de milhares 2 3 2 2 29" xfId="29637" xr:uid="{00000000-0005-0000-0000-00004D820000}"/>
    <cellStyle name="Separador de milhares 2 3 2 2 3" xfId="29638" xr:uid="{00000000-0005-0000-0000-00004E820000}"/>
    <cellStyle name="Separador de milhares 2 3 2 2 30" xfId="29639" xr:uid="{00000000-0005-0000-0000-00004F820000}"/>
    <cellStyle name="Separador de milhares 2 3 2 2 31" xfId="29640" xr:uid="{00000000-0005-0000-0000-000050820000}"/>
    <cellStyle name="Separador de milhares 2 3 2 2 4" xfId="29641" xr:uid="{00000000-0005-0000-0000-000051820000}"/>
    <cellStyle name="Separador de milhares 2 3 2 2 5" xfId="29642" xr:uid="{00000000-0005-0000-0000-000052820000}"/>
    <cellStyle name="Separador de milhares 2 3 2 2 6" xfId="29643" xr:uid="{00000000-0005-0000-0000-000053820000}"/>
    <cellStyle name="Separador de milhares 2 3 2 2 7" xfId="29644" xr:uid="{00000000-0005-0000-0000-000054820000}"/>
    <cellStyle name="Separador de milhares 2 3 2 2 8" xfId="29645" xr:uid="{00000000-0005-0000-0000-000055820000}"/>
    <cellStyle name="Separador de milhares 2 3 2 2 9" xfId="29646" xr:uid="{00000000-0005-0000-0000-000056820000}"/>
    <cellStyle name="Separador de milhares 2 3 2 3" xfId="29647" xr:uid="{00000000-0005-0000-0000-000057820000}"/>
    <cellStyle name="Separador de milhares 2 3 2 4" xfId="29648" xr:uid="{00000000-0005-0000-0000-000058820000}"/>
    <cellStyle name="Separador de milhares 2 3 20" xfId="29649" xr:uid="{00000000-0005-0000-0000-000059820000}"/>
    <cellStyle name="Separador de milhares 2 3 21" xfId="29650" xr:uid="{00000000-0005-0000-0000-00005A820000}"/>
    <cellStyle name="Separador de milhares 2 3 22" xfId="35192" xr:uid="{00000000-0005-0000-0000-00005B820000}"/>
    <cellStyle name="Separador de milhares 2 3 3" xfId="11" xr:uid="{00000000-0005-0000-0000-00005C820000}"/>
    <cellStyle name="Separador de milhares 2 3 3 2" xfId="29652" xr:uid="{00000000-0005-0000-0000-00005D820000}"/>
    <cellStyle name="Separador de milhares 2 3 3 2 10" xfId="29653" xr:uid="{00000000-0005-0000-0000-00005E820000}"/>
    <cellStyle name="Separador de milhares 2 3 3 2 11" xfId="29654" xr:uid="{00000000-0005-0000-0000-00005F820000}"/>
    <cellStyle name="Separador de milhares 2 3 3 2 12" xfId="29655" xr:uid="{00000000-0005-0000-0000-000060820000}"/>
    <cellStyle name="Separador de milhares 2 3 3 2 13" xfId="29656" xr:uid="{00000000-0005-0000-0000-000061820000}"/>
    <cellStyle name="Separador de milhares 2 3 3 2 14" xfId="29657" xr:uid="{00000000-0005-0000-0000-000062820000}"/>
    <cellStyle name="Separador de milhares 2 3 3 2 15" xfId="29658" xr:uid="{00000000-0005-0000-0000-000063820000}"/>
    <cellStyle name="Separador de milhares 2 3 3 2 16" xfId="29659" xr:uid="{00000000-0005-0000-0000-000064820000}"/>
    <cellStyle name="Separador de milhares 2 3 3 2 17" xfId="29660" xr:uid="{00000000-0005-0000-0000-000065820000}"/>
    <cellStyle name="Separador de milhares 2 3 3 2 18" xfId="29661" xr:uid="{00000000-0005-0000-0000-000066820000}"/>
    <cellStyle name="Separador de milhares 2 3 3 2 19" xfId="29662" xr:uid="{00000000-0005-0000-0000-000067820000}"/>
    <cellStyle name="Separador de milhares 2 3 3 2 2" xfId="29663" xr:uid="{00000000-0005-0000-0000-000068820000}"/>
    <cellStyle name="Separador de milhares 2 3 3 2 20" xfId="29664" xr:uid="{00000000-0005-0000-0000-000069820000}"/>
    <cellStyle name="Separador de milhares 2 3 3 2 21" xfId="29665" xr:uid="{00000000-0005-0000-0000-00006A820000}"/>
    <cellStyle name="Separador de milhares 2 3 3 2 22" xfId="29666" xr:uid="{00000000-0005-0000-0000-00006B820000}"/>
    <cellStyle name="Separador de milhares 2 3 3 2 23" xfId="29667" xr:uid="{00000000-0005-0000-0000-00006C820000}"/>
    <cellStyle name="Separador de milhares 2 3 3 2 24" xfId="29668" xr:uid="{00000000-0005-0000-0000-00006D820000}"/>
    <cellStyle name="Separador de milhares 2 3 3 2 25" xfId="29669" xr:uid="{00000000-0005-0000-0000-00006E820000}"/>
    <cellStyle name="Separador de milhares 2 3 3 2 26" xfId="29670" xr:uid="{00000000-0005-0000-0000-00006F820000}"/>
    <cellStyle name="Separador de milhares 2 3 3 2 27" xfId="29671" xr:uid="{00000000-0005-0000-0000-000070820000}"/>
    <cellStyle name="Separador de milhares 2 3 3 2 28" xfId="29672" xr:uid="{00000000-0005-0000-0000-000071820000}"/>
    <cellStyle name="Separador de milhares 2 3 3 2 29" xfId="29673" xr:uid="{00000000-0005-0000-0000-000072820000}"/>
    <cellStyle name="Separador de milhares 2 3 3 2 3" xfId="29674" xr:uid="{00000000-0005-0000-0000-000073820000}"/>
    <cellStyle name="Separador de milhares 2 3 3 2 30" xfId="29675" xr:uid="{00000000-0005-0000-0000-000074820000}"/>
    <cellStyle name="Separador de milhares 2 3 3 2 31" xfId="29676" xr:uid="{00000000-0005-0000-0000-000075820000}"/>
    <cellStyle name="Separador de milhares 2 3 3 2 4" xfId="29677" xr:uid="{00000000-0005-0000-0000-000076820000}"/>
    <cellStyle name="Separador de milhares 2 3 3 2 5" xfId="29678" xr:uid="{00000000-0005-0000-0000-000077820000}"/>
    <cellStyle name="Separador de milhares 2 3 3 2 6" xfId="29679" xr:uid="{00000000-0005-0000-0000-000078820000}"/>
    <cellStyle name="Separador de milhares 2 3 3 2 7" xfId="29680" xr:uid="{00000000-0005-0000-0000-000079820000}"/>
    <cellStyle name="Separador de milhares 2 3 3 2 8" xfId="29681" xr:uid="{00000000-0005-0000-0000-00007A820000}"/>
    <cellStyle name="Separador de milhares 2 3 3 2 9" xfId="29682" xr:uid="{00000000-0005-0000-0000-00007B820000}"/>
    <cellStyle name="Separador de milhares 2 3 3 3" xfId="29683" xr:uid="{00000000-0005-0000-0000-00007C820000}"/>
    <cellStyle name="Separador de milhares 2 3 3 4" xfId="29684" xr:uid="{00000000-0005-0000-0000-00007D820000}"/>
    <cellStyle name="Separador de milhares 2 3 3 5" xfId="29651" xr:uid="{00000000-0005-0000-0000-00007E820000}"/>
    <cellStyle name="Separador de milhares 2 3 4" xfId="29685" xr:uid="{00000000-0005-0000-0000-00007F820000}"/>
    <cellStyle name="Separador de milhares 2 3 4 2" xfId="29686" xr:uid="{00000000-0005-0000-0000-000080820000}"/>
    <cellStyle name="Separador de milhares 2 3 4 3" xfId="29687" xr:uid="{00000000-0005-0000-0000-000081820000}"/>
    <cellStyle name="Separador de milhares 2 3 4 4" xfId="29688" xr:uid="{00000000-0005-0000-0000-000082820000}"/>
    <cellStyle name="Separador de milhares 2 3 5" xfId="29689" xr:uid="{00000000-0005-0000-0000-000083820000}"/>
    <cellStyle name="Separador de milhares 2 3 5 2" xfId="29690" xr:uid="{00000000-0005-0000-0000-000084820000}"/>
    <cellStyle name="Separador de milhares 2 3 5 3" xfId="29691" xr:uid="{00000000-0005-0000-0000-000085820000}"/>
    <cellStyle name="Separador de milhares 2 3 5 4" xfId="29692" xr:uid="{00000000-0005-0000-0000-000086820000}"/>
    <cellStyle name="Separador de milhares 2 3 6" xfId="29693" xr:uid="{00000000-0005-0000-0000-000087820000}"/>
    <cellStyle name="Separador de milhares 2 3 6 2" xfId="29694" xr:uid="{00000000-0005-0000-0000-000088820000}"/>
    <cellStyle name="Separador de milhares 2 3 6 3" xfId="29695" xr:uid="{00000000-0005-0000-0000-000089820000}"/>
    <cellStyle name="Separador de milhares 2 3 6 4" xfId="29696" xr:uid="{00000000-0005-0000-0000-00008A820000}"/>
    <cellStyle name="Separador de milhares 2 3 7" xfId="29697" xr:uid="{00000000-0005-0000-0000-00008B820000}"/>
    <cellStyle name="Separador de milhares 2 3 7 2" xfId="29698" xr:uid="{00000000-0005-0000-0000-00008C820000}"/>
    <cellStyle name="Separador de milhares 2 3 7 3" xfId="29699" xr:uid="{00000000-0005-0000-0000-00008D820000}"/>
    <cellStyle name="Separador de milhares 2 3 7 4" xfId="29700" xr:uid="{00000000-0005-0000-0000-00008E820000}"/>
    <cellStyle name="Separador de milhares 2 3 8" xfId="29701" xr:uid="{00000000-0005-0000-0000-00008F820000}"/>
    <cellStyle name="Separador de milhares 2 3 8 2" xfId="29702" xr:uid="{00000000-0005-0000-0000-000090820000}"/>
    <cellStyle name="Separador de milhares 2 3 8 3" xfId="29703" xr:uid="{00000000-0005-0000-0000-000091820000}"/>
    <cellStyle name="Separador de milhares 2 3 8 4" xfId="29704" xr:uid="{00000000-0005-0000-0000-000092820000}"/>
    <cellStyle name="Separador de milhares 2 3 9" xfId="29705" xr:uid="{00000000-0005-0000-0000-000093820000}"/>
    <cellStyle name="Separador de milhares 2 3 9 2" xfId="29706" xr:uid="{00000000-0005-0000-0000-000094820000}"/>
    <cellStyle name="Separador de milhares 2 3 9 3" xfId="29707" xr:uid="{00000000-0005-0000-0000-000095820000}"/>
    <cellStyle name="Separador de milhares 2 3 9 4" xfId="29708" xr:uid="{00000000-0005-0000-0000-000096820000}"/>
    <cellStyle name="Separador de milhares 2 30" xfId="29709" xr:uid="{00000000-0005-0000-0000-000097820000}"/>
    <cellStyle name="Separador de milhares 2 31" xfId="29710" xr:uid="{00000000-0005-0000-0000-000098820000}"/>
    <cellStyle name="Separador de milhares 2 32" xfId="29711" xr:uid="{00000000-0005-0000-0000-000099820000}"/>
    <cellStyle name="Separador de milhares 2 33" xfId="29712" xr:uid="{00000000-0005-0000-0000-00009A820000}"/>
    <cellStyle name="Separador de milhares 2 34" xfId="35107" xr:uid="{00000000-0005-0000-0000-00009B820000}"/>
    <cellStyle name="Separador de milhares 2 35" xfId="28947" xr:uid="{00000000-0005-0000-0000-00009C820000}"/>
    <cellStyle name="Separador de milhares 2 4" xfId="29713" xr:uid="{00000000-0005-0000-0000-00009D820000}"/>
    <cellStyle name="Separador de milhares 2 4 10" xfId="29714" xr:uid="{00000000-0005-0000-0000-00009E820000}"/>
    <cellStyle name="Separador de milhares 2 4 2" xfId="29715" xr:uid="{00000000-0005-0000-0000-00009F820000}"/>
    <cellStyle name="Separador de milhares 2 4 2 2" xfId="29716" xr:uid="{00000000-0005-0000-0000-0000A0820000}"/>
    <cellStyle name="Separador de milhares 2 4 2 2 10" xfId="29717" xr:uid="{00000000-0005-0000-0000-0000A1820000}"/>
    <cellStyle name="Separador de milhares 2 4 2 2 11" xfId="29718" xr:uid="{00000000-0005-0000-0000-0000A2820000}"/>
    <cellStyle name="Separador de milhares 2 4 2 2 12" xfId="29719" xr:uid="{00000000-0005-0000-0000-0000A3820000}"/>
    <cellStyle name="Separador de milhares 2 4 2 2 13" xfId="29720" xr:uid="{00000000-0005-0000-0000-0000A4820000}"/>
    <cellStyle name="Separador de milhares 2 4 2 2 14" xfId="29721" xr:uid="{00000000-0005-0000-0000-0000A5820000}"/>
    <cellStyle name="Separador de milhares 2 4 2 2 15" xfId="29722" xr:uid="{00000000-0005-0000-0000-0000A6820000}"/>
    <cellStyle name="Separador de milhares 2 4 2 2 16" xfId="29723" xr:uid="{00000000-0005-0000-0000-0000A7820000}"/>
    <cellStyle name="Separador de milhares 2 4 2 2 17" xfId="29724" xr:uid="{00000000-0005-0000-0000-0000A8820000}"/>
    <cellStyle name="Separador de milhares 2 4 2 2 18" xfId="29725" xr:uid="{00000000-0005-0000-0000-0000A9820000}"/>
    <cellStyle name="Separador de milhares 2 4 2 2 19" xfId="29726" xr:uid="{00000000-0005-0000-0000-0000AA820000}"/>
    <cellStyle name="Separador de milhares 2 4 2 2 2" xfId="29727" xr:uid="{00000000-0005-0000-0000-0000AB820000}"/>
    <cellStyle name="Separador de milhares 2 4 2 2 20" xfId="29728" xr:uid="{00000000-0005-0000-0000-0000AC820000}"/>
    <cellStyle name="Separador de milhares 2 4 2 2 21" xfId="29729" xr:uid="{00000000-0005-0000-0000-0000AD820000}"/>
    <cellStyle name="Separador de milhares 2 4 2 2 22" xfId="29730" xr:uid="{00000000-0005-0000-0000-0000AE820000}"/>
    <cellStyle name="Separador de milhares 2 4 2 2 23" xfId="29731" xr:uid="{00000000-0005-0000-0000-0000AF820000}"/>
    <cellStyle name="Separador de milhares 2 4 2 2 24" xfId="29732" xr:uid="{00000000-0005-0000-0000-0000B0820000}"/>
    <cellStyle name="Separador de milhares 2 4 2 2 25" xfId="29733" xr:uid="{00000000-0005-0000-0000-0000B1820000}"/>
    <cellStyle name="Separador de milhares 2 4 2 2 26" xfId="29734" xr:uid="{00000000-0005-0000-0000-0000B2820000}"/>
    <cellStyle name="Separador de milhares 2 4 2 2 27" xfId="29735" xr:uid="{00000000-0005-0000-0000-0000B3820000}"/>
    <cellStyle name="Separador de milhares 2 4 2 2 28" xfId="29736" xr:uid="{00000000-0005-0000-0000-0000B4820000}"/>
    <cellStyle name="Separador de milhares 2 4 2 2 29" xfId="29737" xr:uid="{00000000-0005-0000-0000-0000B5820000}"/>
    <cellStyle name="Separador de milhares 2 4 2 2 3" xfId="29738" xr:uid="{00000000-0005-0000-0000-0000B6820000}"/>
    <cellStyle name="Separador de milhares 2 4 2 2 30" xfId="29739" xr:uid="{00000000-0005-0000-0000-0000B7820000}"/>
    <cellStyle name="Separador de milhares 2 4 2 2 31" xfId="29740" xr:uid="{00000000-0005-0000-0000-0000B8820000}"/>
    <cellStyle name="Separador de milhares 2 4 2 2 4" xfId="29741" xr:uid="{00000000-0005-0000-0000-0000B9820000}"/>
    <cellStyle name="Separador de milhares 2 4 2 2 5" xfId="29742" xr:uid="{00000000-0005-0000-0000-0000BA820000}"/>
    <cellStyle name="Separador de milhares 2 4 2 2 6" xfId="29743" xr:uid="{00000000-0005-0000-0000-0000BB820000}"/>
    <cellStyle name="Separador de milhares 2 4 2 2 7" xfId="29744" xr:uid="{00000000-0005-0000-0000-0000BC820000}"/>
    <cellStyle name="Separador de milhares 2 4 2 2 8" xfId="29745" xr:uid="{00000000-0005-0000-0000-0000BD820000}"/>
    <cellStyle name="Separador de milhares 2 4 2 2 9" xfId="29746" xr:uid="{00000000-0005-0000-0000-0000BE820000}"/>
    <cellStyle name="Separador de milhares 2 4 2 3" xfId="29747" xr:uid="{00000000-0005-0000-0000-0000BF820000}"/>
    <cellStyle name="Separador de milhares 2 4 2 4" xfId="29748" xr:uid="{00000000-0005-0000-0000-0000C0820000}"/>
    <cellStyle name="Separador de milhares 2 4 2 5" xfId="35606" xr:uid="{00000000-0005-0000-0000-0000C1820000}"/>
    <cellStyle name="Separador de milhares 2 4 3" xfId="29749" xr:uid="{00000000-0005-0000-0000-0000C2820000}"/>
    <cellStyle name="Separador de milhares 2 4 3 2" xfId="29750" xr:uid="{00000000-0005-0000-0000-0000C3820000}"/>
    <cellStyle name="Separador de milhares 2 4 3 2 10" xfId="29751" xr:uid="{00000000-0005-0000-0000-0000C4820000}"/>
    <cellStyle name="Separador de milhares 2 4 3 2 11" xfId="29752" xr:uid="{00000000-0005-0000-0000-0000C5820000}"/>
    <cellStyle name="Separador de milhares 2 4 3 2 12" xfId="29753" xr:uid="{00000000-0005-0000-0000-0000C6820000}"/>
    <cellStyle name="Separador de milhares 2 4 3 2 13" xfId="29754" xr:uid="{00000000-0005-0000-0000-0000C7820000}"/>
    <cellStyle name="Separador de milhares 2 4 3 2 14" xfId="29755" xr:uid="{00000000-0005-0000-0000-0000C8820000}"/>
    <cellStyle name="Separador de milhares 2 4 3 2 15" xfId="29756" xr:uid="{00000000-0005-0000-0000-0000C9820000}"/>
    <cellStyle name="Separador de milhares 2 4 3 2 16" xfId="29757" xr:uid="{00000000-0005-0000-0000-0000CA820000}"/>
    <cellStyle name="Separador de milhares 2 4 3 2 17" xfId="29758" xr:uid="{00000000-0005-0000-0000-0000CB820000}"/>
    <cellStyle name="Separador de milhares 2 4 3 2 18" xfId="29759" xr:uid="{00000000-0005-0000-0000-0000CC820000}"/>
    <cellStyle name="Separador de milhares 2 4 3 2 19" xfId="29760" xr:uid="{00000000-0005-0000-0000-0000CD820000}"/>
    <cellStyle name="Separador de milhares 2 4 3 2 2" xfId="29761" xr:uid="{00000000-0005-0000-0000-0000CE820000}"/>
    <cellStyle name="Separador de milhares 2 4 3 2 20" xfId="29762" xr:uid="{00000000-0005-0000-0000-0000CF820000}"/>
    <cellStyle name="Separador de milhares 2 4 3 2 21" xfId="29763" xr:uid="{00000000-0005-0000-0000-0000D0820000}"/>
    <cellStyle name="Separador de milhares 2 4 3 2 22" xfId="29764" xr:uid="{00000000-0005-0000-0000-0000D1820000}"/>
    <cellStyle name="Separador de milhares 2 4 3 2 23" xfId="29765" xr:uid="{00000000-0005-0000-0000-0000D2820000}"/>
    <cellStyle name="Separador de milhares 2 4 3 2 24" xfId="29766" xr:uid="{00000000-0005-0000-0000-0000D3820000}"/>
    <cellStyle name="Separador de milhares 2 4 3 2 25" xfId="29767" xr:uid="{00000000-0005-0000-0000-0000D4820000}"/>
    <cellStyle name="Separador de milhares 2 4 3 2 26" xfId="29768" xr:uid="{00000000-0005-0000-0000-0000D5820000}"/>
    <cellStyle name="Separador de milhares 2 4 3 2 27" xfId="29769" xr:uid="{00000000-0005-0000-0000-0000D6820000}"/>
    <cellStyle name="Separador de milhares 2 4 3 2 28" xfId="29770" xr:uid="{00000000-0005-0000-0000-0000D7820000}"/>
    <cellStyle name="Separador de milhares 2 4 3 2 29" xfId="29771" xr:uid="{00000000-0005-0000-0000-0000D8820000}"/>
    <cellStyle name="Separador de milhares 2 4 3 2 3" xfId="29772" xr:uid="{00000000-0005-0000-0000-0000D9820000}"/>
    <cellStyle name="Separador de milhares 2 4 3 2 30" xfId="29773" xr:uid="{00000000-0005-0000-0000-0000DA820000}"/>
    <cellStyle name="Separador de milhares 2 4 3 2 31" xfId="29774" xr:uid="{00000000-0005-0000-0000-0000DB820000}"/>
    <cellStyle name="Separador de milhares 2 4 3 2 4" xfId="29775" xr:uid="{00000000-0005-0000-0000-0000DC820000}"/>
    <cellStyle name="Separador de milhares 2 4 3 2 5" xfId="29776" xr:uid="{00000000-0005-0000-0000-0000DD820000}"/>
    <cellStyle name="Separador de milhares 2 4 3 2 6" xfId="29777" xr:uid="{00000000-0005-0000-0000-0000DE820000}"/>
    <cellStyle name="Separador de milhares 2 4 3 2 7" xfId="29778" xr:uid="{00000000-0005-0000-0000-0000DF820000}"/>
    <cellStyle name="Separador de milhares 2 4 3 2 8" xfId="29779" xr:uid="{00000000-0005-0000-0000-0000E0820000}"/>
    <cellStyle name="Separador de milhares 2 4 3 2 9" xfId="29780" xr:uid="{00000000-0005-0000-0000-0000E1820000}"/>
    <cellStyle name="Separador de milhares 2 4 3 3" xfId="29781" xr:uid="{00000000-0005-0000-0000-0000E2820000}"/>
    <cellStyle name="Separador de milhares 2 4 3 4" xfId="29782" xr:uid="{00000000-0005-0000-0000-0000E3820000}"/>
    <cellStyle name="Separador de milhares 2 4 3 5" xfId="35464" xr:uid="{00000000-0005-0000-0000-0000E4820000}"/>
    <cellStyle name="Separador de milhares 2 4 4" xfId="29783" xr:uid="{00000000-0005-0000-0000-0000E5820000}"/>
    <cellStyle name="Separador de milhares 2 4 4 2" xfId="29784" xr:uid="{00000000-0005-0000-0000-0000E6820000}"/>
    <cellStyle name="Separador de milhares 2 4 4 3" xfId="29785" xr:uid="{00000000-0005-0000-0000-0000E7820000}"/>
    <cellStyle name="Separador de milhares 2 4 4 4" xfId="29786" xr:uid="{00000000-0005-0000-0000-0000E8820000}"/>
    <cellStyle name="Separador de milhares 2 4 5" xfId="29787" xr:uid="{00000000-0005-0000-0000-0000E9820000}"/>
    <cellStyle name="Separador de milhares 2 4 5 2" xfId="29788" xr:uid="{00000000-0005-0000-0000-0000EA820000}"/>
    <cellStyle name="Separador de milhares 2 4 5 3" xfId="29789" xr:uid="{00000000-0005-0000-0000-0000EB820000}"/>
    <cellStyle name="Separador de milhares 2 4 5 4" xfId="29790" xr:uid="{00000000-0005-0000-0000-0000EC820000}"/>
    <cellStyle name="Separador de milhares 2 4 6" xfId="29791" xr:uid="{00000000-0005-0000-0000-0000ED820000}"/>
    <cellStyle name="Separador de milhares 2 4 6 2" xfId="29792" xr:uid="{00000000-0005-0000-0000-0000EE820000}"/>
    <cellStyle name="Separador de milhares 2 4 6 3" xfId="29793" xr:uid="{00000000-0005-0000-0000-0000EF820000}"/>
    <cellStyle name="Separador de milhares 2 4 6 4" xfId="29794" xr:uid="{00000000-0005-0000-0000-0000F0820000}"/>
    <cellStyle name="Separador de milhares 2 4 7" xfId="29795" xr:uid="{00000000-0005-0000-0000-0000F1820000}"/>
    <cellStyle name="Separador de milhares 2 4 7 2" xfId="29796" xr:uid="{00000000-0005-0000-0000-0000F2820000}"/>
    <cellStyle name="Separador de milhares 2 4 7 2 2" xfId="29797" xr:uid="{00000000-0005-0000-0000-0000F3820000}"/>
    <cellStyle name="Separador de milhares 2 4 7 3" xfId="29798" xr:uid="{00000000-0005-0000-0000-0000F4820000}"/>
    <cellStyle name="Separador de milhares 2 4 7 4" xfId="29799" xr:uid="{00000000-0005-0000-0000-0000F5820000}"/>
    <cellStyle name="Separador de milhares 2 4 7 5" xfId="29800" xr:uid="{00000000-0005-0000-0000-0000F6820000}"/>
    <cellStyle name="Separador de milhares 2 4 7 6" xfId="29801" xr:uid="{00000000-0005-0000-0000-0000F7820000}"/>
    <cellStyle name="Separador de milhares 2 4 7 7" xfId="29802" xr:uid="{00000000-0005-0000-0000-0000F8820000}"/>
    <cellStyle name="Separador de milhares 2 4 7 8" xfId="29803" xr:uid="{00000000-0005-0000-0000-0000F9820000}"/>
    <cellStyle name="Separador de milhares 2 4 7 9" xfId="29804" xr:uid="{00000000-0005-0000-0000-0000FA820000}"/>
    <cellStyle name="Separador de milhares 2 4 8" xfId="29805" xr:uid="{00000000-0005-0000-0000-0000FB820000}"/>
    <cellStyle name="Separador de milhares 2 4 9" xfId="29806" xr:uid="{00000000-0005-0000-0000-0000FC820000}"/>
    <cellStyle name="Separador de milhares 2 5" xfId="29807" xr:uid="{00000000-0005-0000-0000-0000FD820000}"/>
    <cellStyle name="Separador de milhares 2 5 2" xfId="29808" xr:uid="{00000000-0005-0000-0000-0000FE820000}"/>
    <cellStyle name="Separador de milhares 2 5 2 2" xfId="29809" xr:uid="{00000000-0005-0000-0000-0000FF820000}"/>
    <cellStyle name="Separador de milhares 2 5 2 2 10" xfId="29810" xr:uid="{00000000-0005-0000-0000-000000830000}"/>
    <cellStyle name="Separador de milhares 2 5 2 2 11" xfId="29811" xr:uid="{00000000-0005-0000-0000-000001830000}"/>
    <cellStyle name="Separador de milhares 2 5 2 2 12" xfId="29812" xr:uid="{00000000-0005-0000-0000-000002830000}"/>
    <cellStyle name="Separador de milhares 2 5 2 2 13" xfId="29813" xr:uid="{00000000-0005-0000-0000-000003830000}"/>
    <cellStyle name="Separador de milhares 2 5 2 2 14" xfId="29814" xr:uid="{00000000-0005-0000-0000-000004830000}"/>
    <cellStyle name="Separador de milhares 2 5 2 2 15" xfId="29815" xr:uid="{00000000-0005-0000-0000-000005830000}"/>
    <cellStyle name="Separador de milhares 2 5 2 2 16" xfId="29816" xr:uid="{00000000-0005-0000-0000-000006830000}"/>
    <cellStyle name="Separador de milhares 2 5 2 2 17" xfId="29817" xr:uid="{00000000-0005-0000-0000-000007830000}"/>
    <cellStyle name="Separador de milhares 2 5 2 2 18" xfId="29818" xr:uid="{00000000-0005-0000-0000-000008830000}"/>
    <cellStyle name="Separador de milhares 2 5 2 2 19" xfId="29819" xr:uid="{00000000-0005-0000-0000-000009830000}"/>
    <cellStyle name="Separador de milhares 2 5 2 2 2" xfId="29820" xr:uid="{00000000-0005-0000-0000-00000A830000}"/>
    <cellStyle name="Separador de milhares 2 5 2 2 20" xfId="29821" xr:uid="{00000000-0005-0000-0000-00000B830000}"/>
    <cellStyle name="Separador de milhares 2 5 2 2 21" xfId="29822" xr:uid="{00000000-0005-0000-0000-00000C830000}"/>
    <cellStyle name="Separador de milhares 2 5 2 2 22" xfId="29823" xr:uid="{00000000-0005-0000-0000-00000D830000}"/>
    <cellStyle name="Separador de milhares 2 5 2 2 23" xfId="29824" xr:uid="{00000000-0005-0000-0000-00000E830000}"/>
    <cellStyle name="Separador de milhares 2 5 2 2 24" xfId="29825" xr:uid="{00000000-0005-0000-0000-00000F830000}"/>
    <cellStyle name="Separador de milhares 2 5 2 2 25" xfId="29826" xr:uid="{00000000-0005-0000-0000-000010830000}"/>
    <cellStyle name="Separador de milhares 2 5 2 2 26" xfId="29827" xr:uid="{00000000-0005-0000-0000-000011830000}"/>
    <cellStyle name="Separador de milhares 2 5 2 2 27" xfId="29828" xr:uid="{00000000-0005-0000-0000-000012830000}"/>
    <cellStyle name="Separador de milhares 2 5 2 2 28" xfId="29829" xr:uid="{00000000-0005-0000-0000-000013830000}"/>
    <cellStyle name="Separador de milhares 2 5 2 2 29" xfId="29830" xr:uid="{00000000-0005-0000-0000-000014830000}"/>
    <cellStyle name="Separador de milhares 2 5 2 2 3" xfId="29831" xr:uid="{00000000-0005-0000-0000-000015830000}"/>
    <cellStyle name="Separador de milhares 2 5 2 2 30" xfId="29832" xr:uid="{00000000-0005-0000-0000-000016830000}"/>
    <cellStyle name="Separador de milhares 2 5 2 2 31" xfId="29833" xr:uid="{00000000-0005-0000-0000-000017830000}"/>
    <cellStyle name="Separador de milhares 2 5 2 2 4" xfId="29834" xr:uid="{00000000-0005-0000-0000-000018830000}"/>
    <cellStyle name="Separador de milhares 2 5 2 2 5" xfId="29835" xr:uid="{00000000-0005-0000-0000-000019830000}"/>
    <cellStyle name="Separador de milhares 2 5 2 2 6" xfId="29836" xr:uid="{00000000-0005-0000-0000-00001A830000}"/>
    <cellStyle name="Separador de milhares 2 5 2 2 7" xfId="29837" xr:uid="{00000000-0005-0000-0000-00001B830000}"/>
    <cellStyle name="Separador de milhares 2 5 2 2 8" xfId="29838" xr:uid="{00000000-0005-0000-0000-00001C830000}"/>
    <cellStyle name="Separador de milhares 2 5 2 2 9" xfId="29839" xr:uid="{00000000-0005-0000-0000-00001D830000}"/>
    <cellStyle name="Separador de milhares 2 5 2 3" xfId="29840" xr:uid="{00000000-0005-0000-0000-00001E830000}"/>
    <cellStyle name="Separador de milhares 2 5 2 4" xfId="29841" xr:uid="{00000000-0005-0000-0000-00001F830000}"/>
    <cellStyle name="Separador de milhares 2 5 3" xfId="29842" xr:uid="{00000000-0005-0000-0000-000020830000}"/>
    <cellStyle name="Separador de milhares 2 5 3 2" xfId="29843" xr:uid="{00000000-0005-0000-0000-000021830000}"/>
    <cellStyle name="Separador de milhares 2 5 3 2 10" xfId="29844" xr:uid="{00000000-0005-0000-0000-000022830000}"/>
    <cellStyle name="Separador de milhares 2 5 3 2 11" xfId="29845" xr:uid="{00000000-0005-0000-0000-000023830000}"/>
    <cellStyle name="Separador de milhares 2 5 3 2 12" xfId="29846" xr:uid="{00000000-0005-0000-0000-000024830000}"/>
    <cellStyle name="Separador de milhares 2 5 3 2 13" xfId="29847" xr:uid="{00000000-0005-0000-0000-000025830000}"/>
    <cellStyle name="Separador de milhares 2 5 3 2 14" xfId="29848" xr:uid="{00000000-0005-0000-0000-000026830000}"/>
    <cellStyle name="Separador de milhares 2 5 3 2 15" xfId="29849" xr:uid="{00000000-0005-0000-0000-000027830000}"/>
    <cellStyle name="Separador de milhares 2 5 3 2 16" xfId="29850" xr:uid="{00000000-0005-0000-0000-000028830000}"/>
    <cellStyle name="Separador de milhares 2 5 3 2 17" xfId="29851" xr:uid="{00000000-0005-0000-0000-000029830000}"/>
    <cellStyle name="Separador de milhares 2 5 3 2 18" xfId="29852" xr:uid="{00000000-0005-0000-0000-00002A830000}"/>
    <cellStyle name="Separador de milhares 2 5 3 2 19" xfId="29853" xr:uid="{00000000-0005-0000-0000-00002B830000}"/>
    <cellStyle name="Separador de milhares 2 5 3 2 2" xfId="29854" xr:uid="{00000000-0005-0000-0000-00002C830000}"/>
    <cellStyle name="Separador de milhares 2 5 3 2 20" xfId="29855" xr:uid="{00000000-0005-0000-0000-00002D830000}"/>
    <cellStyle name="Separador de milhares 2 5 3 2 21" xfId="29856" xr:uid="{00000000-0005-0000-0000-00002E830000}"/>
    <cellStyle name="Separador de milhares 2 5 3 2 22" xfId="29857" xr:uid="{00000000-0005-0000-0000-00002F830000}"/>
    <cellStyle name="Separador de milhares 2 5 3 2 23" xfId="29858" xr:uid="{00000000-0005-0000-0000-000030830000}"/>
    <cellStyle name="Separador de milhares 2 5 3 2 24" xfId="29859" xr:uid="{00000000-0005-0000-0000-000031830000}"/>
    <cellStyle name="Separador de milhares 2 5 3 2 25" xfId="29860" xr:uid="{00000000-0005-0000-0000-000032830000}"/>
    <cellStyle name="Separador de milhares 2 5 3 2 26" xfId="29861" xr:uid="{00000000-0005-0000-0000-000033830000}"/>
    <cellStyle name="Separador de milhares 2 5 3 2 27" xfId="29862" xr:uid="{00000000-0005-0000-0000-000034830000}"/>
    <cellStyle name="Separador de milhares 2 5 3 2 28" xfId="29863" xr:uid="{00000000-0005-0000-0000-000035830000}"/>
    <cellStyle name="Separador de milhares 2 5 3 2 29" xfId="29864" xr:uid="{00000000-0005-0000-0000-000036830000}"/>
    <cellStyle name="Separador de milhares 2 5 3 2 3" xfId="29865" xr:uid="{00000000-0005-0000-0000-000037830000}"/>
    <cellStyle name="Separador de milhares 2 5 3 2 30" xfId="29866" xr:uid="{00000000-0005-0000-0000-000038830000}"/>
    <cellStyle name="Separador de milhares 2 5 3 2 31" xfId="29867" xr:uid="{00000000-0005-0000-0000-000039830000}"/>
    <cellStyle name="Separador de milhares 2 5 3 2 4" xfId="29868" xr:uid="{00000000-0005-0000-0000-00003A830000}"/>
    <cellStyle name="Separador de milhares 2 5 3 2 5" xfId="29869" xr:uid="{00000000-0005-0000-0000-00003B830000}"/>
    <cellStyle name="Separador de milhares 2 5 3 2 6" xfId="29870" xr:uid="{00000000-0005-0000-0000-00003C830000}"/>
    <cellStyle name="Separador de milhares 2 5 3 2 7" xfId="29871" xr:uid="{00000000-0005-0000-0000-00003D830000}"/>
    <cellStyle name="Separador de milhares 2 5 3 2 8" xfId="29872" xr:uid="{00000000-0005-0000-0000-00003E830000}"/>
    <cellStyle name="Separador de milhares 2 5 3 2 9" xfId="29873" xr:uid="{00000000-0005-0000-0000-00003F830000}"/>
    <cellStyle name="Separador de milhares 2 5 3 3" xfId="29874" xr:uid="{00000000-0005-0000-0000-000040830000}"/>
    <cellStyle name="Separador de milhares 2 5 3 4" xfId="29875" xr:uid="{00000000-0005-0000-0000-000041830000}"/>
    <cellStyle name="Separador de milhares 2 5 4" xfId="29876" xr:uid="{00000000-0005-0000-0000-000042830000}"/>
    <cellStyle name="Separador de milhares 2 5 4 2" xfId="29877" xr:uid="{00000000-0005-0000-0000-000043830000}"/>
    <cellStyle name="Separador de milhares 2 5 4 3" xfId="29878" xr:uid="{00000000-0005-0000-0000-000044830000}"/>
    <cellStyle name="Separador de milhares 2 5 4 4" xfId="29879" xr:uid="{00000000-0005-0000-0000-000045830000}"/>
    <cellStyle name="Separador de milhares 2 5 5" xfId="29880" xr:uid="{00000000-0005-0000-0000-000046830000}"/>
    <cellStyle name="Separador de milhares 2 5 5 2" xfId="29881" xr:uid="{00000000-0005-0000-0000-000047830000}"/>
    <cellStyle name="Separador de milhares 2 5 5 3" xfId="29882" xr:uid="{00000000-0005-0000-0000-000048830000}"/>
    <cellStyle name="Separador de milhares 2 5 5 4" xfId="29883" xr:uid="{00000000-0005-0000-0000-000049830000}"/>
    <cellStyle name="Separador de milhares 2 5 6" xfId="29884" xr:uid="{00000000-0005-0000-0000-00004A830000}"/>
    <cellStyle name="Separador de milhares 2 5 6 2" xfId="29885" xr:uid="{00000000-0005-0000-0000-00004B830000}"/>
    <cellStyle name="Separador de milhares 2 5 6 3" xfId="29886" xr:uid="{00000000-0005-0000-0000-00004C830000}"/>
    <cellStyle name="Separador de milhares 2 5 6 4" xfId="29887" xr:uid="{00000000-0005-0000-0000-00004D830000}"/>
    <cellStyle name="Separador de milhares 2 5 7" xfId="29888" xr:uid="{00000000-0005-0000-0000-00004E830000}"/>
    <cellStyle name="Separador de milhares 2 5 8" xfId="29889" xr:uid="{00000000-0005-0000-0000-00004F830000}"/>
    <cellStyle name="Separador de milhares 2 5 9" xfId="29890" xr:uid="{00000000-0005-0000-0000-000050830000}"/>
    <cellStyle name="Separador de milhares 2 6" xfId="29891" xr:uid="{00000000-0005-0000-0000-000051830000}"/>
    <cellStyle name="Separador de milhares 2 6 2" xfId="29892" xr:uid="{00000000-0005-0000-0000-000052830000}"/>
    <cellStyle name="Separador de milhares 2 6 2 2" xfId="29893" xr:uid="{00000000-0005-0000-0000-000053830000}"/>
    <cellStyle name="Separador de milhares 2 6 2 2 10" xfId="29894" xr:uid="{00000000-0005-0000-0000-000054830000}"/>
    <cellStyle name="Separador de milhares 2 6 2 2 11" xfId="29895" xr:uid="{00000000-0005-0000-0000-000055830000}"/>
    <cellStyle name="Separador de milhares 2 6 2 2 12" xfId="29896" xr:uid="{00000000-0005-0000-0000-000056830000}"/>
    <cellStyle name="Separador de milhares 2 6 2 2 13" xfId="29897" xr:uid="{00000000-0005-0000-0000-000057830000}"/>
    <cellStyle name="Separador de milhares 2 6 2 2 14" xfId="29898" xr:uid="{00000000-0005-0000-0000-000058830000}"/>
    <cellStyle name="Separador de milhares 2 6 2 2 15" xfId="29899" xr:uid="{00000000-0005-0000-0000-000059830000}"/>
    <cellStyle name="Separador de milhares 2 6 2 2 16" xfId="29900" xr:uid="{00000000-0005-0000-0000-00005A830000}"/>
    <cellStyle name="Separador de milhares 2 6 2 2 17" xfId="29901" xr:uid="{00000000-0005-0000-0000-00005B830000}"/>
    <cellStyle name="Separador de milhares 2 6 2 2 18" xfId="29902" xr:uid="{00000000-0005-0000-0000-00005C830000}"/>
    <cellStyle name="Separador de milhares 2 6 2 2 19" xfId="29903" xr:uid="{00000000-0005-0000-0000-00005D830000}"/>
    <cellStyle name="Separador de milhares 2 6 2 2 2" xfId="29904" xr:uid="{00000000-0005-0000-0000-00005E830000}"/>
    <cellStyle name="Separador de milhares 2 6 2 2 20" xfId="29905" xr:uid="{00000000-0005-0000-0000-00005F830000}"/>
    <cellStyle name="Separador de milhares 2 6 2 2 21" xfId="29906" xr:uid="{00000000-0005-0000-0000-000060830000}"/>
    <cellStyle name="Separador de milhares 2 6 2 2 22" xfId="29907" xr:uid="{00000000-0005-0000-0000-000061830000}"/>
    <cellStyle name="Separador de milhares 2 6 2 2 23" xfId="29908" xr:uid="{00000000-0005-0000-0000-000062830000}"/>
    <cellStyle name="Separador de milhares 2 6 2 2 24" xfId="29909" xr:uid="{00000000-0005-0000-0000-000063830000}"/>
    <cellStyle name="Separador de milhares 2 6 2 2 25" xfId="29910" xr:uid="{00000000-0005-0000-0000-000064830000}"/>
    <cellStyle name="Separador de milhares 2 6 2 2 26" xfId="29911" xr:uid="{00000000-0005-0000-0000-000065830000}"/>
    <cellStyle name="Separador de milhares 2 6 2 2 27" xfId="29912" xr:uid="{00000000-0005-0000-0000-000066830000}"/>
    <cellStyle name="Separador de milhares 2 6 2 2 28" xfId="29913" xr:uid="{00000000-0005-0000-0000-000067830000}"/>
    <cellStyle name="Separador de milhares 2 6 2 2 29" xfId="29914" xr:uid="{00000000-0005-0000-0000-000068830000}"/>
    <cellStyle name="Separador de milhares 2 6 2 2 3" xfId="29915" xr:uid="{00000000-0005-0000-0000-000069830000}"/>
    <cellStyle name="Separador de milhares 2 6 2 2 30" xfId="29916" xr:uid="{00000000-0005-0000-0000-00006A830000}"/>
    <cellStyle name="Separador de milhares 2 6 2 2 31" xfId="29917" xr:uid="{00000000-0005-0000-0000-00006B830000}"/>
    <cellStyle name="Separador de milhares 2 6 2 2 4" xfId="29918" xr:uid="{00000000-0005-0000-0000-00006C830000}"/>
    <cellStyle name="Separador de milhares 2 6 2 2 5" xfId="29919" xr:uid="{00000000-0005-0000-0000-00006D830000}"/>
    <cellStyle name="Separador de milhares 2 6 2 2 6" xfId="29920" xr:uid="{00000000-0005-0000-0000-00006E830000}"/>
    <cellStyle name="Separador de milhares 2 6 2 2 7" xfId="29921" xr:uid="{00000000-0005-0000-0000-00006F830000}"/>
    <cellStyle name="Separador de milhares 2 6 2 2 8" xfId="29922" xr:uid="{00000000-0005-0000-0000-000070830000}"/>
    <cellStyle name="Separador de milhares 2 6 2 2 9" xfId="29923" xr:uid="{00000000-0005-0000-0000-000071830000}"/>
    <cellStyle name="Separador de milhares 2 6 2 3" xfId="29924" xr:uid="{00000000-0005-0000-0000-000072830000}"/>
    <cellStyle name="Separador de milhares 2 6 2 4" xfId="29925" xr:uid="{00000000-0005-0000-0000-000073830000}"/>
    <cellStyle name="Separador de milhares 2 6 3" xfId="29926" xr:uid="{00000000-0005-0000-0000-000074830000}"/>
    <cellStyle name="Separador de milhares 2 6 3 2" xfId="29927" xr:uid="{00000000-0005-0000-0000-000075830000}"/>
    <cellStyle name="Separador de milhares 2 6 3 2 10" xfId="29928" xr:uid="{00000000-0005-0000-0000-000076830000}"/>
    <cellStyle name="Separador de milhares 2 6 3 2 11" xfId="29929" xr:uid="{00000000-0005-0000-0000-000077830000}"/>
    <cellStyle name="Separador de milhares 2 6 3 2 12" xfId="29930" xr:uid="{00000000-0005-0000-0000-000078830000}"/>
    <cellStyle name="Separador de milhares 2 6 3 2 13" xfId="29931" xr:uid="{00000000-0005-0000-0000-000079830000}"/>
    <cellStyle name="Separador de milhares 2 6 3 2 14" xfId="29932" xr:uid="{00000000-0005-0000-0000-00007A830000}"/>
    <cellStyle name="Separador de milhares 2 6 3 2 15" xfId="29933" xr:uid="{00000000-0005-0000-0000-00007B830000}"/>
    <cellStyle name="Separador de milhares 2 6 3 2 16" xfId="29934" xr:uid="{00000000-0005-0000-0000-00007C830000}"/>
    <cellStyle name="Separador de milhares 2 6 3 2 17" xfId="29935" xr:uid="{00000000-0005-0000-0000-00007D830000}"/>
    <cellStyle name="Separador de milhares 2 6 3 2 18" xfId="29936" xr:uid="{00000000-0005-0000-0000-00007E830000}"/>
    <cellStyle name="Separador de milhares 2 6 3 2 19" xfId="29937" xr:uid="{00000000-0005-0000-0000-00007F830000}"/>
    <cellStyle name="Separador de milhares 2 6 3 2 2" xfId="29938" xr:uid="{00000000-0005-0000-0000-000080830000}"/>
    <cellStyle name="Separador de milhares 2 6 3 2 20" xfId="29939" xr:uid="{00000000-0005-0000-0000-000081830000}"/>
    <cellStyle name="Separador de milhares 2 6 3 2 21" xfId="29940" xr:uid="{00000000-0005-0000-0000-000082830000}"/>
    <cellStyle name="Separador de milhares 2 6 3 2 22" xfId="29941" xr:uid="{00000000-0005-0000-0000-000083830000}"/>
    <cellStyle name="Separador de milhares 2 6 3 2 23" xfId="29942" xr:uid="{00000000-0005-0000-0000-000084830000}"/>
    <cellStyle name="Separador de milhares 2 6 3 2 24" xfId="29943" xr:uid="{00000000-0005-0000-0000-000085830000}"/>
    <cellStyle name="Separador de milhares 2 6 3 2 25" xfId="29944" xr:uid="{00000000-0005-0000-0000-000086830000}"/>
    <cellStyle name="Separador de milhares 2 6 3 2 26" xfId="29945" xr:uid="{00000000-0005-0000-0000-000087830000}"/>
    <cellStyle name="Separador de milhares 2 6 3 2 27" xfId="29946" xr:uid="{00000000-0005-0000-0000-000088830000}"/>
    <cellStyle name="Separador de milhares 2 6 3 2 28" xfId="29947" xr:uid="{00000000-0005-0000-0000-000089830000}"/>
    <cellStyle name="Separador de milhares 2 6 3 2 29" xfId="29948" xr:uid="{00000000-0005-0000-0000-00008A830000}"/>
    <cellStyle name="Separador de milhares 2 6 3 2 3" xfId="29949" xr:uid="{00000000-0005-0000-0000-00008B830000}"/>
    <cellStyle name="Separador de milhares 2 6 3 2 30" xfId="29950" xr:uid="{00000000-0005-0000-0000-00008C830000}"/>
    <cellStyle name="Separador de milhares 2 6 3 2 31" xfId="29951" xr:uid="{00000000-0005-0000-0000-00008D830000}"/>
    <cellStyle name="Separador de milhares 2 6 3 2 4" xfId="29952" xr:uid="{00000000-0005-0000-0000-00008E830000}"/>
    <cellStyle name="Separador de milhares 2 6 3 2 5" xfId="29953" xr:uid="{00000000-0005-0000-0000-00008F830000}"/>
    <cellStyle name="Separador de milhares 2 6 3 2 6" xfId="29954" xr:uid="{00000000-0005-0000-0000-000090830000}"/>
    <cellStyle name="Separador de milhares 2 6 3 2 7" xfId="29955" xr:uid="{00000000-0005-0000-0000-000091830000}"/>
    <cellStyle name="Separador de milhares 2 6 3 2 8" xfId="29956" xr:uid="{00000000-0005-0000-0000-000092830000}"/>
    <cellStyle name="Separador de milhares 2 6 3 2 9" xfId="29957" xr:uid="{00000000-0005-0000-0000-000093830000}"/>
    <cellStyle name="Separador de milhares 2 6 3 3" xfId="29958" xr:uid="{00000000-0005-0000-0000-000094830000}"/>
    <cellStyle name="Separador de milhares 2 6 3 4" xfId="29959" xr:uid="{00000000-0005-0000-0000-000095830000}"/>
    <cellStyle name="Separador de milhares 2 6 4" xfId="29960" xr:uid="{00000000-0005-0000-0000-000096830000}"/>
    <cellStyle name="Separador de milhares 2 6 4 2" xfId="29961" xr:uid="{00000000-0005-0000-0000-000097830000}"/>
    <cellStyle name="Separador de milhares 2 6 4 3" xfId="29962" xr:uid="{00000000-0005-0000-0000-000098830000}"/>
    <cellStyle name="Separador de milhares 2 6 4 4" xfId="29963" xr:uid="{00000000-0005-0000-0000-000099830000}"/>
    <cellStyle name="Separador de milhares 2 6 5" xfId="29964" xr:uid="{00000000-0005-0000-0000-00009A830000}"/>
    <cellStyle name="Separador de milhares 2 6 5 2" xfId="29965" xr:uid="{00000000-0005-0000-0000-00009B830000}"/>
    <cellStyle name="Separador de milhares 2 6 5 3" xfId="29966" xr:uid="{00000000-0005-0000-0000-00009C830000}"/>
    <cellStyle name="Separador de milhares 2 6 5 4" xfId="29967" xr:uid="{00000000-0005-0000-0000-00009D830000}"/>
    <cellStyle name="Separador de milhares 2 6 6" xfId="29968" xr:uid="{00000000-0005-0000-0000-00009E830000}"/>
    <cellStyle name="Separador de milhares 2 6 6 2" xfId="29969" xr:uid="{00000000-0005-0000-0000-00009F830000}"/>
    <cellStyle name="Separador de milhares 2 6 6 3" xfId="29970" xr:uid="{00000000-0005-0000-0000-0000A0830000}"/>
    <cellStyle name="Separador de milhares 2 6 6 4" xfId="29971" xr:uid="{00000000-0005-0000-0000-0000A1830000}"/>
    <cellStyle name="Separador de milhares 2 6 7" xfId="29972" xr:uid="{00000000-0005-0000-0000-0000A2830000}"/>
    <cellStyle name="Separador de milhares 2 6 8" xfId="29973" xr:uid="{00000000-0005-0000-0000-0000A3830000}"/>
    <cellStyle name="Separador de milhares 2 6 9" xfId="29974" xr:uid="{00000000-0005-0000-0000-0000A4830000}"/>
    <cellStyle name="Separador de milhares 2 7" xfId="29975" xr:uid="{00000000-0005-0000-0000-0000A5830000}"/>
    <cellStyle name="Separador de milhares 2 7 2" xfId="29976" xr:uid="{00000000-0005-0000-0000-0000A6830000}"/>
    <cellStyle name="Separador de milhares 2 7 2 2" xfId="29977" xr:uid="{00000000-0005-0000-0000-0000A7830000}"/>
    <cellStyle name="Separador de milhares 2 7 2 3" xfId="29978" xr:uid="{00000000-0005-0000-0000-0000A8830000}"/>
    <cellStyle name="Separador de milhares 2 7 2 4" xfId="29979" xr:uid="{00000000-0005-0000-0000-0000A9830000}"/>
    <cellStyle name="Separador de milhares 2 7 3" xfId="29980" xr:uid="{00000000-0005-0000-0000-0000AA830000}"/>
    <cellStyle name="Separador de milhares 2 7 3 2" xfId="29981" xr:uid="{00000000-0005-0000-0000-0000AB830000}"/>
    <cellStyle name="Separador de milhares 2 7 3 3" xfId="29982" xr:uid="{00000000-0005-0000-0000-0000AC830000}"/>
    <cellStyle name="Separador de milhares 2 7 3 4" xfId="29983" xr:uid="{00000000-0005-0000-0000-0000AD830000}"/>
    <cellStyle name="Separador de milhares 2 7 4" xfId="29984" xr:uid="{00000000-0005-0000-0000-0000AE830000}"/>
    <cellStyle name="Separador de milhares 2 7 4 2" xfId="29985" xr:uid="{00000000-0005-0000-0000-0000AF830000}"/>
    <cellStyle name="Separador de milhares 2 7 4 3" xfId="29986" xr:uid="{00000000-0005-0000-0000-0000B0830000}"/>
    <cellStyle name="Separador de milhares 2 7 4 4" xfId="29987" xr:uid="{00000000-0005-0000-0000-0000B1830000}"/>
    <cellStyle name="Separador de milhares 2 7 5" xfId="29988" xr:uid="{00000000-0005-0000-0000-0000B2830000}"/>
    <cellStyle name="Separador de milhares 2 7 5 2" xfId="29989" xr:uid="{00000000-0005-0000-0000-0000B3830000}"/>
    <cellStyle name="Separador de milhares 2 7 5 3" xfId="29990" xr:uid="{00000000-0005-0000-0000-0000B4830000}"/>
    <cellStyle name="Separador de milhares 2 7 5 4" xfId="29991" xr:uid="{00000000-0005-0000-0000-0000B5830000}"/>
    <cellStyle name="Separador de milhares 2 7 6" xfId="29992" xr:uid="{00000000-0005-0000-0000-0000B6830000}"/>
    <cellStyle name="Separador de milhares 2 7 6 2" xfId="29993" xr:uid="{00000000-0005-0000-0000-0000B7830000}"/>
    <cellStyle name="Separador de milhares 2 7 6 3" xfId="29994" xr:uid="{00000000-0005-0000-0000-0000B8830000}"/>
    <cellStyle name="Separador de milhares 2 7 6 4" xfId="29995" xr:uid="{00000000-0005-0000-0000-0000B9830000}"/>
    <cellStyle name="Separador de milhares 2 7 7" xfId="29996" xr:uid="{00000000-0005-0000-0000-0000BA830000}"/>
    <cellStyle name="Separador de milhares 2 7 8" xfId="29997" xr:uid="{00000000-0005-0000-0000-0000BB830000}"/>
    <cellStyle name="Separador de milhares 2 7 9" xfId="29998" xr:uid="{00000000-0005-0000-0000-0000BC830000}"/>
    <cellStyle name="Separador de milhares 2 8" xfId="29999" xr:uid="{00000000-0005-0000-0000-0000BD830000}"/>
    <cellStyle name="Separador de milhares 2 8 2" xfId="30000" xr:uid="{00000000-0005-0000-0000-0000BE830000}"/>
    <cellStyle name="Separador de milhares 2 8 2 2" xfId="30001" xr:uid="{00000000-0005-0000-0000-0000BF830000}"/>
    <cellStyle name="Separador de milhares 2 8 2 3" xfId="30002" xr:uid="{00000000-0005-0000-0000-0000C0830000}"/>
    <cellStyle name="Separador de milhares 2 8 2 4" xfId="30003" xr:uid="{00000000-0005-0000-0000-0000C1830000}"/>
    <cellStyle name="Separador de milhares 2 8 3" xfId="30004" xr:uid="{00000000-0005-0000-0000-0000C2830000}"/>
    <cellStyle name="Separador de milhares 2 8 3 2" xfId="30005" xr:uid="{00000000-0005-0000-0000-0000C3830000}"/>
    <cellStyle name="Separador de milhares 2 8 3 3" xfId="30006" xr:uid="{00000000-0005-0000-0000-0000C4830000}"/>
    <cellStyle name="Separador de milhares 2 8 3 4" xfId="30007" xr:uid="{00000000-0005-0000-0000-0000C5830000}"/>
    <cellStyle name="Separador de milhares 2 8 4" xfId="30008" xr:uid="{00000000-0005-0000-0000-0000C6830000}"/>
    <cellStyle name="Separador de milhares 2 8 4 2" xfId="30009" xr:uid="{00000000-0005-0000-0000-0000C7830000}"/>
    <cellStyle name="Separador de milhares 2 8 4 3" xfId="30010" xr:uid="{00000000-0005-0000-0000-0000C8830000}"/>
    <cellStyle name="Separador de milhares 2 8 4 4" xfId="30011" xr:uid="{00000000-0005-0000-0000-0000C9830000}"/>
    <cellStyle name="Separador de milhares 2 8 5" xfId="30012" xr:uid="{00000000-0005-0000-0000-0000CA830000}"/>
    <cellStyle name="Separador de milhares 2 8 5 2" xfId="30013" xr:uid="{00000000-0005-0000-0000-0000CB830000}"/>
    <cellStyle name="Separador de milhares 2 8 5 3" xfId="30014" xr:uid="{00000000-0005-0000-0000-0000CC830000}"/>
    <cellStyle name="Separador de milhares 2 8 5 4" xfId="30015" xr:uid="{00000000-0005-0000-0000-0000CD830000}"/>
    <cellStyle name="Separador de milhares 2 8 6" xfId="30016" xr:uid="{00000000-0005-0000-0000-0000CE830000}"/>
    <cellStyle name="Separador de milhares 2 8 6 2" xfId="30017" xr:uid="{00000000-0005-0000-0000-0000CF830000}"/>
    <cellStyle name="Separador de milhares 2 8 6 3" xfId="30018" xr:uid="{00000000-0005-0000-0000-0000D0830000}"/>
    <cellStyle name="Separador de milhares 2 8 6 4" xfId="30019" xr:uid="{00000000-0005-0000-0000-0000D1830000}"/>
    <cellStyle name="Separador de milhares 2 8 7" xfId="30020" xr:uid="{00000000-0005-0000-0000-0000D2830000}"/>
    <cellStyle name="Separador de milhares 2 8 8" xfId="30021" xr:uid="{00000000-0005-0000-0000-0000D3830000}"/>
    <cellStyle name="Separador de milhares 2 8 9" xfId="30022" xr:uid="{00000000-0005-0000-0000-0000D4830000}"/>
    <cellStyle name="Separador de milhares 2 9" xfId="30023" xr:uid="{00000000-0005-0000-0000-0000D5830000}"/>
    <cellStyle name="Separador de milhares 2 9 10" xfId="30024" xr:uid="{00000000-0005-0000-0000-0000D6830000}"/>
    <cellStyle name="Separador de milhares 2 9 11" xfId="30025" xr:uid="{00000000-0005-0000-0000-0000D7830000}"/>
    <cellStyle name="Separador de milhares 2 9 12" xfId="30026" xr:uid="{00000000-0005-0000-0000-0000D8830000}"/>
    <cellStyle name="Separador de milhares 2 9 13" xfId="30027" xr:uid="{00000000-0005-0000-0000-0000D9830000}"/>
    <cellStyle name="Separador de milhares 2 9 14" xfId="30028" xr:uid="{00000000-0005-0000-0000-0000DA830000}"/>
    <cellStyle name="Separador de milhares 2 9 15" xfId="30029" xr:uid="{00000000-0005-0000-0000-0000DB830000}"/>
    <cellStyle name="Separador de milhares 2 9 16" xfId="30030" xr:uid="{00000000-0005-0000-0000-0000DC830000}"/>
    <cellStyle name="Separador de milhares 2 9 17" xfId="30031" xr:uid="{00000000-0005-0000-0000-0000DD830000}"/>
    <cellStyle name="Separador de milhares 2 9 18" xfId="30032" xr:uid="{00000000-0005-0000-0000-0000DE830000}"/>
    <cellStyle name="Separador de milhares 2 9 19" xfId="30033" xr:uid="{00000000-0005-0000-0000-0000DF830000}"/>
    <cellStyle name="Separador de milhares 2 9 2" xfId="30034" xr:uid="{00000000-0005-0000-0000-0000E0830000}"/>
    <cellStyle name="Separador de milhares 2 9 2 10" xfId="30035" xr:uid="{00000000-0005-0000-0000-0000E1830000}"/>
    <cellStyle name="Separador de milhares 2 9 2 11" xfId="30036" xr:uid="{00000000-0005-0000-0000-0000E2830000}"/>
    <cellStyle name="Separador de milhares 2 9 2 12" xfId="30037" xr:uid="{00000000-0005-0000-0000-0000E3830000}"/>
    <cellStyle name="Separador de milhares 2 9 2 13" xfId="30038" xr:uid="{00000000-0005-0000-0000-0000E4830000}"/>
    <cellStyle name="Separador de milhares 2 9 2 14" xfId="30039" xr:uid="{00000000-0005-0000-0000-0000E5830000}"/>
    <cellStyle name="Separador de milhares 2 9 2 15" xfId="30040" xr:uid="{00000000-0005-0000-0000-0000E6830000}"/>
    <cellStyle name="Separador de milhares 2 9 2 16" xfId="30041" xr:uid="{00000000-0005-0000-0000-0000E7830000}"/>
    <cellStyle name="Separador de milhares 2 9 2 17" xfId="30042" xr:uid="{00000000-0005-0000-0000-0000E8830000}"/>
    <cellStyle name="Separador de milhares 2 9 2 18" xfId="30043" xr:uid="{00000000-0005-0000-0000-0000E9830000}"/>
    <cellStyle name="Separador de milhares 2 9 2 19" xfId="30044" xr:uid="{00000000-0005-0000-0000-0000EA830000}"/>
    <cellStyle name="Separador de milhares 2 9 2 2" xfId="30045" xr:uid="{00000000-0005-0000-0000-0000EB830000}"/>
    <cellStyle name="Separador de milhares 2 9 2 20" xfId="30046" xr:uid="{00000000-0005-0000-0000-0000EC830000}"/>
    <cellStyle name="Separador de milhares 2 9 2 21" xfId="30047" xr:uid="{00000000-0005-0000-0000-0000ED830000}"/>
    <cellStyle name="Separador de milhares 2 9 2 22" xfId="30048" xr:uid="{00000000-0005-0000-0000-0000EE830000}"/>
    <cellStyle name="Separador de milhares 2 9 2 23" xfId="30049" xr:uid="{00000000-0005-0000-0000-0000EF830000}"/>
    <cellStyle name="Separador de milhares 2 9 2 24" xfId="30050" xr:uid="{00000000-0005-0000-0000-0000F0830000}"/>
    <cellStyle name="Separador de milhares 2 9 2 25" xfId="30051" xr:uid="{00000000-0005-0000-0000-0000F1830000}"/>
    <cellStyle name="Separador de milhares 2 9 2 26" xfId="30052" xr:uid="{00000000-0005-0000-0000-0000F2830000}"/>
    <cellStyle name="Separador de milhares 2 9 2 27" xfId="30053" xr:uid="{00000000-0005-0000-0000-0000F3830000}"/>
    <cellStyle name="Separador de milhares 2 9 2 28" xfId="30054" xr:uid="{00000000-0005-0000-0000-0000F4830000}"/>
    <cellStyle name="Separador de milhares 2 9 2 29" xfId="30055" xr:uid="{00000000-0005-0000-0000-0000F5830000}"/>
    <cellStyle name="Separador de milhares 2 9 2 3" xfId="30056" xr:uid="{00000000-0005-0000-0000-0000F6830000}"/>
    <cellStyle name="Separador de milhares 2 9 2 30" xfId="30057" xr:uid="{00000000-0005-0000-0000-0000F7830000}"/>
    <cellStyle name="Separador de milhares 2 9 2 31" xfId="30058" xr:uid="{00000000-0005-0000-0000-0000F8830000}"/>
    <cellStyle name="Separador de milhares 2 9 2 4" xfId="30059" xr:uid="{00000000-0005-0000-0000-0000F9830000}"/>
    <cellStyle name="Separador de milhares 2 9 2 5" xfId="30060" xr:uid="{00000000-0005-0000-0000-0000FA830000}"/>
    <cellStyle name="Separador de milhares 2 9 2 6" xfId="30061" xr:uid="{00000000-0005-0000-0000-0000FB830000}"/>
    <cellStyle name="Separador de milhares 2 9 2 7" xfId="30062" xr:uid="{00000000-0005-0000-0000-0000FC830000}"/>
    <cellStyle name="Separador de milhares 2 9 2 8" xfId="30063" xr:uid="{00000000-0005-0000-0000-0000FD830000}"/>
    <cellStyle name="Separador de milhares 2 9 2 9" xfId="30064" xr:uid="{00000000-0005-0000-0000-0000FE830000}"/>
    <cellStyle name="Separador de milhares 2 9 20" xfId="30065" xr:uid="{00000000-0005-0000-0000-0000FF830000}"/>
    <cellStyle name="Separador de milhares 2 9 21" xfId="30066" xr:uid="{00000000-0005-0000-0000-000000840000}"/>
    <cellStyle name="Separador de milhares 2 9 22" xfId="30067" xr:uid="{00000000-0005-0000-0000-000001840000}"/>
    <cellStyle name="Separador de milhares 2 9 23" xfId="30068" xr:uid="{00000000-0005-0000-0000-000002840000}"/>
    <cellStyle name="Separador de milhares 2 9 24" xfId="30069" xr:uid="{00000000-0005-0000-0000-000003840000}"/>
    <cellStyle name="Separador de milhares 2 9 3" xfId="30070" xr:uid="{00000000-0005-0000-0000-000004840000}"/>
    <cellStyle name="Separador de milhares 2 9 3 2" xfId="30071" xr:uid="{00000000-0005-0000-0000-000005840000}"/>
    <cellStyle name="Separador de milhares 2 9 3 2 2" xfId="30072" xr:uid="{00000000-0005-0000-0000-000006840000}"/>
    <cellStyle name="Separador de milhares 2 9 3 3" xfId="30073" xr:uid="{00000000-0005-0000-0000-000007840000}"/>
    <cellStyle name="Separador de milhares 2 9 3 4" xfId="30074" xr:uid="{00000000-0005-0000-0000-000008840000}"/>
    <cellStyle name="Separador de milhares 2 9 3 5" xfId="30075" xr:uid="{00000000-0005-0000-0000-000009840000}"/>
    <cellStyle name="Separador de milhares 2 9 3 6" xfId="30076" xr:uid="{00000000-0005-0000-0000-00000A840000}"/>
    <cellStyle name="Separador de milhares 2 9 3 7" xfId="30077" xr:uid="{00000000-0005-0000-0000-00000B840000}"/>
    <cellStyle name="Separador de milhares 2 9 3 8" xfId="30078" xr:uid="{00000000-0005-0000-0000-00000C840000}"/>
    <cellStyle name="Separador de milhares 2 9 3 9" xfId="30079" xr:uid="{00000000-0005-0000-0000-00000D840000}"/>
    <cellStyle name="Separador de milhares 2 9 4" xfId="30080" xr:uid="{00000000-0005-0000-0000-00000E840000}"/>
    <cellStyle name="Separador de milhares 2 9 4 2" xfId="30081" xr:uid="{00000000-0005-0000-0000-00000F840000}"/>
    <cellStyle name="Separador de milhares 2 9 4 2 2" xfId="30082" xr:uid="{00000000-0005-0000-0000-000010840000}"/>
    <cellStyle name="Separador de milhares 2 9 4 3" xfId="30083" xr:uid="{00000000-0005-0000-0000-000011840000}"/>
    <cellStyle name="Separador de milhares 2 9 4 4" xfId="30084" xr:uid="{00000000-0005-0000-0000-000012840000}"/>
    <cellStyle name="Separador de milhares 2 9 4 5" xfId="30085" xr:uid="{00000000-0005-0000-0000-000013840000}"/>
    <cellStyle name="Separador de milhares 2 9 4 6" xfId="30086" xr:uid="{00000000-0005-0000-0000-000014840000}"/>
    <cellStyle name="Separador de milhares 2 9 4 7" xfId="30087" xr:uid="{00000000-0005-0000-0000-000015840000}"/>
    <cellStyle name="Separador de milhares 2 9 4 8" xfId="30088" xr:uid="{00000000-0005-0000-0000-000016840000}"/>
    <cellStyle name="Separador de milhares 2 9 4 9" xfId="30089" xr:uid="{00000000-0005-0000-0000-000017840000}"/>
    <cellStyle name="Separador de milhares 2 9 5" xfId="30090" xr:uid="{00000000-0005-0000-0000-000018840000}"/>
    <cellStyle name="Separador de milhares 2 9 6" xfId="30091" xr:uid="{00000000-0005-0000-0000-000019840000}"/>
    <cellStyle name="Separador de milhares 2 9 7" xfId="30092" xr:uid="{00000000-0005-0000-0000-00001A840000}"/>
    <cellStyle name="Separador de milhares 2 9 8" xfId="30093" xr:uid="{00000000-0005-0000-0000-00001B840000}"/>
    <cellStyle name="Separador de milhares 2 9 9" xfId="30094" xr:uid="{00000000-0005-0000-0000-00001C840000}"/>
    <cellStyle name="Separador de milhares 2_Pasta2" xfId="34771" xr:uid="{00000000-0005-0000-0000-00001D840000}"/>
    <cellStyle name="Separador de milhares 20" xfId="30095" xr:uid="{00000000-0005-0000-0000-00001E840000}"/>
    <cellStyle name="Separador de milhares 20 2" xfId="30096" xr:uid="{00000000-0005-0000-0000-00001F840000}"/>
    <cellStyle name="Separador de milhares 20 2 10" xfId="30097" xr:uid="{00000000-0005-0000-0000-000020840000}"/>
    <cellStyle name="Separador de milhares 20 2 11" xfId="30098" xr:uid="{00000000-0005-0000-0000-000021840000}"/>
    <cellStyle name="Separador de milhares 20 2 2" xfId="30099" xr:uid="{00000000-0005-0000-0000-000022840000}"/>
    <cellStyle name="Separador de milhares 20 2 3" xfId="30100" xr:uid="{00000000-0005-0000-0000-000023840000}"/>
    <cellStyle name="Separador de milhares 20 2 4" xfId="30101" xr:uid="{00000000-0005-0000-0000-000024840000}"/>
    <cellStyle name="Separador de milhares 20 2 4 2" xfId="30102" xr:uid="{00000000-0005-0000-0000-000025840000}"/>
    <cellStyle name="Separador de milhares 20 2 5" xfId="30103" xr:uid="{00000000-0005-0000-0000-000026840000}"/>
    <cellStyle name="Separador de milhares 20 2 6" xfId="30104" xr:uid="{00000000-0005-0000-0000-000027840000}"/>
    <cellStyle name="Separador de milhares 20 2 7" xfId="30105" xr:uid="{00000000-0005-0000-0000-000028840000}"/>
    <cellStyle name="Separador de milhares 20 2 8" xfId="30106" xr:uid="{00000000-0005-0000-0000-000029840000}"/>
    <cellStyle name="Separador de milhares 20 2 9" xfId="30107" xr:uid="{00000000-0005-0000-0000-00002A840000}"/>
    <cellStyle name="Separador de milhares 20 2_Pacote Financeiro Abr-09A" xfId="30108" xr:uid="{00000000-0005-0000-0000-00002B840000}"/>
    <cellStyle name="Separador de milhares 20 3" xfId="30109" xr:uid="{00000000-0005-0000-0000-00002C840000}"/>
    <cellStyle name="Separador de milhares 20 4" xfId="30110" xr:uid="{00000000-0005-0000-0000-00002D840000}"/>
    <cellStyle name="Separador de milhares 20 5" xfId="30111" xr:uid="{00000000-0005-0000-0000-00002E840000}"/>
    <cellStyle name="Separador de milhares 20 6" xfId="30112" xr:uid="{00000000-0005-0000-0000-00002F840000}"/>
    <cellStyle name="Separador de milhares 20_Pacote Financeiro Abr-09A" xfId="30113" xr:uid="{00000000-0005-0000-0000-000030840000}"/>
    <cellStyle name="Separador de milhares 21" xfId="30114" xr:uid="{00000000-0005-0000-0000-000031840000}"/>
    <cellStyle name="Separador de milhares 21 10" xfId="30115" xr:uid="{00000000-0005-0000-0000-000032840000}"/>
    <cellStyle name="Separador de milhares 21 10 2" xfId="30116" xr:uid="{00000000-0005-0000-0000-000033840000}"/>
    <cellStyle name="Separador de milhares 21 10 2 2" xfId="30117" xr:uid="{00000000-0005-0000-0000-000034840000}"/>
    <cellStyle name="Separador de milhares 21 11" xfId="30118" xr:uid="{00000000-0005-0000-0000-000035840000}"/>
    <cellStyle name="Separador de milhares 21 12" xfId="30119" xr:uid="{00000000-0005-0000-0000-000036840000}"/>
    <cellStyle name="Separador de milhares 21 13" xfId="30120" xr:uid="{00000000-0005-0000-0000-000037840000}"/>
    <cellStyle name="Separador de milhares 21 14" xfId="30121" xr:uid="{00000000-0005-0000-0000-000038840000}"/>
    <cellStyle name="Separador de milhares 21 15" xfId="30122" xr:uid="{00000000-0005-0000-0000-000039840000}"/>
    <cellStyle name="Separador de milhares 21 16" xfId="30123" xr:uid="{00000000-0005-0000-0000-00003A840000}"/>
    <cellStyle name="Separador de milhares 21 2" xfId="30124" xr:uid="{00000000-0005-0000-0000-00003B840000}"/>
    <cellStyle name="Separador de milhares 21 2 10" xfId="30125" xr:uid="{00000000-0005-0000-0000-00003C840000}"/>
    <cellStyle name="Separador de milhares 21 2 11" xfId="30126" xr:uid="{00000000-0005-0000-0000-00003D840000}"/>
    <cellStyle name="Separador de milhares 21 2 2" xfId="30127" xr:uid="{00000000-0005-0000-0000-00003E840000}"/>
    <cellStyle name="Separador de milhares 21 2 2 2" xfId="30128" xr:uid="{00000000-0005-0000-0000-00003F840000}"/>
    <cellStyle name="Separador de milhares 21 2 2 2 2" xfId="30129" xr:uid="{00000000-0005-0000-0000-000040840000}"/>
    <cellStyle name="Separador de milhares 21 2 2 3" xfId="30130" xr:uid="{00000000-0005-0000-0000-000041840000}"/>
    <cellStyle name="Separador de milhares 21 2 2 4" xfId="30131" xr:uid="{00000000-0005-0000-0000-000042840000}"/>
    <cellStyle name="Separador de milhares 21 2 2 5" xfId="30132" xr:uid="{00000000-0005-0000-0000-000043840000}"/>
    <cellStyle name="Separador de milhares 21 2 2 6" xfId="30133" xr:uid="{00000000-0005-0000-0000-000044840000}"/>
    <cellStyle name="Separador de milhares 21 2 2 7" xfId="30134" xr:uid="{00000000-0005-0000-0000-000045840000}"/>
    <cellStyle name="Separador de milhares 21 2 2 8" xfId="30135" xr:uid="{00000000-0005-0000-0000-000046840000}"/>
    <cellStyle name="Separador de milhares 21 2 2 9" xfId="30136" xr:uid="{00000000-0005-0000-0000-000047840000}"/>
    <cellStyle name="Separador de milhares 21 2 3" xfId="30137" xr:uid="{00000000-0005-0000-0000-000048840000}"/>
    <cellStyle name="Separador de milhares 21 2 4" xfId="30138" xr:uid="{00000000-0005-0000-0000-000049840000}"/>
    <cellStyle name="Separador de milhares 21 2 5" xfId="30139" xr:uid="{00000000-0005-0000-0000-00004A840000}"/>
    <cellStyle name="Separador de milhares 21 2 5 2" xfId="30140" xr:uid="{00000000-0005-0000-0000-00004B840000}"/>
    <cellStyle name="Separador de milhares 21 2 6" xfId="30141" xr:uid="{00000000-0005-0000-0000-00004C840000}"/>
    <cellStyle name="Separador de milhares 21 2 7" xfId="30142" xr:uid="{00000000-0005-0000-0000-00004D840000}"/>
    <cellStyle name="Separador de milhares 21 2 8" xfId="30143" xr:uid="{00000000-0005-0000-0000-00004E840000}"/>
    <cellStyle name="Separador de milhares 21 2 9" xfId="30144" xr:uid="{00000000-0005-0000-0000-00004F840000}"/>
    <cellStyle name="Separador de milhares 21 3" xfId="30145" xr:uid="{00000000-0005-0000-0000-000050840000}"/>
    <cellStyle name="Separador de milhares 21 4" xfId="30146" xr:uid="{00000000-0005-0000-0000-000051840000}"/>
    <cellStyle name="Separador de milhares 21 5" xfId="30147" xr:uid="{00000000-0005-0000-0000-000052840000}"/>
    <cellStyle name="Separador de milhares 21 6" xfId="30148" xr:uid="{00000000-0005-0000-0000-000053840000}"/>
    <cellStyle name="Separador de milhares 21 7" xfId="30149" xr:uid="{00000000-0005-0000-0000-000054840000}"/>
    <cellStyle name="Separador de milhares 21 7 2" xfId="30150" xr:uid="{00000000-0005-0000-0000-000055840000}"/>
    <cellStyle name="Separador de milhares 21 7 2 2" xfId="30151" xr:uid="{00000000-0005-0000-0000-000056840000}"/>
    <cellStyle name="Separador de milhares 21 7 3" xfId="30152" xr:uid="{00000000-0005-0000-0000-000057840000}"/>
    <cellStyle name="Separador de milhares 21 7 4" xfId="30153" xr:uid="{00000000-0005-0000-0000-000058840000}"/>
    <cellStyle name="Separador de milhares 21 7 5" xfId="30154" xr:uid="{00000000-0005-0000-0000-000059840000}"/>
    <cellStyle name="Separador de milhares 21 7 6" xfId="30155" xr:uid="{00000000-0005-0000-0000-00005A840000}"/>
    <cellStyle name="Separador de milhares 21 7 7" xfId="30156" xr:uid="{00000000-0005-0000-0000-00005B840000}"/>
    <cellStyle name="Separador de milhares 21 7 8" xfId="30157" xr:uid="{00000000-0005-0000-0000-00005C840000}"/>
    <cellStyle name="Separador de milhares 21 7 9" xfId="30158" xr:uid="{00000000-0005-0000-0000-00005D840000}"/>
    <cellStyle name="Separador de milhares 21 8" xfId="30159" xr:uid="{00000000-0005-0000-0000-00005E840000}"/>
    <cellStyle name="Separador de milhares 21 8 2" xfId="30160" xr:uid="{00000000-0005-0000-0000-00005F840000}"/>
    <cellStyle name="Separador de milhares 21 8 2 2" xfId="30161" xr:uid="{00000000-0005-0000-0000-000060840000}"/>
    <cellStyle name="Separador de milhares 21 8 3" xfId="30162" xr:uid="{00000000-0005-0000-0000-000061840000}"/>
    <cellStyle name="Separador de milhares 21 8 4" xfId="30163" xr:uid="{00000000-0005-0000-0000-000062840000}"/>
    <cellStyle name="Separador de milhares 21 8 5" xfId="30164" xr:uid="{00000000-0005-0000-0000-000063840000}"/>
    <cellStyle name="Separador de milhares 21 8 6" xfId="30165" xr:uid="{00000000-0005-0000-0000-000064840000}"/>
    <cellStyle name="Separador de milhares 21 8 7" xfId="30166" xr:uid="{00000000-0005-0000-0000-000065840000}"/>
    <cellStyle name="Separador de milhares 21 8 8" xfId="30167" xr:uid="{00000000-0005-0000-0000-000066840000}"/>
    <cellStyle name="Separador de milhares 21 8 9" xfId="30168" xr:uid="{00000000-0005-0000-0000-000067840000}"/>
    <cellStyle name="Separador de milhares 21 9" xfId="30169" xr:uid="{00000000-0005-0000-0000-000068840000}"/>
    <cellStyle name="Separador de milhares 22" xfId="30170" xr:uid="{00000000-0005-0000-0000-000069840000}"/>
    <cellStyle name="Separador de milhares 22 2" xfId="30171" xr:uid="{00000000-0005-0000-0000-00006A840000}"/>
    <cellStyle name="Separador de milhares 22 3" xfId="30172" xr:uid="{00000000-0005-0000-0000-00006B840000}"/>
    <cellStyle name="Separador de milhares 22 4" xfId="30173" xr:uid="{00000000-0005-0000-0000-00006C840000}"/>
    <cellStyle name="Separador de milhares 23" xfId="30174" xr:uid="{00000000-0005-0000-0000-00006D840000}"/>
    <cellStyle name="Separador de milhares 23 10" xfId="30175" xr:uid="{00000000-0005-0000-0000-00006E840000}"/>
    <cellStyle name="Separador de milhares 23 11" xfId="30176" xr:uid="{00000000-0005-0000-0000-00006F840000}"/>
    <cellStyle name="Separador de milhares 23 12" xfId="30177" xr:uid="{00000000-0005-0000-0000-000070840000}"/>
    <cellStyle name="Separador de milhares 23 13" xfId="30178" xr:uid="{00000000-0005-0000-0000-000071840000}"/>
    <cellStyle name="Separador de milhares 23 14" xfId="30179" xr:uid="{00000000-0005-0000-0000-000072840000}"/>
    <cellStyle name="Separador de milhares 23 15" xfId="30180" xr:uid="{00000000-0005-0000-0000-000073840000}"/>
    <cellStyle name="Separador de milhares 23 16" xfId="30181" xr:uid="{00000000-0005-0000-0000-000074840000}"/>
    <cellStyle name="Separador de milhares 23 17" xfId="30182" xr:uid="{00000000-0005-0000-0000-000075840000}"/>
    <cellStyle name="Separador de milhares 23 18" xfId="30183" xr:uid="{00000000-0005-0000-0000-000076840000}"/>
    <cellStyle name="Separador de milhares 23 19" xfId="30184" xr:uid="{00000000-0005-0000-0000-000077840000}"/>
    <cellStyle name="Separador de milhares 23 2" xfId="30185" xr:uid="{00000000-0005-0000-0000-000078840000}"/>
    <cellStyle name="Separador de milhares 23 2 10" xfId="30186" xr:uid="{00000000-0005-0000-0000-000079840000}"/>
    <cellStyle name="Separador de milhares 23 2 11" xfId="30187" xr:uid="{00000000-0005-0000-0000-00007A840000}"/>
    <cellStyle name="Separador de milhares 23 2 12" xfId="30188" xr:uid="{00000000-0005-0000-0000-00007B840000}"/>
    <cellStyle name="Separador de milhares 23 2 13" xfId="30189" xr:uid="{00000000-0005-0000-0000-00007C840000}"/>
    <cellStyle name="Separador de milhares 23 2 14" xfId="30190" xr:uid="{00000000-0005-0000-0000-00007D840000}"/>
    <cellStyle name="Separador de milhares 23 2 15" xfId="30191" xr:uid="{00000000-0005-0000-0000-00007E840000}"/>
    <cellStyle name="Separador de milhares 23 2 16" xfId="30192" xr:uid="{00000000-0005-0000-0000-00007F840000}"/>
    <cellStyle name="Separador de milhares 23 2 17" xfId="30193" xr:uid="{00000000-0005-0000-0000-000080840000}"/>
    <cellStyle name="Separador de milhares 23 2 18" xfId="30194" xr:uid="{00000000-0005-0000-0000-000081840000}"/>
    <cellStyle name="Separador de milhares 23 2 19" xfId="30195" xr:uid="{00000000-0005-0000-0000-000082840000}"/>
    <cellStyle name="Separador de milhares 23 2 2" xfId="30196" xr:uid="{00000000-0005-0000-0000-000083840000}"/>
    <cellStyle name="Separador de milhares 23 2 20" xfId="30197" xr:uid="{00000000-0005-0000-0000-000084840000}"/>
    <cellStyle name="Separador de milhares 23 2 21" xfId="30198" xr:uid="{00000000-0005-0000-0000-000085840000}"/>
    <cellStyle name="Separador de milhares 23 2 22" xfId="30199" xr:uid="{00000000-0005-0000-0000-000086840000}"/>
    <cellStyle name="Separador de milhares 23 2 23" xfId="30200" xr:uid="{00000000-0005-0000-0000-000087840000}"/>
    <cellStyle name="Separador de milhares 23 2 3" xfId="30201" xr:uid="{00000000-0005-0000-0000-000088840000}"/>
    <cellStyle name="Separador de milhares 23 2 4" xfId="30202" xr:uid="{00000000-0005-0000-0000-000089840000}"/>
    <cellStyle name="Separador de milhares 23 2 5" xfId="30203" xr:uid="{00000000-0005-0000-0000-00008A840000}"/>
    <cellStyle name="Separador de milhares 23 2 6" xfId="30204" xr:uid="{00000000-0005-0000-0000-00008B840000}"/>
    <cellStyle name="Separador de milhares 23 2 7" xfId="30205" xr:uid="{00000000-0005-0000-0000-00008C840000}"/>
    <cellStyle name="Separador de milhares 23 2 8" xfId="30206" xr:uid="{00000000-0005-0000-0000-00008D840000}"/>
    <cellStyle name="Separador de milhares 23 2 9" xfId="30207" xr:uid="{00000000-0005-0000-0000-00008E840000}"/>
    <cellStyle name="Separador de milhares 23 20" xfId="30208" xr:uid="{00000000-0005-0000-0000-00008F840000}"/>
    <cellStyle name="Separador de milhares 23 21" xfId="30209" xr:uid="{00000000-0005-0000-0000-000090840000}"/>
    <cellStyle name="Separador de milhares 23 22" xfId="30210" xr:uid="{00000000-0005-0000-0000-000091840000}"/>
    <cellStyle name="Separador de milhares 23 23" xfId="30211" xr:uid="{00000000-0005-0000-0000-000092840000}"/>
    <cellStyle name="Separador de milhares 23 24" xfId="30212" xr:uid="{00000000-0005-0000-0000-000093840000}"/>
    <cellStyle name="Separador de milhares 23 25" xfId="30213" xr:uid="{00000000-0005-0000-0000-000094840000}"/>
    <cellStyle name="Separador de milhares 23 26" xfId="30214" xr:uid="{00000000-0005-0000-0000-000095840000}"/>
    <cellStyle name="Separador de milhares 23 27" xfId="30215" xr:uid="{00000000-0005-0000-0000-000096840000}"/>
    <cellStyle name="Separador de milhares 23 28" xfId="30216" xr:uid="{00000000-0005-0000-0000-000097840000}"/>
    <cellStyle name="Separador de milhares 23 29" xfId="30217" xr:uid="{00000000-0005-0000-0000-000098840000}"/>
    <cellStyle name="Separador de milhares 23 3" xfId="30218" xr:uid="{00000000-0005-0000-0000-000099840000}"/>
    <cellStyle name="Separador de milhares 23 3 10" xfId="30219" xr:uid="{00000000-0005-0000-0000-00009A840000}"/>
    <cellStyle name="Separador de milhares 23 3 11" xfId="30220" xr:uid="{00000000-0005-0000-0000-00009B840000}"/>
    <cellStyle name="Separador de milhares 23 3 12" xfId="30221" xr:uid="{00000000-0005-0000-0000-00009C840000}"/>
    <cellStyle name="Separador de milhares 23 3 13" xfId="30222" xr:uid="{00000000-0005-0000-0000-00009D840000}"/>
    <cellStyle name="Separador de milhares 23 3 14" xfId="30223" xr:uid="{00000000-0005-0000-0000-00009E840000}"/>
    <cellStyle name="Separador de milhares 23 3 15" xfId="30224" xr:uid="{00000000-0005-0000-0000-00009F840000}"/>
    <cellStyle name="Separador de milhares 23 3 16" xfId="30225" xr:uid="{00000000-0005-0000-0000-0000A0840000}"/>
    <cellStyle name="Separador de milhares 23 3 17" xfId="30226" xr:uid="{00000000-0005-0000-0000-0000A1840000}"/>
    <cellStyle name="Separador de milhares 23 3 18" xfId="30227" xr:uid="{00000000-0005-0000-0000-0000A2840000}"/>
    <cellStyle name="Separador de milhares 23 3 19" xfId="30228" xr:uid="{00000000-0005-0000-0000-0000A3840000}"/>
    <cellStyle name="Separador de milhares 23 3 2" xfId="30229" xr:uid="{00000000-0005-0000-0000-0000A4840000}"/>
    <cellStyle name="Separador de milhares 23 3 20" xfId="30230" xr:uid="{00000000-0005-0000-0000-0000A5840000}"/>
    <cellStyle name="Separador de milhares 23 3 21" xfId="30231" xr:uid="{00000000-0005-0000-0000-0000A6840000}"/>
    <cellStyle name="Separador de milhares 23 3 22" xfId="30232" xr:uid="{00000000-0005-0000-0000-0000A7840000}"/>
    <cellStyle name="Separador de milhares 23 3 23" xfId="30233" xr:uid="{00000000-0005-0000-0000-0000A8840000}"/>
    <cellStyle name="Separador de milhares 23 3 3" xfId="30234" xr:uid="{00000000-0005-0000-0000-0000A9840000}"/>
    <cellStyle name="Separador de milhares 23 3 4" xfId="30235" xr:uid="{00000000-0005-0000-0000-0000AA840000}"/>
    <cellStyle name="Separador de milhares 23 3 5" xfId="30236" xr:uid="{00000000-0005-0000-0000-0000AB840000}"/>
    <cellStyle name="Separador de milhares 23 3 6" xfId="30237" xr:uid="{00000000-0005-0000-0000-0000AC840000}"/>
    <cellStyle name="Separador de milhares 23 3 7" xfId="30238" xr:uid="{00000000-0005-0000-0000-0000AD840000}"/>
    <cellStyle name="Separador de milhares 23 3 8" xfId="30239" xr:uid="{00000000-0005-0000-0000-0000AE840000}"/>
    <cellStyle name="Separador de milhares 23 3 9" xfId="30240" xr:uid="{00000000-0005-0000-0000-0000AF840000}"/>
    <cellStyle name="Separador de milhares 23 30" xfId="30241" xr:uid="{00000000-0005-0000-0000-0000B0840000}"/>
    <cellStyle name="Separador de milhares 23 31" xfId="30242" xr:uid="{00000000-0005-0000-0000-0000B1840000}"/>
    <cellStyle name="Separador de milhares 23 32" xfId="30243" xr:uid="{00000000-0005-0000-0000-0000B2840000}"/>
    <cellStyle name="Separador de milhares 23 33" xfId="30244" xr:uid="{00000000-0005-0000-0000-0000B3840000}"/>
    <cellStyle name="Separador de milhares 23 34" xfId="30245" xr:uid="{00000000-0005-0000-0000-0000B4840000}"/>
    <cellStyle name="Separador de milhares 23 4" xfId="30246" xr:uid="{00000000-0005-0000-0000-0000B5840000}"/>
    <cellStyle name="Separador de milhares 23 4 2" xfId="30247" xr:uid="{00000000-0005-0000-0000-0000B6840000}"/>
    <cellStyle name="Separador de milhares 23 4 2 2" xfId="30248" xr:uid="{00000000-0005-0000-0000-0000B7840000}"/>
    <cellStyle name="Separador de milhares 23 5" xfId="30249" xr:uid="{00000000-0005-0000-0000-0000B8840000}"/>
    <cellStyle name="Separador de milhares 23 6" xfId="30250" xr:uid="{00000000-0005-0000-0000-0000B9840000}"/>
    <cellStyle name="Separador de milhares 23 7" xfId="30251" xr:uid="{00000000-0005-0000-0000-0000BA840000}"/>
    <cellStyle name="Separador de milhares 23 8" xfId="30252" xr:uid="{00000000-0005-0000-0000-0000BB840000}"/>
    <cellStyle name="Separador de milhares 23 9" xfId="30253" xr:uid="{00000000-0005-0000-0000-0000BC840000}"/>
    <cellStyle name="Separador de milhares 23_Despesas Financeira_abril 2009" xfId="30254" xr:uid="{00000000-0005-0000-0000-0000BD840000}"/>
    <cellStyle name="Separador de milhares 24" xfId="30255" xr:uid="{00000000-0005-0000-0000-0000BE840000}"/>
    <cellStyle name="Separador de milhares 24 10" xfId="30256" xr:uid="{00000000-0005-0000-0000-0000BF840000}"/>
    <cellStyle name="Separador de milhares 24 11" xfId="30257" xr:uid="{00000000-0005-0000-0000-0000C0840000}"/>
    <cellStyle name="Separador de milhares 24 12" xfId="30258" xr:uid="{00000000-0005-0000-0000-0000C1840000}"/>
    <cellStyle name="Separador de milhares 24 13" xfId="30259" xr:uid="{00000000-0005-0000-0000-0000C2840000}"/>
    <cellStyle name="Separador de milhares 24 14" xfId="30260" xr:uid="{00000000-0005-0000-0000-0000C3840000}"/>
    <cellStyle name="Separador de milhares 24 15" xfId="30261" xr:uid="{00000000-0005-0000-0000-0000C4840000}"/>
    <cellStyle name="Separador de milhares 24 16" xfId="30262" xr:uid="{00000000-0005-0000-0000-0000C5840000}"/>
    <cellStyle name="Separador de milhares 24 17" xfId="30263" xr:uid="{00000000-0005-0000-0000-0000C6840000}"/>
    <cellStyle name="Separador de milhares 24 18" xfId="30264" xr:uid="{00000000-0005-0000-0000-0000C7840000}"/>
    <cellStyle name="Separador de milhares 24 19" xfId="30265" xr:uid="{00000000-0005-0000-0000-0000C8840000}"/>
    <cellStyle name="Separador de milhares 24 2" xfId="30266" xr:uid="{00000000-0005-0000-0000-0000C9840000}"/>
    <cellStyle name="Separador de milhares 24 20" xfId="30267" xr:uid="{00000000-0005-0000-0000-0000CA840000}"/>
    <cellStyle name="Separador de milhares 24 21" xfId="30268" xr:uid="{00000000-0005-0000-0000-0000CB840000}"/>
    <cellStyle name="Separador de milhares 24 22" xfId="30269" xr:uid="{00000000-0005-0000-0000-0000CC840000}"/>
    <cellStyle name="Separador de milhares 24 23" xfId="30270" xr:uid="{00000000-0005-0000-0000-0000CD840000}"/>
    <cellStyle name="Separador de milhares 24 3" xfId="30271" xr:uid="{00000000-0005-0000-0000-0000CE840000}"/>
    <cellStyle name="Separador de milhares 24 4" xfId="30272" xr:uid="{00000000-0005-0000-0000-0000CF840000}"/>
    <cellStyle name="Separador de milhares 24 5" xfId="30273" xr:uid="{00000000-0005-0000-0000-0000D0840000}"/>
    <cellStyle name="Separador de milhares 24 6" xfId="30274" xr:uid="{00000000-0005-0000-0000-0000D1840000}"/>
    <cellStyle name="Separador de milhares 24 7" xfId="30275" xr:uid="{00000000-0005-0000-0000-0000D2840000}"/>
    <cellStyle name="Separador de milhares 24 8" xfId="30276" xr:uid="{00000000-0005-0000-0000-0000D3840000}"/>
    <cellStyle name="Separador de milhares 24 9" xfId="30277" xr:uid="{00000000-0005-0000-0000-0000D4840000}"/>
    <cellStyle name="Separador de milhares 25" xfId="30278" xr:uid="{00000000-0005-0000-0000-0000D5840000}"/>
    <cellStyle name="Separador de milhares 25 10" xfId="30279" xr:uid="{00000000-0005-0000-0000-0000D6840000}"/>
    <cellStyle name="Separador de milhares 25 11" xfId="30280" xr:uid="{00000000-0005-0000-0000-0000D7840000}"/>
    <cellStyle name="Separador de milhares 25 12" xfId="30281" xr:uid="{00000000-0005-0000-0000-0000D8840000}"/>
    <cellStyle name="Separador de milhares 25 13" xfId="30282" xr:uid="{00000000-0005-0000-0000-0000D9840000}"/>
    <cellStyle name="Separador de milhares 25 14" xfId="30283" xr:uid="{00000000-0005-0000-0000-0000DA840000}"/>
    <cellStyle name="Separador de milhares 25 15" xfId="30284" xr:uid="{00000000-0005-0000-0000-0000DB840000}"/>
    <cellStyle name="Separador de milhares 25 16" xfId="30285" xr:uid="{00000000-0005-0000-0000-0000DC840000}"/>
    <cellStyle name="Separador de milhares 25 17" xfId="30286" xr:uid="{00000000-0005-0000-0000-0000DD840000}"/>
    <cellStyle name="Separador de milhares 25 18" xfId="30287" xr:uid="{00000000-0005-0000-0000-0000DE840000}"/>
    <cellStyle name="Separador de milhares 25 19" xfId="30288" xr:uid="{00000000-0005-0000-0000-0000DF840000}"/>
    <cellStyle name="Separador de milhares 25 2" xfId="30289" xr:uid="{00000000-0005-0000-0000-0000E0840000}"/>
    <cellStyle name="Separador de milhares 25 2 10" xfId="30290" xr:uid="{00000000-0005-0000-0000-0000E1840000}"/>
    <cellStyle name="Separador de milhares 25 2 11" xfId="30291" xr:uid="{00000000-0005-0000-0000-0000E2840000}"/>
    <cellStyle name="Separador de milhares 25 2 12" xfId="30292" xr:uid="{00000000-0005-0000-0000-0000E3840000}"/>
    <cellStyle name="Separador de milhares 25 2 13" xfId="30293" xr:uid="{00000000-0005-0000-0000-0000E4840000}"/>
    <cellStyle name="Separador de milhares 25 2 14" xfId="30294" xr:uid="{00000000-0005-0000-0000-0000E5840000}"/>
    <cellStyle name="Separador de milhares 25 2 15" xfId="30295" xr:uid="{00000000-0005-0000-0000-0000E6840000}"/>
    <cellStyle name="Separador de milhares 25 2 16" xfId="30296" xr:uid="{00000000-0005-0000-0000-0000E7840000}"/>
    <cellStyle name="Separador de milhares 25 2 17" xfId="30297" xr:uid="{00000000-0005-0000-0000-0000E8840000}"/>
    <cellStyle name="Separador de milhares 25 2 18" xfId="30298" xr:uid="{00000000-0005-0000-0000-0000E9840000}"/>
    <cellStyle name="Separador de milhares 25 2 19" xfId="30299" xr:uid="{00000000-0005-0000-0000-0000EA840000}"/>
    <cellStyle name="Separador de milhares 25 2 2" xfId="30300" xr:uid="{00000000-0005-0000-0000-0000EB840000}"/>
    <cellStyle name="Separador de milhares 25 2 20" xfId="30301" xr:uid="{00000000-0005-0000-0000-0000EC840000}"/>
    <cellStyle name="Separador de milhares 25 2 21" xfId="30302" xr:uid="{00000000-0005-0000-0000-0000ED840000}"/>
    <cellStyle name="Separador de milhares 25 2 22" xfId="30303" xr:uid="{00000000-0005-0000-0000-0000EE840000}"/>
    <cellStyle name="Separador de milhares 25 2 23" xfId="30304" xr:uid="{00000000-0005-0000-0000-0000EF840000}"/>
    <cellStyle name="Separador de milhares 25 2 24" xfId="30305" xr:uid="{00000000-0005-0000-0000-0000F0840000}"/>
    <cellStyle name="Separador de milhares 25 2 25" xfId="30306" xr:uid="{00000000-0005-0000-0000-0000F1840000}"/>
    <cellStyle name="Separador de milhares 25 2 26" xfId="30307" xr:uid="{00000000-0005-0000-0000-0000F2840000}"/>
    <cellStyle name="Separador de milhares 25 2 27" xfId="30308" xr:uid="{00000000-0005-0000-0000-0000F3840000}"/>
    <cellStyle name="Separador de milhares 25 2 28" xfId="30309" xr:uid="{00000000-0005-0000-0000-0000F4840000}"/>
    <cellStyle name="Separador de milhares 25 2 29" xfId="30310" xr:uid="{00000000-0005-0000-0000-0000F5840000}"/>
    <cellStyle name="Separador de milhares 25 2 3" xfId="30311" xr:uid="{00000000-0005-0000-0000-0000F6840000}"/>
    <cellStyle name="Separador de milhares 25 2 30" xfId="30312" xr:uid="{00000000-0005-0000-0000-0000F7840000}"/>
    <cellStyle name="Separador de milhares 25 2 31" xfId="30313" xr:uid="{00000000-0005-0000-0000-0000F8840000}"/>
    <cellStyle name="Separador de milhares 25 2 4" xfId="30314" xr:uid="{00000000-0005-0000-0000-0000F9840000}"/>
    <cellStyle name="Separador de milhares 25 2 5" xfId="30315" xr:uid="{00000000-0005-0000-0000-0000FA840000}"/>
    <cellStyle name="Separador de milhares 25 2 6" xfId="30316" xr:uid="{00000000-0005-0000-0000-0000FB840000}"/>
    <cellStyle name="Separador de milhares 25 2 7" xfId="30317" xr:uid="{00000000-0005-0000-0000-0000FC840000}"/>
    <cellStyle name="Separador de milhares 25 2 8" xfId="30318" xr:uid="{00000000-0005-0000-0000-0000FD840000}"/>
    <cellStyle name="Separador de milhares 25 2 9" xfId="30319" xr:uid="{00000000-0005-0000-0000-0000FE840000}"/>
    <cellStyle name="Separador de milhares 25 20" xfId="30320" xr:uid="{00000000-0005-0000-0000-0000FF840000}"/>
    <cellStyle name="Separador de milhares 25 21" xfId="30321" xr:uid="{00000000-0005-0000-0000-000000850000}"/>
    <cellStyle name="Separador de milhares 25 22" xfId="30322" xr:uid="{00000000-0005-0000-0000-000001850000}"/>
    <cellStyle name="Separador de milhares 25 23" xfId="30323" xr:uid="{00000000-0005-0000-0000-000002850000}"/>
    <cellStyle name="Separador de milhares 25 24" xfId="30324" xr:uid="{00000000-0005-0000-0000-000003850000}"/>
    <cellStyle name="Separador de milhares 25 3" xfId="30325" xr:uid="{00000000-0005-0000-0000-000004850000}"/>
    <cellStyle name="Separador de milhares 25 3 2" xfId="30326" xr:uid="{00000000-0005-0000-0000-000005850000}"/>
    <cellStyle name="Separador de milhares 25 3 2 2" xfId="30327" xr:uid="{00000000-0005-0000-0000-000006850000}"/>
    <cellStyle name="Separador de milhares 25 3 3" xfId="30328" xr:uid="{00000000-0005-0000-0000-000007850000}"/>
    <cellStyle name="Separador de milhares 25 3 4" xfId="30329" xr:uid="{00000000-0005-0000-0000-000008850000}"/>
    <cellStyle name="Separador de milhares 25 3 5" xfId="30330" xr:uid="{00000000-0005-0000-0000-000009850000}"/>
    <cellStyle name="Separador de milhares 25 3 6" xfId="30331" xr:uid="{00000000-0005-0000-0000-00000A850000}"/>
    <cellStyle name="Separador de milhares 25 3 7" xfId="30332" xr:uid="{00000000-0005-0000-0000-00000B850000}"/>
    <cellStyle name="Separador de milhares 25 3 8" xfId="30333" xr:uid="{00000000-0005-0000-0000-00000C850000}"/>
    <cellStyle name="Separador de milhares 25 3 9" xfId="30334" xr:uid="{00000000-0005-0000-0000-00000D850000}"/>
    <cellStyle name="Separador de milhares 25 4" xfId="30335" xr:uid="{00000000-0005-0000-0000-00000E850000}"/>
    <cellStyle name="Separador de milhares 25 4 2" xfId="30336" xr:uid="{00000000-0005-0000-0000-00000F850000}"/>
    <cellStyle name="Separador de milhares 25 4 2 2" xfId="30337" xr:uid="{00000000-0005-0000-0000-000010850000}"/>
    <cellStyle name="Separador de milhares 25 4 3" xfId="30338" xr:uid="{00000000-0005-0000-0000-000011850000}"/>
    <cellStyle name="Separador de milhares 25 4 4" xfId="30339" xr:uid="{00000000-0005-0000-0000-000012850000}"/>
    <cellStyle name="Separador de milhares 25 4 5" xfId="30340" xr:uid="{00000000-0005-0000-0000-000013850000}"/>
    <cellStyle name="Separador de milhares 25 4 6" xfId="30341" xr:uid="{00000000-0005-0000-0000-000014850000}"/>
    <cellStyle name="Separador de milhares 25 4 7" xfId="30342" xr:uid="{00000000-0005-0000-0000-000015850000}"/>
    <cellStyle name="Separador de milhares 25 4 8" xfId="30343" xr:uid="{00000000-0005-0000-0000-000016850000}"/>
    <cellStyle name="Separador de milhares 25 4 9" xfId="30344" xr:uid="{00000000-0005-0000-0000-000017850000}"/>
    <cellStyle name="Separador de milhares 25 5" xfId="30345" xr:uid="{00000000-0005-0000-0000-000018850000}"/>
    <cellStyle name="Separador de milhares 25 6" xfId="30346" xr:uid="{00000000-0005-0000-0000-000019850000}"/>
    <cellStyle name="Separador de milhares 25 7" xfId="30347" xr:uid="{00000000-0005-0000-0000-00001A850000}"/>
    <cellStyle name="Separador de milhares 25 8" xfId="30348" xr:uid="{00000000-0005-0000-0000-00001B850000}"/>
    <cellStyle name="Separador de milhares 25 9" xfId="30349" xr:uid="{00000000-0005-0000-0000-00001C850000}"/>
    <cellStyle name="Separador de milhares 26" xfId="30350" xr:uid="{00000000-0005-0000-0000-00001D850000}"/>
    <cellStyle name="Separador de milhares 26 10" xfId="30351" xr:uid="{00000000-0005-0000-0000-00001E850000}"/>
    <cellStyle name="Separador de milhares 26 11" xfId="30352" xr:uid="{00000000-0005-0000-0000-00001F850000}"/>
    <cellStyle name="Separador de milhares 26 12" xfId="30353" xr:uid="{00000000-0005-0000-0000-000020850000}"/>
    <cellStyle name="Separador de milhares 26 13" xfId="30354" xr:uid="{00000000-0005-0000-0000-000021850000}"/>
    <cellStyle name="Separador de milhares 26 14" xfId="30355" xr:uid="{00000000-0005-0000-0000-000022850000}"/>
    <cellStyle name="Separador de milhares 26 15" xfId="30356" xr:uid="{00000000-0005-0000-0000-000023850000}"/>
    <cellStyle name="Separador de milhares 26 16" xfId="30357" xr:uid="{00000000-0005-0000-0000-000024850000}"/>
    <cellStyle name="Separador de milhares 26 17" xfId="30358" xr:uid="{00000000-0005-0000-0000-000025850000}"/>
    <cellStyle name="Separador de milhares 26 18" xfId="30359" xr:uid="{00000000-0005-0000-0000-000026850000}"/>
    <cellStyle name="Separador de milhares 26 19" xfId="30360" xr:uid="{00000000-0005-0000-0000-000027850000}"/>
    <cellStyle name="Separador de milhares 26 2" xfId="30361" xr:uid="{00000000-0005-0000-0000-000028850000}"/>
    <cellStyle name="Separador de milhares 26 2 2" xfId="30362" xr:uid="{00000000-0005-0000-0000-000029850000}"/>
    <cellStyle name="Separador de milhares 26 2 2 2" xfId="30363" xr:uid="{00000000-0005-0000-0000-00002A850000}"/>
    <cellStyle name="Separador de milhares 26 2 2 2 2" xfId="30364" xr:uid="{00000000-0005-0000-0000-00002B850000}"/>
    <cellStyle name="Separador de milhares 26 2 2 2 2 2" xfId="30365" xr:uid="{00000000-0005-0000-0000-00002C850000}"/>
    <cellStyle name="Separador de milhares 26 20" xfId="30366" xr:uid="{00000000-0005-0000-0000-00002D850000}"/>
    <cellStyle name="Separador de milhares 26 21" xfId="30367" xr:uid="{00000000-0005-0000-0000-00002E850000}"/>
    <cellStyle name="Separador de milhares 26 22" xfId="30368" xr:uid="{00000000-0005-0000-0000-00002F850000}"/>
    <cellStyle name="Separador de milhares 26 23" xfId="30369" xr:uid="{00000000-0005-0000-0000-000030850000}"/>
    <cellStyle name="Separador de milhares 26 24" xfId="30370" xr:uid="{00000000-0005-0000-0000-000031850000}"/>
    <cellStyle name="Separador de milhares 26 3" xfId="30371" xr:uid="{00000000-0005-0000-0000-000032850000}"/>
    <cellStyle name="Separador de milhares 26 4" xfId="30372" xr:uid="{00000000-0005-0000-0000-000033850000}"/>
    <cellStyle name="Separador de milhares 26 5" xfId="30373" xr:uid="{00000000-0005-0000-0000-000034850000}"/>
    <cellStyle name="Separador de milhares 26 6" xfId="30374" xr:uid="{00000000-0005-0000-0000-000035850000}"/>
    <cellStyle name="Separador de milhares 26 7" xfId="30375" xr:uid="{00000000-0005-0000-0000-000036850000}"/>
    <cellStyle name="Separador de milhares 26 8" xfId="30376" xr:uid="{00000000-0005-0000-0000-000037850000}"/>
    <cellStyle name="Separador de milhares 26 9" xfId="30377" xr:uid="{00000000-0005-0000-0000-000038850000}"/>
    <cellStyle name="Separador de milhares 27" xfId="30378" xr:uid="{00000000-0005-0000-0000-000039850000}"/>
    <cellStyle name="Separador de milhares 27 10" xfId="30379" xr:uid="{00000000-0005-0000-0000-00003A850000}"/>
    <cellStyle name="Separador de milhares 27 11" xfId="30380" xr:uid="{00000000-0005-0000-0000-00003B850000}"/>
    <cellStyle name="Separador de milhares 27 12" xfId="30381" xr:uid="{00000000-0005-0000-0000-00003C850000}"/>
    <cellStyle name="Separador de milhares 27 13" xfId="30382" xr:uid="{00000000-0005-0000-0000-00003D850000}"/>
    <cellStyle name="Separador de milhares 27 14" xfId="30383" xr:uid="{00000000-0005-0000-0000-00003E850000}"/>
    <cellStyle name="Separador de milhares 27 15" xfId="30384" xr:uid="{00000000-0005-0000-0000-00003F850000}"/>
    <cellStyle name="Separador de milhares 27 16" xfId="30385" xr:uid="{00000000-0005-0000-0000-000040850000}"/>
    <cellStyle name="Separador de milhares 27 17" xfId="30386" xr:uid="{00000000-0005-0000-0000-000041850000}"/>
    <cellStyle name="Separador de milhares 27 18" xfId="30387" xr:uid="{00000000-0005-0000-0000-000042850000}"/>
    <cellStyle name="Separador de milhares 27 19" xfId="30388" xr:uid="{00000000-0005-0000-0000-000043850000}"/>
    <cellStyle name="Separador de milhares 27 2" xfId="30389" xr:uid="{00000000-0005-0000-0000-000044850000}"/>
    <cellStyle name="Separador de milhares 27 20" xfId="30390" xr:uid="{00000000-0005-0000-0000-000045850000}"/>
    <cellStyle name="Separador de milhares 27 21" xfId="30391" xr:uid="{00000000-0005-0000-0000-000046850000}"/>
    <cellStyle name="Separador de milhares 27 22" xfId="30392" xr:uid="{00000000-0005-0000-0000-000047850000}"/>
    <cellStyle name="Separador de milhares 27 23" xfId="30393" xr:uid="{00000000-0005-0000-0000-000048850000}"/>
    <cellStyle name="Separador de milhares 27 24" xfId="30394" xr:uid="{00000000-0005-0000-0000-000049850000}"/>
    <cellStyle name="Separador de milhares 27 25" xfId="30395" xr:uid="{00000000-0005-0000-0000-00004A850000}"/>
    <cellStyle name="Separador de milhares 27 25 2" xfId="30396" xr:uid="{00000000-0005-0000-0000-00004B850000}"/>
    <cellStyle name="Separador de milhares 27 26" xfId="30397" xr:uid="{00000000-0005-0000-0000-00004C850000}"/>
    <cellStyle name="Separador de milhares 27 26 2" xfId="30398" xr:uid="{00000000-0005-0000-0000-00004D850000}"/>
    <cellStyle name="Separador de milhares 27 26 3" xfId="30399" xr:uid="{00000000-0005-0000-0000-00004E850000}"/>
    <cellStyle name="Separador de milhares 27 26 4" xfId="30400" xr:uid="{00000000-0005-0000-0000-00004F850000}"/>
    <cellStyle name="Separador de milhares 27 3" xfId="30401" xr:uid="{00000000-0005-0000-0000-000050850000}"/>
    <cellStyle name="Separador de milhares 27 4" xfId="30402" xr:uid="{00000000-0005-0000-0000-000051850000}"/>
    <cellStyle name="Separador de milhares 27 5" xfId="30403" xr:uid="{00000000-0005-0000-0000-000052850000}"/>
    <cellStyle name="Separador de milhares 27 6" xfId="30404" xr:uid="{00000000-0005-0000-0000-000053850000}"/>
    <cellStyle name="Separador de milhares 27 7" xfId="30405" xr:uid="{00000000-0005-0000-0000-000054850000}"/>
    <cellStyle name="Separador de milhares 27 8" xfId="30406" xr:uid="{00000000-0005-0000-0000-000055850000}"/>
    <cellStyle name="Separador de milhares 27 9" xfId="30407" xr:uid="{00000000-0005-0000-0000-000056850000}"/>
    <cellStyle name="Separador de milhares 28" xfId="30408" xr:uid="{00000000-0005-0000-0000-000057850000}"/>
    <cellStyle name="Separador de milhares 28 10" xfId="30409" xr:uid="{00000000-0005-0000-0000-000058850000}"/>
    <cellStyle name="Separador de milhares 28 11" xfId="30410" xr:uid="{00000000-0005-0000-0000-000059850000}"/>
    <cellStyle name="Separador de milhares 28 12" xfId="30411" xr:uid="{00000000-0005-0000-0000-00005A850000}"/>
    <cellStyle name="Separador de milhares 28 13" xfId="30412" xr:uid="{00000000-0005-0000-0000-00005B850000}"/>
    <cellStyle name="Separador de milhares 28 14" xfId="30413" xr:uid="{00000000-0005-0000-0000-00005C850000}"/>
    <cellStyle name="Separador de milhares 28 15" xfId="30414" xr:uid="{00000000-0005-0000-0000-00005D850000}"/>
    <cellStyle name="Separador de milhares 28 16" xfId="30415" xr:uid="{00000000-0005-0000-0000-00005E850000}"/>
    <cellStyle name="Separador de milhares 28 17" xfId="30416" xr:uid="{00000000-0005-0000-0000-00005F850000}"/>
    <cellStyle name="Separador de milhares 28 18" xfId="30417" xr:uid="{00000000-0005-0000-0000-000060850000}"/>
    <cellStyle name="Separador de milhares 28 19" xfId="30418" xr:uid="{00000000-0005-0000-0000-000061850000}"/>
    <cellStyle name="Separador de milhares 28 2" xfId="30419" xr:uid="{00000000-0005-0000-0000-000062850000}"/>
    <cellStyle name="Separador de milhares 28 20" xfId="30420" xr:uid="{00000000-0005-0000-0000-000063850000}"/>
    <cellStyle name="Separador de milhares 28 21" xfId="30421" xr:uid="{00000000-0005-0000-0000-000064850000}"/>
    <cellStyle name="Separador de milhares 28 22" xfId="30422" xr:uid="{00000000-0005-0000-0000-000065850000}"/>
    <cellStyle name="Separador de milhares 28 23" xfId="30423" xr:uid="{00000000-0005-0000-0000-000066850000}"/>
    <cellStyle name="Separador de milhares 28 24" xfId="30424" xr:uid="{00000000-0005-0000-0000-000067850000}"/>
    <cellStyle name="Separador de milhares 28 24 2" xfId="30425" xr:uid="{00000000-0005-0000-0000-000068850000}"/>
    <cellStyle name="Separador de milhares 28 25" xfId="30426" xr:uid="{00000000-0005-0000-0000-000069850000}"/>
    <cellStyle name="Separador de milhares 28 25 2" xfId="30427" xr:uid="{00000000-0005-0000-0000-00006A850000}"/>
    <cellStyle name="Separador de milhares 28 25 3" xfId="30428" xr:uid="{00000000-0005-0000-0000-00006B850000}"/>
    <cellStyle name="Separador de milhares 28 25 4" xfId="30429" xr:uid="{00000000-0005-0000-0000-00006C850000}"/>
    <cellStyle name="Separador de milhares 28 3" xfId="30430" xr:uid="{00000000-0005-0000-0000-00006D850000}"/>
    <cellStyle name="Separador de milhares 28 4" xfId="30431" xr:uid="{00000000-0005-0000-0000-00006E850000}"/>
    <cellStyle name="Separador de milhares 28 5" xfId="30432" xr:uid="{00000000-0005-0000-0000-00006F850000}"/>
    <cellStyle name="Separador de milhares 28 6" xfId="30433" xr:uid="{00000000-0005-0000-0000-000070850000}"/>
    <cellStyle name="Separador de milhares 28 7" xfId="30434" xr:uid="{00000000-0005-0000-0000-000071850000}"/>
    <cellStyle name="Separador de milhares 28 8" xfId="30435" xr:uid="{00000000-0005-0000-0000-000072850000}"/>
    <cellStyle name="Separador de milhares 28 9" xfId="30436" xr:uid="{00000000-0005-0000-0000-000073850000}"/>
    <cellStyle name="Separador de milhares 29" xfId="30437" xr:uid="{00000000-0005-0000-0000-000074850000}"/>
    <cellStyle name="Separador de milhares 29 2" xfId="30438" xr:uid="{00000000-0005-0000-0000-000075850000}"/>
    <cellStyle name="Separador de milhares 3" xfId="9" xr:uid="{00000000-0005-0000-0000-000076850000}"/>
    <cellStyle name="Separador de milhares 3 10" xfId="30439" xr:uid="{00000000-0005-0000-0000-000077850000}"/>
    <cellStyle name="Separador de milhares 3 11" xfId="30440" xr:uid="{00000000-0005-0000-0000-000078850000}"/>
    <cellStyle name="Separador de milhares 3 12" xfId="30441" xr:uid="{00000000-0005-0000-0000-000079850000}"/>
    <cellStyle name="Separador de milhares 3 13" xfId="30442" xr:uid="{00000000-0005-0000-0000-00007A850000}"/>
    <cellStyle name="Separador de milhares 3 14" xfId="30443" xr:uid="{00000000-0005-0000-0000-00007B850000}"/>
    <cellStyle name="Separador de milhares 3 15" xfId="30444" xr:uid="{00000000-0005-0000-0000-00007C850000}"/>
    <cellStyle name="Separador de milhares 3 16" xfId="30445" xr:uid="{00000000-0005-0000-0000-00007D850000}"/>
    <cellStyle name="Separador de milhares 3 16 2" xfId="30446" xr:uid="{00000000-0005-0000-0000-00007E850000}"/>
    <cellStyle name="Separador de milhares 3 17" xfId="30447" xr:uid="{00000000-0005-0000-0000-00007F850000}"/>
    <cellStyle name="Separador de milhares 3 18" xfId="30448" xr:uid="{00000000-0005-0000-0000-000080850000}"/>
    <cellStyle name="Separador de milhares 3 19" xfId="30449" xr:uid="{00000000-0005-0000-0000-000081850000}"/>
    <cellStyle name="Separador de milhares 3 2" xfId="10" xr:uid="{00000000-0005-0000-0000-000082850000}"/>
    <cellStyle name="Separador de milhares 3 2 10" xfId="30450" xr:uid="{00000000-0005-0000-0000-000083850000}"/>
    <cellStyle name="Separador de milhares 3 2 11" xfId="30451" xr:uid="{00000000-0005-0000-0000-000084850000}"/>
    <cellStyle name="Separador de milhares 3 2 12" xfId="30452" xr:uid="{00000000-0005-0000-0000-000085850000}"/>
    <cellStyle name="Separador de milhares 3 2 13" xfId="30453" xr:uid="{00000000-0005-0000-0000-000086850000}"/>
    <cellStyle name="Separador de milhares 3 2 14" xfId="30454" xr:uid="{00000000-0005-0000-0000-000087850000}"/>
    <cellStyle name="Separador de milhares 3 2 15" xfId="30455" xr:uid="{00000000-0005-0000-0000-000088850000}"/>
    <cellStyle name="Separador de milhares 3 2 16" xfId="30456" xr:uid="{00000000-0005-0000-0000-000089850000}"/>
    <cellStyle name="Separador de milhares 3 2 17" xfId="30457" xr:uid="{00000000-0005-0000-0000-00008A850000}"/>
    <cellStyle name="Separador de milhares 3 2 18" xfId="30458" xr:uid="{00000000-0005-0000-0000-00008B850000}"/>
    <cellStyle name="Separador de milhares 3 2 19" xfId="30459" xr:uid="{00000000-0005-0000-0000-00008C850000}"/>
    <cellStyle name="Separador de milhares 3 2 2" xfId="30460" xr:uid="{00000000-0005-0000-0000-00008D850000}"/>
    <cellStyle name="Separador de milhares 3 2 2 2" xfId="30461" xr:uid="{00000000-0005-0000-0000-00008E850000}"/>
    <cellStyle name="Separador de milhares 3 2 2 2 2" xfId="30462" xr:uid="{00000000-0005-0000-0000-00008F850000}"/>
    <cellStyle name="Separador de milhares 3 2 2 3" xfId="30463" xr:uid="{00000000-0005-0000-0000-000090850000}"/>
    <cellStyle name="Separador de milhares 3 2 2 4" xfId="35609" xr:uid="{00000000-0005-0000-0000-000091850000}"/>
    <cellStyle name="Separador de milhares 3 2 20" xfId="30464" xr:uid="{00000000-0005-0000-0000-000092850000}"/>
    <cellStyle name="Separador de milhares 3 2 21" xfId="30465" xr:uid="{00000000-0005-0000-0000-000093850000}"/>
    <cellStyle name="Separador de milhares 3 2 22" xfId="30466" xr:uid="{00000000-0005-0000-0000-000094850000}"/>
    <cellStyle name="Separador de milhares 3 2 23" xfId="30467" xr:uid="{00000000-0005-0000-0000-000095850000}"/>
    <cellStyle name="Separador de milhares 3 2 24" xfId="30468" xr:uid="{00000000-0005-0000-0000-000096850000}"/>
    <cellStyle name="Separador de milhares 3 2 25" xfId="30469" xr:uid="{00000000-0005-0000-0000-000097850000}"/>
    <cellStyle name="Separador de milhares 3 2 26" xfId="30470" xr:uid="{00000000-0005-0000-0000-000098850000}"/>
    <cellStyle name="Separador de milhares 3 2 27" xfId="30471" xr:uid="{00000000-0005-0000-0000-000099850000}"/>
    <cellStyle name="Separador de milhares 3 2 28" xfId="30472" xr:uid="{00000000-0005-0000-0000-00009A850000}"/>
    <cellStyle name="Separador de milhares 3 2 29" xfId="30473" xr:uid="{00000000-0005-0000-0000-00009B850000}"/>
    <cellStyle name="Separador de milhares 3 2 3" xfId="30474" xr:uid="{00000000-0005-0000-0000-00009C850000}"/>
    <cellStyle name="Separador de milhares 3 2 3 2" xfId="30475" xr:uid="{00000000-0005-0000-0000-00009D850000}"/>
    <cellStyle name="Separador de milhares 3 2 3 3" xfId="30476" xr:uid="{00000000-0005-0000-0000-00009E850000}"/>
    <cellStyle name="Separador de milhares 3 2 3 4" xfId="35602" xr:uid="{00000000-0005-0000-0000-00009F850000}"/>
    <cellStyle name="Separador de milhares 3 2 30" xfId="30477" xr:uid="{00000000-0005-0000-0000-0000A0850000}"/>
    <cellStyle name="Separador de milhares 3 2 31" xfId="30478" xr:uid="{00000000-0005-0000-0000-0000A1850000}"/>
    <cellStyle name="Separador de milhares 3 2 4" xfId="30479" xr:uid="{00000000-0005-0000-0000-0000A2850000}"/>
    <cellStyle name="Separador de milhares 3 2 4 10" xfId="30480" xr:uid="{00000000-0005-0000-0000-0000A3850000}"/>
    <cellStyle name="Separador de milhares 3 2 4 11" xfId="30481" xr:uid="{00000000-0005-0000-0000-0000A4850000}"/>
    <cellStyle name="Separador de milhares 3 2 4 11 2" xfId="30482" xr:uid="{00000000-0005-0000-0000-0000A5850000}"/>
    <cellStyle name="Separador de milhares 3 2 4 12" xfId="30483" xr:uid="{00000000-0005-0000-0000-0000A6850000}"/>
    <cellStyle name="Separador de milhares 3 2 4 13" xfId="30484" xr:uid="{00000000-0005-0000-0000-0000A7850000}"/>
    <cellStyle name="Separador de milhares 3 2 4 14" xfId="30485" xr:uid="{00000000-0005-0000-0000-0000A8850000}"/>
    <cellStyle name="Separador de milhares 3 2 4 15" xfId="30486" xr:uid="{00000000-0005-0000-0000-0000A9850000}"/>
    <cellStyle name="Separador de milhares 3 2 4 16" xfId="30487" xr:uid="{00000000-0005-0000-0000-0000AA850000}"/>
    <cellStyle name="Separador de milhares 3 2 4 17" xfId="30488" xr:uid="{00000000-0005-0000-0000-0000AB850000}"/>
    <cellStyle name="Separador de milhares 3 2 4 18" xfId="30489" xr:uid="{00000000-0005-0000-0000-0000AC850000}"/>
    <cellStyle name="Separador de milhares 3 2 4 2" xfId="30490" xr:uid="{00000000-0005-0000-0000-0000AD850000}"/>
    <cellStyle name="Separador de milhares 3 2 4 2 2" xfId="30491" xr:uid="{00000000-0005-0000-0000-0000AE850000}"/>
    <cellStyle name="Separador de milhares 3 2 4 3" xfId="30492" xr:uid="{00000000-0005-0000-0000-0000AF850000}"/>
    <cellStyle name="Separador de milhares 3 2 4 3 2" xfId="30493" xr:uid="{00000000-0005-0000-0000-0000B0850000}"/>
    <cellStyle name="Separador de milhares 3 2 4 4" xfId="30494" xr:uid="{00000000-0005-0000-0000-0000B1850000}"/>
    <cellStyle name="Separador de milhares 3 2 4 5" xfId="30495" xr:uid="{00000000-0005-0000-0000-0000B2850000}"/>
    <cellStyle name="Separador de milhares 3 2 4 6" xfId="30496" xr:uid="{00000000-0005-0000-0000-0000B3850000}"/>
    <cellStyle name="Separador de milhares 3 2 4 7" xfId="30497" xr:uid="{00000000-0005-0000-0000-0000B4850000}"/>
    <cellStyle name="Separador de milhares 3 2 4 8" xfId="30498" xr:uid="{00000000-0005-0000-0000-0000B5850000}"/>
    <cellStyle name="Separador de milhares 3 2 4 9" xfId="30499" xr:uid="{00000000-0005-0000-0000-0000B6850000}"/>
    <cellStyle name="Separador de milhares 3 2 5" xfId="30500" xr:uid="{00000000-0005-0000-0000-0000B7850000}"/>
    <cellStyle name="Separador de milhares 3 2 5 2" xfId="30501" xr:uid="{00000000-0005-0000-0000-0000B8850000}"/>
    <cellStyle name="Separador de milhares 3 2 5 2 10" xfId="30502" xr:uid="{00000000-0005-0000-0000-0000B9850000}"/>
    <cellStyle name="Separador de milhares 3 2 5 2 11" xfId="30503" xr:uid="{00000000-0005-0000-0000-0000BA850000}"/>
    <cellStyle name="Separador de milhares 3 2 5 2 12" xfId="30504" xr:uid="{00000000-0005-0000-0000-0000BB850000}"/>
    <cellStyle name="Separador de milhares 3 2 5 2 13" xfId="30505" xr:uid="{00000000-0005-0000-0000-0000BC850000}"/>
    <cellStyle name="Separador de milhares 3 2 5 2 14" xfId="30506" xr:uid="{00000000-0005-0000-0000-0000BD850000}"/>
    <cellStyle name="Separador de milhares 3 2 5 2 15" xfId="30507" xr:uid="{00000000-0005-0000-0000-0000BE850000}"/>
    <cellStyle name="Separador de milhares 3 2 5 2 16" xfId="30508" xr:uid="{00000000-0005-0000-0000-0000BF850000}"/>
    <cellStyle name="Separador de milhares 3 2 5 2 17" xfId="30509" xr:uid="{00000000-0005-0000-0000-0000C0850000}"/>
    <cellStyle name="Separador de milhares 3 2 5 2 18" xfId="30510" xr:uid="{00000000-0005-0000-0000-0000C1850000}"/>
    <cellStyle name="Separador de milhares 3 2 5 2 19" xfId="30511" xr:uid="{00000000-0005-0000-0000-0000C2850000}"/>
    <cellStyle name="Separador de milhares 3 2 5 2 2" xfId="30512" xr:uid="{00000000-0005-0000-0000-0000C3850000}"/>
    <cellStyle name="Separador de milhares 3 2 5 2 20" xfId="30513" xr:uid="{00000000-0005-0000-0000-0000C4850000}"/>
    <cellStyle name="Separador de milhares 3 2 5 2 21" xfId="30514" xr:uid="{00000000-0005-0000-0000-0000C5850000}"/>
    <cellStyle name="Separador de milhares 3 2 5 2 22" xfId="30515" xr:uid="{00000000-0005-0000-0000-0000C6850000}"/>
    <cellStyle name="Separador de milhares 3 2 5 2 23" xfId="30516" xr:uid="{00000000-0005-0000-0000-0000C7850000}"/>
    <cellStyle name="Separador de milhares 3 2 5 2 24" xfId="30517" xr:uid="{00000000-0005-0000-0000-0000C8850000}"/>
    <cellStyle name="Separador de milhares 3 2 5 2 3" xfId="30518" xr:uid="{00000000-0005-0000-0000-0000C9850000}"/>
    <cellStyle name="Separador de milhares 3 2 5 2 4" xfId="30519" xr:uid="{00000000-0005-0000-0000-0000CA850000}"/>
    <cellStyle name="Separador de milhares 3 2 5 2 5" xfId="30520" xr:uid="{00000000-0005-0000-0000-0000CB850000}"/>
    <cellStyle name="Separador de milhares 3 2 5 2 6" xfId="30521" xr:uid="{00000000-0005-0000-0000-0000CC850000}"/>
    <cellStyle name="Separador de milhares 3 2 5 2 7" xfId="30522" xr:uid="{00000000-0005-0000-0000-0000CD850000}"/>
    <cellStyle name="Separador de milhares 3 2 5 2 8" xfId="30523" xr:uid="{00000000-0005-0000-0000-0000CE850000}"/>
    <cellStyle name="Separador de milhares 3 2 5 2 9" xfId="30524" xr:uid="{00000000-0005-0000-0000-0000CF850000}"/>
    <cellStyle name="Separador de milhares 3 2 5 3" xfId="30525" xr:uid="{00000000-0005-0000-0000-0000D0850000}"/>
    <cellStyle name="Separador de milhares 3 2 6" xfId="30526" xr:uid="{00000000-0005-0000-0000-0000D1850000}"/>
    <cellStyle name="Separador de milhares 3 2 6 2" xfId="30527" xr:uid="{00000000-0005-0000-0000-0000D2850000}"/>
    <cellStyle name="Separador de milhares 3 2 7" xfId="30528" xr:uid="{00000000-0005-0000-0000-0000D3850000}"/>
    <cellStyle name="Separador de milhares 3 2 7 2" xfId="30529" xr:uid="{00000000-0005-0000-0000-0000D4850000}"/>
    <cellStyle name="Separador de milhares 3 2 7 2 10" xfId="30530" xr:uid="{00000000-0005-0000-0000-0000D5850000}"/>
    <cellStyle name="Separador de milhares 3 2 7 2 11" xfId="30531" xr:uid="{00000000-0005-0000-0000-0000D6850000}"/>
    <cellStyle name="Separador de milhares 3 2 7 2 12" xfId="30532" xr:uid="{00000000-0005-0000-0000-0000D7850000}"/>
    <cellStyle name="Separador de milhares 3 2 7 2 13" xfId="30533" xr:uid="{00000000-0005-0000-0000-0000D8850000}"/>
    <cellStyle name="Separador de milhares 3 2 7 2 14" xfId="30534" xr:uid="{00000000-0005-0000-0000-0000D9850000}"/>
    <cellStyle name="Separador de milhares 3 2 7 2 15" xfId="30535" xr:uid="{00000000-0005-0000-0000-0000DA850000}"/>
    <cellStyle name="Separador de milhares 3 2 7 2 16" xfId="30536" xr:uid="{00000000-0005-0000-0000-0000DB850000}"/>
    <cellStyle name="Separador de milhares 3 2 7 2 17" xfId="30537" xr:uid="{00000000-0005-0000-0000-0000DC850000}"/>
    <cellStyle name="Separador de milhares 3 2 7 2 18" xfId="30538" xr:uid="{00000000-0005-0000-0000-0000DD850000}"/>
    <cellStyle name="Separador de milhares 3 2 7 2 19" xfId="30539" xr:uid="{00000000-0005-0000-0000-0000DE850000}"/>
    <cellStyle name="Separador de milhares 3 2 7 2 2" xfId="30540" xr:uid="{00000000-0005-0000-0000-0000DF850000}"/>
    <cellStyle name="Separador de milhares 3 2 7 2 20" xfId="30541" xr:uid="{00000000-0005-0000-0000-0000E0850000}"/>
    <cellStyle name="Separador de milhares 3 2 7 2 21" xfId="30542" xr:uid="{00000000-0005-0000-0000-0000E1850000}"/>
    <cellStyle name="Separador de milhares 3 2 7 2 22" xfId="30543" xr:uid="{00000000-0005-0000-0000-0000E2850000}"/>
    <cellStyle name="Separador de milhares 3 2 7 2 23" xfId="30544" xr:uid="{00000000-0005-0000-0000-0000E3850000}"/>
    <cellStyle name="Separador de milhares 3 2 7 2 3" xfId="30545" xr:uid="{00000000-0005-0000-0000-0000E4850000}"/>
    <cellStyle name="Separador de milhares 3 2 7 2 4" xfId="30546" xr:uid="{00000000-0005-0000-0000-0000E5850000}"/>
    <cellStyle name="Separador de milhares 3 2 7 2 5" xfId="30547" xr:uid="{00000000-0005-0000-0000-0000E6850000}"/>
    <cellStyle name="Separador de milhares 3 2 7 2 6" xfId="30548" xr:uid="{00000000-0005-0000-0000-0000E7850000}"/>
    <cellStyle name="Separador de milhares 3 2 7 2 7" xfId="30549" xr:uid="{00000000-0005-0000-0000-0000E8850000}"/>
    <cellStyle name="Separador de milhares 3 2 7 2 8" xfId="30550" xr:uid="{00000000-0005-0000-0000-0000E9850000}"/>
    <cellStyle name="Separador de milhares 3 2 7 2 9" xfId="30551" xr:uid="{00000000-0005-0000-0000-0000EA850000}"/>
    <cellStyle name="Separador de milhares 3 2 8" xfId="30552" xr:uid="{00000000-0005-0000-0000-0000EB850000}"/>
    <cellStyle name="Separador de milhares 3 2 9" xfId="30553" xr:uid="{00000000-0005-0000-0000-0000EC850000}"/>
    <cellStyle name="Separador de milhares 3 2_Estudo VC fev" xfId="30554" xr:uid="{00000000-0005-0000-0000-0000ED850000}"/>
    <cellStyle name="Separador de milhares 3 20" xfId="30555" xr:uid="{00000000-0005-0000-0000-0000EE850000}"/>
    <cellStyle name="Separador de milhares 3 21" xfId="30556" xr:uid="{00000000-0005-0000-0000-0000EF850000}"/>
    <cellStyle name="Separador de milhares 3 22" xfId="30557" xr:uid="{00000000-0005-0000-0000-0000F0850000}"/>
    <cellStyle name="Separador de milhares 3 23" xfId="30558" xr:uid="{00000000-0005-0000-0000-0000F1850000}"/>
    <cellStyle name="Separador de milhares 3 24" xfId="30559" xr:uid="{00000000-0005-0000-0000-0000F2850000}"/>
    <cellStyle name="Separador de milhares 3 25" xfId="30560" xr:uid="{00000000-0005-0000-0000-0000F3850000}"/>
    <cellStyle name="Separador de milhares 3 26" xfId="30561" xr:uid="{00000000-0005-0000-0000-0000F4850000}"/>
    <cellStyle name="Separador de milhares 3 27" xfId="30562" xr:uid="{00000000-0005-0000-0000-0000F5850000}"/>
    <cellStyle name="Separador de milhares 3 28" xfId="30563" xr:uid="{00000000-0005-0000-0000-0000F6850000}"/>
    <cellStyle name="Separador de milhares 3 29" xfId="30564" xr:uid="{00000000-0005-0000-0000-0000F7850000}"/>
    <cellStyle name="Separador de milhares 3 3" xfId="30565" xr:uid="{00000000-0005-0000-0000-0000F8850000}"/>
    <cellStyle name="Separador de milhares 3 3 10" xfId="30566" xr:uid="{00000000-0005-0000-0000-0000F9850000}"/>
    <cellStyle name="Separador de milhares 3 3 11" xfId="30567" xr:uid="{00000000-0005-0000-0000-0000FA850000}"/>
    <cellStyle name="Separador de milhares 3 3 12" xfId="35114" xr:uid="{00000000-0005-0000-0000-0000FB850000}"/>
    <cellStyle name="Separador de milhares 3 3 2" xfId="30568" xr:uid="{00000000-0005-0000-0000-0000FC850000}"/>
    <cellStyle name="Separador de milhares 3 3 2 2" xfId="30569" xr:uid="{00000000-0005-0000-0000-0000FD850000}"/>
    <cellStyle name="Separador de milhares 3 3 2 2 10" xfId="30570" xr:uid="{00000000-0005-0000-0000-0000FE850000}"/>
    <cellStyle name="Separador de milhares 3 3 2 2 11" xfId="30571" xr:uid="{00000000-0005-0000-0000-0000FF850000}"/>
    <cellStyle name="Separador de milhares 3 3 2 2 12" xfId="30572" xr:uid="{00000000-0005-0000-0000-000000860000}"/>
    <cellStyle name="Separador de milhares 3 3 2 2 13" xfId="30573" xr:uid="{00000000-0005-0000-0000-000001860000}"/>
    <cellStyle name="Separador de milhares 3 3 2 2 14" xfId="30574" xr:uid="{00000000-0005-0000-0000-000002860000}"/>
    <cellStyle name="Separador de milhares 3 3 2 2 15" xfId="30575" xr:uid="{00000000-0005-0000-0000-000003860000}"/>
    <cellStyle name="Separador de milhares 3 3 2 2 16" xfId="30576" xr:uid="{00000000-0005-0000-0000-000004860000}"/>
    <cellStyle name="Separador de milhares 3 3 2 2 17" xfId="30577" xr:uid="{00000000-0005-0000-0000-000005860000}"/>
    <cellStyle name="Separador de milhares 3 3 2 2 18" xfId="30578" xr:uid="{00000000-0005-0000-0000-000006860000}"/>
    <cellStyle name="Separador de milhares 3 3 2 2 19" xfId="30579" xr:uid="{00000000-0005-0000-0000-000007860000}"/>
    <cellStyle name="Separador de milhares 3 3 2 2 2" xfId="30580" xr:uid="{00000000-0005-0000-0000-000008860000}"/>
    <cellStyle name="Separador de milhares 3 3 2 2 20" xfId="30581" xr:uid="{00000000-0005-0000-0000-000009860000}"/>
    <cellStyle name="Separador de milhares 3 3 2 2 21" xfId="30582" xr:uid="{00000000-0005-0000-0000-00000A860000}"/>
    <cellStyle name="Separador de milhares 3 3 2 2 22" xfId="30583" xr:uid="{00000000-0005-0000-0000-00000B860000}"/>
    <cellStyle name="Separador de milhares 3 3 2 2 23" xfId="30584" xr:uid="{00000000-0005-0000-0000-00000C860000}"/>
    <cellStyle name="Separador de milhares 3 3 2 2 24" xfId="35607" xr:uid="{00000000-0005-0000-0000-00000D860000}"/>
    <cellStyle name="Separador de milhares 3 3 2 2 3" xfId="30585" xr:uid="{00000000-0005-0000-0000-00000E860000}"/>
    <cellStyle name="Separador de milhares 3 3 2 2 4" xfId="30586" xr:uid="{00000000-0005-0000-0000-00000F860000}"/>
    <cellStyle name="Separador de milhares 3 3 2 2 5" xfId="30587" xr:uid="{00000000-0005-0000-0000-000010860000}"/>
    <cellStyle name="Separador de milhares 3 3 2 2 6" xfId="30588" xr:uid="{00000000-0005-0000-0000-000011860000}"/>
    <cellStyle name="Separador de milhares 3 3 2 2 7" xfId="30589" xr:uid="{00000000-0005-0000-0000-000012860000}"/>
    <cellStyle name="Separador de milhares 3 3 2 2 8" xfId="30590" xr:uid="{00000000-0005-0000-0000-000013860000}"/>
    <cellStyle name="Separador de milhares 3 3 2 2 9" xfId="30591" xr:uid="{00000000-0005-0000-0000-000014860000}"/>
    <cellStyle name="Separador de milhares 3 3 2 3" xfId="35209" xr:uid="{00000000-0005-0000-0000-000015860000}"/>
    <cellStyle name="Separador de milhares 3 3 3" xfId="30592" xr:uid="{00000000-0005-0000-0000-000016860000}"/>
    <cellStyle name="Separador de milhares 3 3 3 10" xfId="30593" xr:uid="{00000000-0005-0000-0000-000017860000}"/>
    <cellStyle name="Separador de milhares 3 3 3 11" xfId="30594" xr:uid="{00000000-0005-0000-0000-000018860000}"/>
    <cellStyle name="Separador de milhares 3 3 3 12" xfId="30595" xr:uid="{00000000-0005-0000-0000-000019860000}"/>
    <cellStyle name="Separador de milhares 3 3 3 13" xfId="30596" xr:uid="{00000000-0005-0000-0000-00001A860000}"/>
    <cellStyle name="Separador de milhares 3 3 3 14" xfId="30597" xr:uid="{00000000-0005-0000-0000-00001B860000}"/>
    <cellStyle name="Separador de milhares 3 3 3 15" xfId="30598" xr:uid="{00000000-0005-0000-0000-00001C860000}"/>
    <cellStyle name="Separador de milhares 3 3 3 16" xfId="30599" xr:uid="{00000000-0005-0000-0000-00001D860000}"/>
    <cellStyle name="Separador de milhares 3 3 3 17" xfId="30600" xr:uid="{00000000-0005-0000-0000-00001E860000}"/>
    <cellStyle name="Separador de milhares 3 3 3 18" xfId="30601" xr:uid="{00000000-0005-0000-0000-00001F860000}"/>
    <cellStyle name="Separador de milhares 3 3 3 19" xfId="30602" xr:uid="{00000000-0005-0000-0000-000020860000}"/>
    <cellStyle name="Separador de milhares 3 3 3 2" xfId="30603" xr:uid="{00000000-0005-0000-0000-000021860000}"/>
    <cellStyle name="Separador de milhares 3 3 3 20" xfId="30604" xr:uid="{00000000-0005-0000-0000-000022860000}"/>
    <cellStyle name="Separador de milhares 3 3 3 21" xfId="30605" xr:uid="{00000000-0005-0000-0000-000023860000}"/>
    <cellStyle name="Separador de milhares 3 3 3 22" xfId="30606" xr:uid="{00000000-0005-0000-0000-000024860000}"/>
    <cellStyle name="Separador de milhares 3 3 3 23" xfId="30607" xr:uid="{00000000-0005-0000-0000-000025860000}"/>
    <cellStyle name="Separador de milhares 3 3 3 3" xfId="30608" xr:uid="{00000000-0005-0000-0000-000026860000}"/>
    <cellStyle name="Separador de milhares 3 3 3 4" xfId="30609" xr:uid="{00000000-0005-0000-0000-000027860000}"/>
    <cellStyle name="Separador de milhares 3 3 3 5" xfId="30610" xr:uid="{00000000-0005-0000-0000-000028860000}"/>
    <cellStyle name="Separador de milhares 3 3 3 6" xfId="30611" xr:uid="{00000000-0005-0000-0000-000029860000}"/>
    <cellStyle name="Separador de milhares 3 3 3 7" xfId="30612" xr:uid="{00000000-0005-0000-0000-00002A860000}"/>
    <cellStyle name="Separador de milhares 3 3 3 8" xfId="30613" xr:uid="{00000000-0005-0000-0000-00002B860000}"/>
    <cellStyle name="Separador de milhares 3 3 3 9" xfId="30614" xr:uid="{00000000-0005-0000-0000-00002C860000}"/>
    <cellStyle name="Separador de milhares 3 3 4" xfId="30615" xr:uid="{00000000-0005-0000-0000-00002D860000}"/>
    <cellStyle name="Separador de milhares 3 3 5" xfId="30616" xr:uid="{00000000-0005-0000-0000-00002E860000}"/>
    <cellStyle name="Separador de milhares 3 3 6" xfId="30617" xr:uid="{00000000-0005-0000-0000-00002F860000}"/>
    <cellStyle name="Separador de milhares 3 3 7" xfId="30618" xr:uid="{00000000-0005-0000-0000-000030860000}"/>
    <cellStyle name="Separador de milhares 3 3 8" xfId="30619" xr:uid="{00000000-0005-0000-0000-000031860000}"/>
    <cellStyle name="Separador de milhares 3 3 9" xfId="30620" xr:uid="{00000000-0005-0000-0000-000032860000}"/>
    <cellStyle name="Separador de milhares 3 30" xfId="30621" xr:uid="{00000000-0005-0000-0000-000033860000}"/>
    <cellStyle name="Separador de milhares 3 31" xfId="30622" xr:uid="{00000000-0005-0000-0000-000034860000}"/>
    <cellStyle name="Separador de milhares 3 32" xfId="30623" xr:uid="{00000000-0005-0000-0000-000035860000}"/>
    <cellStyle name="Separador de milhares 3 33" xfId="30624" xr:uid="{00000000-0005-0000-0000-000036860000}"/>
    <cellStyle name="Separador de milhares 3 34" xfId="30625" xr:uid="{00000000-0005-0000-0000-000037860000}"/>
    <cellStyle name="Separador de milhares 3 35" xfId="30626" xr:uid="{00000000-0005-0000-0000-000038860000}"/>
    <cellStyle name="Separador de milhares 3 36" xfId="30627" xr:uid="{00000000-0005-0000-0000-000039860000}"/>
    <cellStyle name="Separador de milhares 3 37" xfId="30628" xr:uid="{00000000-0005-0000-0000-00003A860000}"/>
    <cellStyle name="Separador de milhares 3 38" xfId="30629" xr:uid="{00000000-0005-0000-0000-00003B860000}"/>
    <cellStyle name="Separador de milhares 3 39" xfId="30630" xr:uid="{00000000-0005-0000-0000-00003C860000}"/>
    <cellStyle name="Separador de milhares 3 4" xfId="30631" xr:uid="{00000000-0005-0000-0000-00003D860000}"/>
    <cellStyle name="Separador de milhares 3 4 2" xfId="30632" xr:uid="{00000000-0005-0000-0000-00003E860000}"/>
    <cellStyle name="Separador de milhares 3 4 2 10" xfId="30633" xr:uid="{00000000-0005-0000-0000-00003F860000}"/>
    <cellStyle name="Separador de milhares 3 4 2 11" xfId="30634" xr:uid="{00000000-0005-0000-0000-000040860000}"/>
    <cellStyle name="Separador de milhares 3 4 2 12" xfId="30635" xr:uid="{00000000-0005-0000-0000-000041860000}"/>
    <cellStyle name="Separador de milhares 3 4 2 13" xfId="30636" xr:uid="{00000000-0005-0000-0000-000042860000}"/>
    <cellStyle name="Separador de milhares 3 4 2 14" xfId="30637" xr:uid="{00000000-0005-0000-0000-000043860000}"/>
    <cellStyle name="Separador de milhares 3 4 2 15" xfId="30638" xr:uid="{00000000-0005-0000-0000-000044860000}"/>
    <cellStyle name="Separador de milhares 3 4 2 16" xfId="30639" xr:uid="{00000000-0005-0000-0000-000045860000}"/>
    <cellStyle name="Separador de milhares 3 4 2 17" xfId="30640" xr:uid="{00000000-0005-0000-0000-000046860000}"/>
    <cellStyle name="Separador de milhares 3 4 2 18" xfId="30641" xr:uid="{00000000-0005-0000-0000-000047860000}"/>
    <cellStyle name="Separador de milhares 3 4 2 19" xfId="30642" xr:uid="{00000000-0005-0000-0000-000048860000}"/>
    <cellStyle name="Separador de milhares 3 4 2 2" xfId="30643" xr:uid="{00000000-0005-0000-0000-000049860000}"/>
    <cellStyle name="Separador de milhares 3 4 2 20" xfId="30644" xr:uid="{00000000-0005-0000-0000-00004A860000}"/>
    <cellStyle name="Separador de milhares 3 4 2 21" xfId="30645" xr:uid="{00000000-0005-0000-0000-00004B860000}"/>
    <cellStyle name="Separador de milhares 3 4 2 22" xfId="30646" xr:uid="{00000000-0005-0000-0000-00004C860000}"/>
    <cellStyle name="Separador de milhares 3 4 2 23" xfId="30647" xr:uid="{00000000-0005-0000-0000-00004D860000}"/>
    <cellStyle name="Separador de milhares 3 4 2 24" xfId="35460" xr:uid="{00000000-0005-0000-0000-00004E860000}"/>
    <cellStyle name="Separador de milhares 3 4 2 3" xfId="30648" xr:uid="{00000000-0005-0000-0000-00004F860000}"/>
    <cellStyle name="Separador de milhares 3 4 2 4" xfId="30649" xr:uid="{00000000-0005-0000-0000-000050860000}"/>
    <cellStyle name="Separador de milhares 3 4 2 5" xfId="30650" xr:uid="{00000000-0005-0000-0000-000051860000}"/>
    <cellStyle name="Separador de milhares 3 4 2 6" xfId="30651" xr:uid="{00000000-0005-0000-0000-000052860000}"/>
    <cellStyle name="Separador de milhares 3 4 2 7" xfId="30652" xr:uid="{00000000-0005-0000-0000-000053860000}"/>
    <cellStyle name="Separador de milhares 3 4 2 8" xfId="30653" xr:uid="{00000000-0005-0000-0000-000054860000}"/>
    <cellStyle name="Separador de milhares 3 4 2 9" xfId="30654" xr:uid="{00000000-0005-0000-0000-000055860000}"/>
    <cellStyle name="Separador de milhares 3 4 3" xfId="35200" xr:uid="{00000000-0005-0000-0000-000056860000}"/>
    <cellStyle name="Separador de milhares 3 40" xfId="30655" xr:uid="{00000000-0005-0000-0000-000057860000}"/>
    <cellStyle name="Separador de milhares 3 41" xfId="30656" xr:uid="{00000000-0005-0000-0000-000058860000}"/>
    <cellStyle name="Separador de milhares 3 42" xfId="30657" xr:uid="{00000000-0005-0000-0000-000059860000}"/>
    <cellStyle name="Separador de milhares 3 43" xfId="30658" xr:uid="{00000000-0005-0000-0000-00005A860000}"/>
    <cellStyle name="Separador de milhares 3 44" xfId="34772" xr:uid="{00000000-0005-0000-0000-00005B860000}"/>
    <cellStyle name="Separador de milhares 3 45" xfId="34773" xr:uid="{00000000-0005-0000-0000-00005C860000}"/>
    <cellStyle name="Separador de milhares 3 46" xfId="34774" xr:uid="{00000000-0005-0000-0000-00005D860000}"/>
    <cellStyle name="Separador de milhares 3 47" xfId="34775" xr:uid="{00000000-0005-0000-0000-00005E860000}"/>
    <cellStyle name="Separador de milhares 3 48" xfId="34776" xr:uid="{00000000-0005-0000-0000-00005F860000}"/>
    <cellStyle name="Separador de milhares 3 49" xfId="35103" xr:uid="{00000000-0005-0000-0000-000060860000}"/>
    <cellStyle name="Separador de milhares 3 5" xfId="30659" xr:uid="{00000000-0005-0000-0000-000061860000}"/>
    <cellStyle name="Separador de milhares 3 5 2" xfId="30660" xr:uid="{00000000-0005-0000-0000-000062860000}"/>
    <cellStyle name="Separador de milhares 3 5 2 10" xfId="30661" xr:uid="{00000000-0005-0000-0000-000063860000}"/>
    <cellStyle name="Separador de milhares 3 5 2 11" xfId="30662" xr:uid="{00000000-0005-0000-0000-000064860000}"/>
    <cellStyle name="Separador de milhares 3 5 2 12" xfId="30663" xr:uid="{00000000-0005-0000-0000-000065860000}"/>
    <cellStyle name="Separador de milhares 3 5 2 13" xfId="30664" xr:uid="{00000000-0005-0000-0000-000066860000}"/>
    <cellStyle name="Separador de milhares 3 5 2 14" xfId="30665" xr:uid="{00000000-0005-0000-0000-000067860000}"/>
    <cellStyle name="Separador de milhares 3 5 2 15" xfId="30666" xr:uid="{00000000-0005-0000-0000-000068860000}"/>
    <cellStyle name="Separador de milhares 3 5 2 16" xfId="30667" xr:uid="{00000000-0005-0000-0000-000069860000}"/>
    <cellStyle name="Separador de milhares 3 5 2 17" xfId="30668" xr:uid="{00000000-0005-0000-0000-00006A860000}"/>
    <cellStyle name="Separador de milhares 3 5 2 18" xfId="30669" xr:uid="{00000000-0005-0000-0000-00006B860000}"/>
    <cellStyle name="Separador de milhares 3 5 2 19" xfId="30670" xr:uid="{00000000-0005-0000-0000-00006C860000}"/>
    <cellStyle name="Separador de milhares 3 5 2 2" xfId="30671" xr:uid="{00000000-0005-0000-0000-00006D860000}"/>
    <cellStyle name="Separador de milhares 3 5 2 20" xfId="30672" xr:uid="{00000000-0005-0000-0000-00006E860000}"/>
    <cellStyle name="Separador de milhares 3 5 2 21" xfId="30673" xr:uid="{00000000-0005-0000-0000-00006F860000}"/>
    <cellStyle name="Separador de milhares 3 5 2 22" xfId="30674" xr:uid="{00000000-0005-0000-0000-000070860000}"/>
    <cellStyle name="Separador de milhares 3 5 2 23" xfId="30675" xr:uid="{00000000-0005-0000-0000-000071860000}"/>
    <cellStyle name="Separador de milhares 3 5 2 3" xfId="30676" xr:uid="{00000000-0005-0000-0000-000072860000}"/>
    <cellStyle name="Separador de milhares 3 5 2 4" xfId="30677" xr:uid="{00000000-0005-0000-0000-000073860000}"/>
    <cellStyle name="Separador de milhares 3 5 2 5" xfId="30678" xr:uid="{00000000-0005-0000-0000-000074860000}"/>
    <cellStyle name="Separador de milhares 3 5 2 6" xfId="30679" xr:uid="{00000000-0005-0000-0000-000075860000}"/>
    <cellStyle name="Separador de milhares 3 5 2 7" xfId="30680" xr:uid="{00000000-0005-0000-0000-000076860000}"/>
    <cellStyle name="Separador de milhares 3 5 2 8" xfId="30681" xr:uid="{00000000-0005-0000-0000-000077860000}"/>
    <cellStyle name="Separador de milhares 3 5 2 9" xfId="30682" xr:uid="{00000000-0005-0000-0000-000078860000}"/>
    <cellStyle name="Separador de milhares 3 5 3" xfId="35204" xr:uid="{00000000-0005-0000-0000-000079860000}"/>
    <cellStyle name="Separador de milhares 3 6" xfId="30683" xr:uid="{00000000-0005-0000-0000-00007A860000}"/>
    <cellStyle name="Separador de milhares 3 6 10" xfId="30684" xr:uid="{00000000-0005-0000-0000-00007B860000}"/>
    <cellStyle name="Separador de milhares 3 6 2" xfId="30685" xr:uid="{00000000-0005-0000-0000-00007C860000}"/>
    <cellStyle name="Separador de milhares 3 6 3" xfId="30686" xr:uid="{00000000-0005-0000-0000-00007D860000}"/>
    <cellStyle name="Separador de milhares 3 6 4" xfId="30687" xr:uid="{00000000-0005-0000-0000-00007E860000}"/>
    <cellStyle name="Separador de milhares 3 6 5" xfId="30688" xr:uid="{00000000-0005-0000-0000-00007F860000}"/>
    <cellStyle name="Separador de milhares 3 6 6" xfId="30689" xr:uid="{00000000-0005-0000-0000-000080860000}"/>
    <cellStyle name="Separador de milhares 3 6 7" xfId="30690" xr:uid="{00000000-0005-0000-0000-000081860000}"/>
    <cellStyle name="Separador de milhares 3 6 7 10" xfId="30691" xr:uid="{00000000-0005-0000-0000-000082860000}"/>
    <cellStyle name="Separador de milhares 3 6 7 11" xfId="30692" xr:uid="{00000000-0005-0000-0000-000083860000}"/>
    <cellStyle name="Separador de milhares 3 6 7 12" xfId="30693" xr:uid="{00000000-0005-0000-0000-000084860000}"/>
    <cellStyle name="Separador de milhares 3 6 7 13" xfId="30694" xr:uid="{00000000-0005-0000-0000-000085860000}"/>
    <cellStyle name="Separador de milhares 3 6 7 14" xfId="30695" xr:uid="{00000000-0005-0000-0000-000086860000}"/>
    <cellStyle name="Separador de milhares 3 6 7 15" xfId="30696" xr:uid="{00000000-0005-0000-0000-000087860000}"/>
    <cellStyle name="Separador de milhares 3 6 7 16" xfId="30697" xr:uid="{00000000-0005-0000-0000-000088860000}"/>
    <cellStyle name="Separador de milhares 3 6 7 17" xfId="30698" xr:uid="{00000000-0005-0000-0000-000089860000}"/>
    <cellStyle name="Separador de milhares 3 6 7 18" xfId="30699" xr:uid="{00000000-0005-0000-0000-00008A860000}"/>
    <cellStyle name="Separador de milhares 3 6 7 19" xfId="30700" xr:uid="{00000000-0005-0000-0000-00008B860000}"/>
    <cellStyle name="Separador de milhares 3 6 7 2" xfId="30701" xr:uid="{00000000-0005-0000-0000-00008C860000}"/>
    <cellStyle name="Separador de milhares 3 6 7 20" xfId="30702" xr:uid="{00000000-0005-0000-0000-00008D860000}"/>
    <cellStyle name="Separador de milhares 3 6 7 21" xfId="30703" xr:uid="{00000000-0005-0000-0000-00008E860000}"/>
    <cellStyle name="Separador de milhares 3 6 7 22" xfId="30704" xr:uid="{00000000-0005-0000-0000-00008F860000}"/>
    <cellStyle name="Separador de milhares 3 6 7 23" xfId="30705" xr:uid="{00000000-0005-0000-0000-000090860000}"/>
    <cellStyle name="Separador de milhares 3 6 7 3" xfId="30706" xr:uid="{00000000-0005-0000-0000-000091860000}"/>
    <cellStyle name="Separador de milhares 3 6 7 4" xfId="30707" xr:uid="{00000000-0005-0000-0000-000092860000}"/>
    <cellStyle name="Separador de milhares 3 6 7 5" xfId="30708" xr:uid="{00000000-0005-0000-0000-000093860000}"/>
    <cellStyle name="Separador de milhares 3 6 7 6" xfId="30709" xr:uid="{00000000-0005-0000-0000-000094860000}"/>
    <cellStyle name="Separador de milhares 3 6 7 7" xfId="30710" xr:uid="{00000000-0005-0000-0000-000095860000}"/>
    <cellStyle name="Separador de milhares 3 6 7 8" xfId="30711" xr:uid="{00000000-0005-0000-0000-000096860000}"/>
    <cellStyle name="Separador de milhares 3 6 7 9" xfId="30712" xr:uid="{00000000-0005-0000-0000-000097860000}"/>
    <cellStyle name="Separador de milhares 3 6 8" xfId="30713" xr:uid="{00000000-0005-0000-0000-000098860000}"/>
    <cellStyle name="Separador de milhares 3 6 9" xfId="30714" xr:uid="{00000000-0005-0000-0000-000099860000}"/>
    <cellStyle name="Separador de milhares 3 7" xfId="30715" xr:uid="{00000000-0005-0000-0000-00009A860000}"/>
    <cellStyle name="Separador de milhares 3 7 10" xfId="35113" xr:uid="{00000000-0005-0000-0000-00009B860000}"/>
    <cellStyle name="Separador de milhares 3 7 2" xfId="30716" xr:uid="{00000000-0005-0000-0000-00009C860000}"/>
    <cellStyle name="Separador de milhares 3 7 3" xfId="30717" xr:uid="{00000000-0005-0000-0000-00009D860000}"/>
    <cellStyle name="Separador de milhares 3 7 4" xfId="30718" xr:uid="{00000000-0005-0000-0000-00009E860000}"/>
    <cellStyle name="Separador de milhares 3 7 5" xfId="30719" xr:uid="{00000000-0005-0000-0000-00009F860000}"/>
    <cellStyle name="Separador de milhares 3 7 6" xfId="30720" xr:uid="{00000000-0005-0000-0000-0000A0860000}"/>
    <cellStyle name="Separador de milhares 3 7 7" xfId="30721" xr:uid="{00000000-0005-0000-0000-0000A1860000}"/>
    <cellStyle name="Separador de milhares 3 7 8" xfId="30722" xr:uid="{00000000-0005-0000-0000-0000A2860000}"/>
    <cellStyle name="Separador de milhares 3 7 9" xfId="30723" xr:uid="{00000000-0005-0000-0000-0000A3860000}"/>
    <cellStyle name="Separador de milhares 3 8" xfId="30724" xr:uid="{00000000-0005-0000-0000-0000A4860000}"/>
    <cellStyle name="Separador de milhares 3 8 2" xfId="35108" xr:uid="{00000000-0005-0000-0000-0000A5860000}"/>
    <cellStyle name="Separador de milhares 3 9" xfId="30725" xr:uid="{00000000-0005-0000-0000-0000A6860000}"/>
    <cellStyle name="Separador de milhares 3 9 2" xfId="35221" xr:uid="{00000000-0005-0000-0000-0000A7860000}"/>
    <cellStyle name="Separador de milhares 30" xfId="30726" xr:uid="{00000000-0005-0000-0000-0000A8860000}"/>
    <cellStyle name="Separador de milhares 31" xfId="30727" xr:uid="{00000000-0005-0000-0000-0000A9860000}"/>
    <cellStyle name="Separador de milhares 32" xfId="30728" xr:uid="{00000000-0005-0000-0000-0000AA860000}"/>
    <cellStyle name="Separador de milhares 32 2" xfId="30729" xr:uid="{00000000-0005-0000-0000-0000AB860000}"/>
    <cellStyle name="Separador de milhares 32 3" xfId="30730" xr:uid="{00000000-0005-0000-0000-0000AC860000}"/>
    <cellStyle name="Separador de milhares 32 3 2" xfId="30731" xr:uid="{00000000-0005-0000-0000-0000AD860000}"/>
    <cellStyle name="Separador de milhares 32 4" xfId="30732" xr:uid="{00000000-0005-0000-0000-0000AE860000}"/>
    <cellStyle name="Separador de milhares 32 5" xfId="30733" xr:uid="{00000000-0005-0000-0000-0000AF860000}"/>
    <cellStyle name="Separador de milhares 32 5 2" xfId="30734" xr:uid="{00000000-0005-0000-0000-0000B0860000}"/>
    <cellStyle name="Separador de milhares 32 5 3" xfId="30735" xr:uid="{00000000-0005-0000-0000-0000B1860000}"/>
    <cellStyle name="Separador de milhares 32 5 4" xfId="30736" xr:uid="{00000000-0005-0000-0000-0000B2860000}"/>
    <cellStyle name="Separador de milhares 32 5 5" xfId="30737" xr:uid="{00000000-0005-0000-0000-0000B3860000}"/>
    <cellStyle name="Separador de milhares 32 5 5 2" xfId="30738" xr:uid="{00000000-0005-0000-0000-0000B4860000}"/>
    <cellStyle name="Separador de milhares 32 5 5 3" xfId="30739" xr:uid="{00000000-0005-0000-0000-0000B5860000}"/>
    <cellStyle name="Separador de milhares 32 5 5 3 2" xfId="30740" xr:uid="{00000000-0005-0000-0000-0000B6860000}"/>
    <cellStyle name="Separador de milhares 32 5 5 3 3" xfId="30741" xr:uid="{00000000-0005-0000-0000-0000B7860000}"/>
    <cellStyle name="Separador de milhares 32 5 5 3 4" xfId="30742" xr:uid="{00000000-0005-0000-0000-0000B8860000}"/>
    <cellStyle name="Separador de milhares 33" xfId="30743" xr:uid="{00000000-0005-0000-0000-0000B9860000}"/>
    <cellStyle name="Separador de milhares 34" xfId="30744" xr:uid="{00000000-0005-0000-0000-0000BA860000}"/>
    <cellStyle name="Separador de milhares 34 2" xfId="30745" xr:uid="{00000000-0005-0000-0000-0000BB860000}"/>
    <cellStyle name="Separador de milhares 34 3" xfId="30746" xr:uid="{00000000-0005-0000-0000-0000BC860000}"/>
    <cellStyle name="Separador de milhares 35" xfId="30747" xr:uid="{00000000-0005-0000-0000-0000BD860000}"/>
    <cellStyle name="Separador de milhares 35 2" xfId="30748" xr:uid="{00000000-0005-0000-0000-0000BE860000}"/>
    <cellStyle name="Separador de milhares 36" xfId="30749" xr:uid="{00000000-0005-0000-0000-0000BF860000}"/>
    <cellStyle name="Separador de milhares 36 2" xfId="30750" xr:uid="{00000000-0005-0000-0000-0000C0860000}"/>
    <cellStyle name="Separador de milhares 37" xfId="30751" xr:uid="{00000000-0005-0000-0000-0000C1860000}"/>
    <cellStyle name="Separador de milhares 37 10" xfId="30752" xr:uid="{00000000-0005-0000-0000-0000C2860000}"/>
    <cellStyle name="Separador de milhares 37 11" xfId="30753" xr:uid="{00000000-0005-0000-0000-0000C3860000}"/>
    <cellStyle name="Separador de milhares 37 2" xfId="30754" xr:uid="{00000000-0005-0000-0000-0000C4860000}"/>
    <cellStyle name="Separador de milhares 37 2 2" xfId="30755" xr:uid="{00000000-0005-0000-0000-0000C5860000}"/>
    <cellStyle name="Separador de milhares 37 2 2 2" xfId="30756" xr:uid="{00000000-0005-0000-0000-0000C6860000}"/>
    <cellStyle name="Separador de milhares 37 3" xfId="30757" xr:uid="{00000000-0005-0000-0000-0000C7860000}"/>
    <cellStyle name="Separador de milhares 37 3 2" xfId="30758" xr:uid="{00000000-0005-0000-0000-0000C8860000}"/>
    <cellStyle name="Separador de milhares 37 4" xfId="30759" xr:uid="{00000000-0005-0000-0000-0000C9860000}"/>
    <cellStyle name="Separador de milhares 37 5" xfId="30760" xr:uid="{00000000-0005-0000-0000-0000CA860000}"/>
    <cellStyle name="Separador de milhares 37 6" xfId="30761" xr:uid="{00000000-0005-0000-0000-0000CB860000}"/>
    <cellStyle name="Separador de milhares 37 7" xfId="30762" xr:uid="{00000000-0005-0000-0000-0000CC860000}"/>
    <cellStyle name="Separador de milhares 37 8" xfId="30763" xr:uid="{00000000-0005-0000-0000-0000CD860000}"/>
    <cellStyle name="Separador de milhares 37 9" xfId="30764" xr:uid="{00000000-0005-0000-0000-0000CE860000}"/>
    <cellStyle name="Separador de milhares 38" xfId="30765" xr:uid="{00000000-0005-0000-0000-0000CF860000}"/>
    <cellStyle name="Separador de milhares 38 2" xfId="30766" xr:uid="{00000000-0005-0000-0000-0000D0860000}"/>
    <cellStyle name="Separador de milhares 39" xfId="30767" xr:uid="{00000000-0005-0000-0000-0000D1860000}"/>
    <cellStyle name="Separador de milhares 39 2" xfId="30768" xr:uid="{00000000-0005-0000-0000-0000D2860000}"/>
    <cellStyle name="Separador de milhares 4" xfId="30769" xr:uid="{00000000-0005-0000-0000-0000D3860000}"/>
    <cellStyle name="Separador de milhares 4 10" xfId="30770" xr:uid="{00000000-0005-0000-0000-0000D4860000}"/>
    <cellStyle name="Separador de milhares 4 11" xfId="30771" xr:uid="{00000000-0005-0000-0000-0000D5860000}"/>
    <cellStyle name="Separador de milhares 4 12" xfId="30772" xr:uid="{00000000-0005-0000-0000-0000D6860000}"/>
    <cellStyle name="Separador de milhares 4 13" xfId="30773" xr:uid="{00000000-0005-0000-0000-0000D7860000}"/>
    <cellStyle name="Separador de milhares 4 14" xfId="30774" xr:uid="{00000000-0005-0000-0000-0000D8860000}"/>
    <cellStyle name="Separador de milhares 4 15" xfId="30775" xr:uid="{00000000-0005-0000-0000-0000D9860000}"/>
    <cellStyle name="Separador de milhares 4 16" xfId="30776" xr:uid="{00000000-0005-0000-0000-0000DA860000}"/>
    <cellStyle name="Separador de milhares 4 17" xfId="30777" xr:uid="{00000000-0005-0000-0000-0000DB860000}"/>
    <cellStyle name="Separador de milhares 4 18" xfId="30778" xr:uid="{00000000-0005-0000-0000-0000DC860000}"/>
    <cellStyle name="Separador de milhares 4 19" xfId="30779" xr:uid="{00000000-0005-0000-0000-0000DD860000}"/>
    <cellStyle name="Separador de milhares 4 2" xfId="30780" xr:uid="{00000000-0005-0000-0000-0000DE860000}"/>
    <cellStyle name="Separador de milhares 4 2 10" xfId="30781" xr:uid="{00000000-0005-0000-0000-0000DF860000}"/>
    <cellStyle name="Separador de milhares 4 2 10 2" xfId="30782" xr:uid="{00000000-0005-0000-0000-0000E0860000}"/>
    <cellStyle name="Separador de milhares 4 2 10 3" xfId="30783" xr:uid="{00000000-0005-0000-0000-0000E1860000}"/>
    <cellStyle name="Separador de milhares 4 2 10 4" xfId="30784" xr:uid="{00000000-0005-0000-0000-0000E2860000}"/>
    <cellStyle name="Separador de milhares 4 2 11" xfId="30785" xr:uid="{00000000-0005-0000-0000-0000E3860000}"/>
    <cellStyle name="Separador de milhares 4 2 11 2" xfId="30786" xr:uid="{00000000-0005-0000-0000-0000E4860000}"/>
    <cellStyle name="Separador de milhares 4 2 11 3" xfId="30787" xr:uid="{00000000-0005-0000-0000-0000E5860000}"/>
    <cellStyle name="Separador de milhares 4 2 11 4" xfId="30788" xr:uid="{00000000-0005-0000-0000-0000E6860000}"/>
    <cellStyle name="Separador de milhares 4 2 12" xfId="30789" xr:uid="{00000000-0005-0000-0000-0000E7860000}"/>
    <cellStyle name="Separador de milhares 4 2 12 2" xfId="30790" xr:uid="{00000000-0005-0000-0000-0000E8860000}"/>
    <cellStyle name="Separador de milhares 4 2 12 2 2" xfId="30791" xr:uid="{00000000-0005-0000-0000-0000E9860000}"/>
    <cellStyle name="Separador de milhares 4 2 12 3" xfId="30792" xr:uid="{00000000-0005-0000-0000-0000EA860000}"/>
    <cellStyle name="Separador de milhares 4 2 12 4" xfId="30793" xr:uid="{00000000-0005-0000-0000-0000EB860000}"/>
    <cellStyle name="Separador de milhares 4 2 12 5" xfId="30794" xr:uid="{00000000-0005-0000-0000-0000EC860000}"/>
    <cellStyle name="Separador de milhares 4 2 12 6" xfId="30795" xr:uid="{00000000-0005-0000-0000-0000ED860000}"/>
    <cellStyle name="Separador de milhares 4 2 12 7" xfId="30796" xr:uid="{00000000-0005-0000-0000-0000EE860000}"/>
    <cellStyle name="Separador de milhares 4 2 12 8" xfId="30797" xr:uid="{00000000-0005-0000-0000-0000EF860000}"/>
    <cellStyle name="Separador de milhares 4 2 12 9" xfId="30798" xr:uid="{00000000-0005-0000-0000-0000F0860000}"/>
    <cellStyle name="Separador de milhares 4 2 13" xfId="30799" xr:uid="{00000000-0005-0000-0000-0000F1860000}"/>
    <cellStyle name="Separador de milhares 4 2 14" xfId="30800" xr:uid="{00000000-0005-0000-0000-0000F2860000}"/>
    <cellStyle name="Separador de milhares 4 2 15" xfId="30801" xr:uid="{00000000-0005-0000-0000-0000F3860000}"/>
    <cellStyle name="Separador de milhares 4 2 15 2" xfId="30802" xr:uid="{00000000-0005-0000-0000-0000F4860000}"/>
    <cellStyle name="Separador de milhares 4 2 16" xfId="30803" xr:uid="{00000000-0005-0000-0000-0000F5860000}"/>
    <cellStyle name="Separador de milhares 4 2 17" xfId="30804" xr:uid="{00000000-0005-0000-0000-0000F6860000}"/>
    <cellStyle name="Separador de milhares 4 2 18" xfId="30805" xr:uid="{00000000-0005-0000-0000-0000F7860000}"/>
    <cellStyle name="Separador de milhares 4 2 19" xfId="30806" xr:uid="{00000000-0005-0000-0000-0000F8860000}"/>
    <cellStyle name="Separador de milhares 4 2 2" xfId="30807" xr:uid="{00000000-0005-0000-0000-0000F9860000}"/>
    <cellStyle name="Separador de milhares 4 2 2 2" xfId="30808" xr:uid="{00000000-0005-0000-0000-0000FA860000}"/>
    <cellStyle name="Separador de milhares 4 2 2 2 2" xfId="30809" xr:uid="{00000000-0005-0000-0000-0000FB860000}"/>
    <cellStyle name="Separador de milhares 4 2 2 2 2 2" xfId="30810" xr:uid="{00000000-0005-0000-0000-0000FC860000}"/>
    <cellStyle name="Separador de milhares 4 2 2 2 2 2 2" xfId="30811" xr:uid="{00000000-0005-0000-0000-0000FD860000}"/>
    <cellStyle name="Separador de milhares 4 2 2 2 2 3" xfId="30812" xr:uid="{00000000-0005-0000-0000-0000FE860000}"/>
    <cellStyle name="Separador de milhares 4 2 2 2 2 4" xfId="30813" xr:uid="{00000000-0005-0000-0000-0000FF860000}"/>
    <cellStyle name="Separador de milhares 4 2 2 2 2 5" xfId="30814" xr:uid="{00000000-0005-0000-0000-000000870000}"/>
    <cellStyle name="Separador de milhares 4 2 2 2 2 6" xfId="30815" xr:uid="{00000000-0005-0000-0000-000001870000}"/>
    <cellStyle name="Separador de milhares 4 2 2 2 2 7" xfId="30816" xr:uid="{00000000-0005-0000-0000-000002870000}"/>
    <cellStyle name="Separador de milhares 4 2 2 2 2 8" xfId="30817" xr:uid="{00000000-0005-0000-0000-000003870000}"/>
    <cellStyle name="Separador de milhares 4 2 2 2 2 9" xfId="30818" xr:uid="{00000000-0005-0000-0000-000004870000}"/>
    <cellStyle name="Separador de milhares 4 2 2 2 3" xfId="30819" xr:uid="{00000000-0005-0000-0000-000005870000}"/>
    <cellStyle name="Separador de milhares 4 2 2 2 4" xfId="30820" xr:uid="{00000000-0005-0000-0000-000006870000}"/>
    <cellStyle name="Separador de milhares 4 2 2 3" xfId="30821" xr:uid="{00000000-0005-0000-0000-000007870000}"/>
    <cellStyle name="Separador de milhares 4 2 2 3 2" xfId="30822" xr:uid="{00000000-0005-0000-0000-000008870000}"/>
    <cellStyle name="Separador de milhares 4 2 2 3 2 2" xfId="30823" xr:uid="{00000000-0005-0000-0000-000009870000}"/>
    <cellStyle name="Separador de milhares 4 2 2 3 2 2 2" xfId="30824" xr:uid="{00000000-0005-0000-0000-00000A870000}"/>
    <cellStyle name="Separador de milhares 4 2 2 3 2 3" xfId="30825" xr:uid="{00000000-0005-0000-0000-00000B870000}"/>
    <cellStyle name="Separador de milhares 4 2 2 3 2 4" xfId="30826" xr:uid="{00000000-0005-0000-0000-00000C870000}"/>
    <cellStyle name="Separador de milhares 4 2 2 3 2 5" xfId="30827" xr:uid="{00000000-0005-0000-0000-00000D870000}"/>
    <cellStyle name="Separador de milhares 4 2 2 3 2 6" xfId="30828" xr:uid="{00000000-0005-0000-0000-00000E870000}"/>
    <cellStyle name="Separador de milhares 4 2 2 3 2 7" xfId="30829" xr:uid="{00000000-0005-0000-0000-00000F870000}"/>
    <cellStyle name="Separador de milhares 4 2 2 3 2 8" xfId="30830" xr:uid="{00000000-0005-0000-0000-000010870000}"/>
    <cellStyle name="Separador de milhares 4 2 2 3 2 9" xfId="30831" xr:uid="{00000000-0005-0000-0000-000011870000}"/>
    <cellStyle name="Separador de milhares 4 2 2 3 3" xfId="30832" xr:uid="{00000000-0005-0000-0000-000012870000}"/>
    <cellStyle name="Separador de milhares 4 2 2 3 4" xfId="30833" xr:uid="{00000000-0005-0000-0000-000013870000}"/>
    <cellStyle name="Separador de milhares 4 2 2 4" xfId="30834" xr:uid="{00000000-0005-0000-0000-000014870000}"/>
    <cellStyle name="Separador de milhares 4 2 2 4 2" xfId="30835" xr:uid="{00000000-0005-0000-0000-000015870000}"/>
    <cellStyle name="Separador de milhares 4 2 2 4 3" xfId="30836" xr:uid="{00000000-0005-0000-0000-000016870000}"/>
    <cellStyle name="Separador de milhares 4 2 2 4 4" xfId="30837" xr:uid="{00000000-0005-0000-0000-000017870000}"/>
    <cellStyle name="Separador de milhares 4 2 2 5" xfId="30838" xr:uid="{00000000-0005-0000-0000-000018870000}"/>
    <cellStyle name="Separador de milhares 4 2 2 5 2" xfId="30839" xr:uid="{00000000-0005-0000-0000-000019870000}"/>
    <cellStyle name="Separador de milhares 4 2 2 5 3" xfId="30840" xr:uid="{00000000-0005-0000-0000-00001A870000}"/>
    <cellStyle name="Separador de milhares 4 2 2 5 4" xfId="30841" xr:uid="{00000000-0005-0000-0000-00001B870000}"/>
    <cellStyle name="Separador de milhares 4 2 2 6" xfId="30842" xr:uid="{00000000-0005-0000-0000-00001C870000}"/>
    <cellStyle name="Separador de milhares 4 2 2 6 2" xfId="30843" xr:uid="{00000000-0005-0000-0000-00001D870000}"/>
    <cellStyle name="Separador de milhares 4 2 2 6 3" xfId="30844" xr:uid="{00000000-0005-0000-0000-00001E870000}"/>
    <cellStyle name="Separador de milhares 4 2 2 6 4" xfId="30845" xr:uid="{00000000-0005-0000-0000-00001F870000}"/>
    <cellStyle name="Separador de milhares 4 2 2 7" xfId="30846" xr:uid="{00000000-0005-0000-0000-000020870000}"/>
    <cellStyle name="Separador de milhares 4 2 2 8" xfId="30847" xr:uid="{00000000-0005-0000-0000-000021870000}"/>
    <cellStyle name="Separador de milhares 4 2 2 9" xfId="30848" xr:uid="{00000000-0005-0000-0000-000022870000}"/>
    <cellStyle name="Separador de milhares 4 2 20" xfId="30849" xr:uid="{00000000-0005-0000-0000-000023870000}"/>
    <cellStyle name="Separador de milhares 4 2 21" xfId="30850" xr:uid="{00000000-0005-0000-0000-000024870000}"/>
    <cellStyle name="Separador de milhares 4 2 3" xfId="30851" xr:uid="{00000000-0005-0000-0000-000025870000}"/>
    <cellStyle name="Separador de milhares 4 2 3 2" xfId="30852" xr:uid="{00000000-0005-0000-0000-000026870000}"/>
    <cellStyle name="Separador de milhares 4 2 3 2 10" xfId="30853" xr:uid="{00000000-0005-0000-0000-000027870000}"/>
    <cellStyle name="Separador de milhares 4 2 3 2 11" xfId="30854" xr:uid="{00000000-0005-0000-0000-000028870000}"/>
    <cellStyle name="Separador de milhares 4 2 3 2 12" xfId="30855" xr:uid="{00000000-0005-0000-0000-000029870000}"/>
    <cellStyle name="Separador de milhares 4 2 3 2 13" xfId="30856" xr:uid="{00000000-0005-0000-0000-00002A870000}"/>
    <cellStyle name="Separador de milhares 4 2 3 2 14" xfId="30857" xr:uid="{00000000-0005-0000-0000-00002B870000}"/>
    <cellStyle name="Separador de milhares 4 2 3 2 15" xfId="30858" xr:uid="{00000000-0005-0000-0000-00002C870000}"/>
    <cellStyle name="Separador de milhares 4 2 3 2 16" xfId="30859" xr:uid="{00000000-0005-0000-0000-00002D870000}"/>
    <cellStyle name="Separador de milhares 4 2 3 2 17" xfId="30860" xr:uid="{00000000-0005-0000-0000-00002E870000}"/>
    <cellStyle name="Separador de milhares 4 2 3 2 18" xfId="30861" xr:uid="{00000000-0005-0000-0000-00002F870000}"/>
    <cellStyle name="Separador de milhares 4 2 3 2 19" xfId="30862" xr:uid="{00000000-0005-0000-0000-000030870000}"/>
    <cellStyle name="Separador de milhares 4 2 3 2 2" xfId="30863" xr:uid="{00000000-0005-0000-0000-000031870000}"/>
    <cellStyle name="Separador de milhares 4 2 3 2 2 2" xfId="30864" xr:uid="{00000000-0005-0000-0000-000032870000}"/>
    <cellStyle name="Separador de milhares 4 2 3 2 20" xfId="30865" xr:uid="{00000000-0005-0000-0000-000033870000}"/>
    <cellStyle name="Separador de milhares 4 2 3 2 21" xfId="30866" xr:uid="{00000000-0005-0000-0000-000034870000}"/>
    <cellStyle name="Separador de milhares 4 2 3 2 22" xfId="30867" xr:uid="{00000000-0005-0000-0000-000035870000}"/>
    <cellStyle name="Separador de milhares 4 2 3 2 23" xfId="30868" xr:uid="{00000000-0005-0000-0000-000036870000}"/>
    <cellStyle name="Separador de milhares 4 2 3 2 24" xfId="30869" xr:uid="{00000000-0005-0000-0000-000037870000}"/>
    <cellStyle name="Separador de milhares 4 2 3 2 25" xfId="30870" xr:uid="{00000000-0005-0000-0000-000038870000}"/>
    <cellStyle name="Separador de milhares 4 2 3 2 26" xfId="30871" xr:uid="{00000000-0005-0000-0000-000039870000}"/>
    <cellStyle name="Separador de milhares 4 2 3 2 27" xfId="30872" xr:uid="{00000000-0005-0000-0000-00003A870000}"/>
    <cellStyle name="Separador de milhares 4 2 3 2 28" xfId="30873" xr:uid="{00000000-0005-0000-0000-00003B870000}"/>
    <cellStyle name="Separador de milhares 4 2 3 2 29" xfId="30874" xr:uid="{00000000-0005-0000-0000-00003C870000}"/>
    <cellStyle name="Separador de milhares 4 2 3 2 3" xfId="30875" xr:uid="{00000000-0005-0000-0000-00003D870000}"/>
    <cellStyle name="Separador de milhares 4 2 3 2 30" xfId="30876" xr:uid="{00000000-0005-0000-0000-00003E870000}"/>
    <cellStyle name="Separador de milhares 4 2 3 2 31" xfId="30877" xr:uid="{00000000-0005-0000-0000-00003F870000}"/>
    <cellStyle name="Separador de milhares 4 2 3 2 32" xfId="30878" xr:uid="{00000000-0005-0000-0000-000040870000}"/>
    <cellStyle name="Separador de milhares 4 2 3 2 4" xfId="30879" xr:uid="{00000000-0005-0000-0000-000041870000}"/>
    <cellStyle name="Separador de milhares 4 2 3 2 5" xfId="30880" xr:uid="{00000000-0005-0000-0000-000042870000}"/>
    <cellStyle name="Separador de milhares 4 2 3 2 6" xfId="30881" xr:uid="{00000000-0005-0000-0000-000043870000}"/>
    <cellStyle name="Separador de milhares 4 2 3 2 7" xfId="30882" xr:uid="{00000000-0005-0000-0000-000044870000}"/>
    <cellStyle name="Separador de milhares 4 2 3 2 8" xfId="30883" xr:uid="{00000000-0005-0000-0000-000045870000}"/>
    <cellStyle name="Separador de milhares 4 2 3 2 9" xfId="30884" xr:uid="{00000000-0005-0000-0000-000046870000}"/>
    <cellStyle name="Separador de milhares 4 2 3 3" xfId="30885" xr:uid="{00000000-0005-0000-0000-000047870000}"/>
    <cellStyle name="Separador de milhares 4 2 3 3 2" xfId="30886" xr:uid="{00000000-0005-0000-0000-000048870000}"/>
    <cellStyle name="Separador de milhares 4 2 3 3 2 2" xfId="30887" xr:uid="{00000000-0005-0000-0000-000049870000}"/>
    <cellStyle name="Separador de milhares 4 2 3 3 3" xfId="30888" xr:uid="{00000000-0005-0000-0000-00004A870000}"/>
    <cellStyle name="Separador de milhares 4 2 3 3 4" xfId="30889" xr:uid="{00000000-0005-0000-0000-00004B870000}"/>
    <cellStyle name="Separador de milhares 4 2 3 3 5" xfId="30890" xr:uid="{00000000-0005-0000-0000-00004C870000}"/>
    <cellStyle name="Separador de milhares 4 2 3 3 6" xfId="30891" xr:uid="{00000000-0005-0000-0000-00004D870000}"/>
    <cellStyle name="Separador de milhares 4 2 3 3 7" xfId="30892" xr:uid="{00000000-0005-0000-0000-00004E870000}"/>
    <cellStyle name="Separador de milhares 4 2 3 3 8" xfId="30893" xr:uid="{00000000-0005-0000-0000-00004F870000}"/>
    <cellStyle name="Separador de milhares 4 2 3 3 9" xfId="30894" xr:uid="{00000000-0005-0000-0000-000050870000}"/>
    <cellStyle name="Separador de milhares 4 2 3 4" xfId="30895" xr:uid="{00000000-0005-0000-0000-000051870000}"/>
    <cellStyle name="Separador de milhares 4 2 4" xfId="30896" xr:uid="{00000000-0005-0000-0000-000052870000}"/>
    <cellStyle name="Separador de milhares 4 2 4 2" xfId="30897" xr:uid="{00000000-0005-0000-0000-000053870000}"/>
    <cellStyle name="Separador de milhares 4 2 4 2 2" xfId="30898" xr:uid="{00000000-0005-0000-0000-000054870000}"/>
    <cellStyle name="Separador de milhares 4 2 4 2 2 2" xfId="30899" xr:uid="{00000000-0005-0000-0000-000055870000}"/>
    <cellStyle name="Separador de milhares 4 2 4 2 3" xfId="30900" xr:uid="{00000000-0005-0000-0000-000056870000}"/>
    <cellStyle name="Separador de milhares 4 2 4 2 4" xfId="30901" xr:uid="{00000000-0005-0000-0000-000057870000}"/>
    <cellStyle name="Separador de milhares 4 2 4 2 5" xfId="30902" xr:uid="{00000000-0005-0000-0000-000058870000}"/>
    <cellStyle name="Separador de milhares 4 2 4 2 6" xfId="30903" xr:uid="{00000000-0005-0000-0000-000059870000}"/>
    <cellStyle name="Separador de milhares 4 2 4 2 7" xfId="30904" xr:uid="{00000000-0005-0000-0000-00005A870000}"/>
    <cellStyle name="Separador de milhares 4 2 4 2 8" xfId="30905" xr:uid="{00000000-0005-0000-0000-00005B870000}"/>
    <cellStyle name="Separador de milhares 4 2 4 2 9" xfId="30906" xr:uid="{00000000-0005-0000-0000-00005C870000}"/>
    <cellStyle name="Separador de milhares 4 2 4 3" xfId="30907" xr:uid="{00000000-0005-0000-0000-00005D870000}"/>
    <cellStyle name="Separador de milhares 4 2 4 4" xfId="30908" xr:uid="{00000000-0005-0000-0000-00005E870000}"/>
    <cellStyle name="Separador de milhares 4 2 5" xfId="30909" xr:uid="{00000000-0005-0000-0000-00005F870000}"/>
    <cellStyle name="Separador de milhares 4 2 5 2" xfId="30910" xr:uid="{00000000-0005-0000-0000-000060870000}"/>
    <cellStyle name="Separador de milhares 4 2 5 2 2" xfId="30911" xr:uid="{00000000-0005-0000-0000-000061870000}"/>
    <cellStyle name="Separador de milhares 4 2 5 2 2 2" xfId="30912" xr:uid="{00000000-0005-0000-0000-000062870000}"/>
    <cellStyle name="Separador de milhares 4 2 5 2 3" xfId="30913" xr:uid="{00000000-0005-0000-0000-000063870000}"/>
    <cellStyle name="Separador de milhares 4 2 5 2 4" xfId="30914" xr:uid="{00000000-0005-0000-0000-000064870000}"/>
    <cellStyle name="Separador de milhares 4 2 5 2 5" xfId="30915" xr:uid="{00000000-0005-0000-0000-000065870000}"/>
    <cellStyle name="Separador de milhares 4 2 5 2 6" xfId="30916" xr:uid="{00000000-0005-0000-0000-000066870000}"/>
    <cellStyle name="Separador de milhares 4 2 5 2 7" xfId="30917" xr:uid="{00000000-0005-0000-0000-000067870000}"/>
    <cellStyle name="Separador de milhares 4 2 5 2 8" xfId="30918" xr:uid="{00000000-0005-0000-0000-000068870000}"/>
    <cellStyle name="Separador de milhares 4 2 5 2 9" xfId="30919" xr:uid="{00000000-0005-0000-0000-000069870000}"/>
    <cellStyle name="Separador de milhares 4 2 5 3" xfId="30920" xr:uid="{00000000-0005-0000-0000-00006A870000}"/>
    <cellStyle name="Separador de milhares 4 2 5 4" xfId="30921" xr:uid="{00000000-0005-0000-0000-00006B870000}"/>
    <cellStyle name="Separador de milhares 4 2 6" xfId="30922" xr:uid="{00000000-0005-0000-0000-00006C870000}"/>
    <cellStyle name="Separador de milhares 4 2 6 2" xfId="30923" xr:uid="{00000000-0005-0000-0000-00006D870000}"/>
    <cellStyle name="Separador de milhares 4 2 6 2 2" xfId="30924" xr:uid="{00000000-0005-0000-0000-00006E870000}"/>
    <cellStyle name="Separador de milhares 4 2 6 2 2 2" xfId="30925" xr:uid="{00000000-0005-0000-0000-00006F870000}"/>
    <cellStyle name="Separador de milhares 4 2 6 2 3" xfId="30926" xr:uid="{00000000-0005-0000-0000-000070870000}"/>
    <cellStyle name="Separador de milhares 4 2 6 2 4" xfId="30927" xr:uid="{00000000-0005-0000-0000-000071870000}"/>
    <cellStyle name="Separador de milhares 4 2 6 2 5" xfId="30928" xr:uid="{00000000-0005-0000-0000-000072870000}"/>
    <cellStyle name="Separador de milhares 4 2 6 2 6" xfId="30929" xr:uid="{00000000-0005-0000-0000-000073870000}"/>
    <cellStyle name="Separador de milhares 4 2 6 2 7" xfId="30930" xr:uid="{00000000-0005-0000-0000-000074870000}"/>
    <cellStyle name="Separador de milhares 4 2 6 2 8" xfId="30931" xr:uid="{00000000-0005-0000-0000-000075870000}"/>
    <cellStyle name="Separador de milhares 4 2 6 2 9" xfId="30932" xr:uid="{00000000-0005-0000-0000-000076870000}"/>
    <cellStyle name="Separador de milhares 4 2 6 3" xfId="30933" xr:uid="{00000000-0005-0000-0000-000077870000}"/>
    <cellStyle name="Separador de milhares 4 2 6 4" xfId="30934" xr:uid="{00000000-0005-0000-0000-000078870000}"/>
    <cellStyle name="Separador de milhares 4 2 7" xfId="30935" xr:uid="{00000000-0005-0000-0000-000079870000}"/>
    <cellStyle name="Separador de milhares 4 2 7 2" xfId="30936" xr:uid="{00000000-0005-0000-0000-00007A870000}"/>
    <cellStyle name="Separador de milhares 4 2 7 2 10" xfId="30937" xr:uid="{00000000-0005-0000-0000-00007B870000}"/>
    <cellStyle name="Separador de milhares 4 2 7 2 11" xfId="30938" xr:uid="{00000000-0005-0000-0000-00007C870000}"/>
    <cellStyle name="Separador de milhares 4 2 7 2 12" xfId="30939" xr:uid="{00000000-0005-0000-0000-00007D870000}"/>
    <cellStyle name="Separador de milhares 4 2 7 2 13" xfId="30940" xr:uid="{00000000-0005-0000-0000-00007E870000}"/>
    <cellStyle name="Separador de milhares 4 2 7 2 14" xfId="30941" xr:uid="{00000000-0005-0000-0000-00007F870000}"/>
    <cellStyle name="Separador de milhares 4 2 7 2 15" xfId="30942" xr:uid="{00000000-0005-0000-0000-000080870000}"/>
    <cellStyle name="Separador de milhares 4 2 7 2 16" xfId="30943" xr:uid="{00000000-0005-0000-0000-000081870000}"/>
    <cellStyle name="Separador de milhares 4 2 7 2 17" xfId="30944" xr:uid="{00000000-0005-0000-0000-000082870000}"/>
    <cellStyle name="Separador de milhares 4 2 7 2 18" xfId="30945" xr:uid="{00000000-0005-0000-0000-000083870000}"/>
    <cellStyle name="Separador de milhares 4 2 7 2 19" xfId="30946" xr:uid="{00000000-0005-0000-0000-000084870000}"/>
    <cellStyle name="Separador de milhares 4 2 7 2 2" xfId="30947" xr:uid="{00000000-0005-0000-0000-000085870000}"/>
    <cellStyle name="Separador de milhares 4 2 7 2 20" xfId="30948" xr:uid="{00000000-0005-0000-0000-000086870000}"/>
    <cellStyle name="Separador de milhares 4 2 7 2 21" xfId="30949" xr:uid="{00000000-0005-0000-0000-000087870000}"/>
    <cellStyle name="Separador de milhares 4 2 7 2 22" xfId="30950" xr:uid="{00000000-0005-0000-0000-000088870000}"/>
    <cellStyle name="Separador de milhares 4 2 7 2 23" xfId="30951" xr:uid="{00000000-0005-0000-0000-000089870000}"/>
    <cellStyle name="Separador de milhares 4 2 7 2 24" xfId="30952" xr:uid="{00000000-0005-0000-0000-00008A870000}"/>
    <cellStyle name="Separador de milhares 4 2 7 2 25" xfId="30953" xr:uid="{00000000-0005-0000-0000-00008B870000}"/>
    <cellStyle name="Separador de milhares 4 2 7 2 26" xfId="30954" xr:uid="{00000000-0005-0000-0000-00008C870000}"/>
    <cellStyle name="Separador de milhares 4 2 7 2 27" xfId="30955" xr:uid="{00000000-0005-0000-0000-00008D870000}"/>
    <cellStyle name="Separador de milhares 4 2 7 2 28" xfId="30956" xr:uid="{00000000-0005-0000-0000-00008E870000}"/>
    <cellStyle name="Separador de milhares 4 2 7 2 29" xfId="30957" xr:uid="{00000000-0005-0000-0000-00008F870000}"/>
    <cellStyle name="Separador de milhares 4 2 7 2 3" xfId="30958" xr:uid="{00000000-0005-0000-0000-000090870000}"/>
    <cellStyle name="Separador de milhares 4 2 7 2 30" xfId="30959" xr:uid="{00000000-0005-0000-0000-000091870000}"/>
    <cellStyle name="Separador de milhares 4 2 7 2 31" xfId="30960" xr:uid="{00000000-0005-0000-0000-000092870000}"/>
    <cellStyle name="Separador de milhares 4 2 7 2 4" xfId="30961" xr:uid="{00000000-0005-0000-0000-000093870000}"/>
    <cellStyle name="Separador de milhares 4 2 7 2 5" xfId="30962" xr:uid="{00000000-0005-0000-0000-000094870000}"/>
    <cellStyle name="Separador de milhares 4 2 7 2 6" xfId="30963" xr:uid="{00000000-0005-0000-0000-000095870000}"/>
    <cellStyle name="Separador de milhares 4 2 7 2 7" xfId="30964" xr:uid="{00000000-0005-0000-0000-000096870000}"/>
    <cellStyle name="Separador de milhares 4 2 7 2 8" xfId="30965" xr:uid="{00000000-0005-0000-0000-000097870000}"/>
    <cellStyle name="Separador de milhares 4 2 7 2 9" xfId="30966" xr:uid="{00000000-0005-0000-0000-000098870000}"/>
    <cellStyle name="Separador de milhares 4 2 7 3" xfId="30967" xr:uid="{00000000-0005-0000-0000-000099870000}"/>
    <cellStyle name="Separador de milhares 4 2 7 4" xfId="30968" xr:uid="{00000000-0005-0000-0000-00009A870000}"/>
    <cellStyle name="Separador de milhares 4 2 8" xfId="30969" xr:uid="{00000000-0005-0000-0000-00009B870000}"/>
    <cellStyle name="Separador de milhares 4 2 8 2" xfId="30970" xr:uid="{00000000-0005-0000-0000-00009C870000}"/>
    <cellStyle name="Separador de milhares 4 2 8 3" xfId="30971" xr:uid="{00000000-0005-0000-0000-00009D870000}"/>
    <cellStyle name="Separador de milhares 4 2 8 4" xfId="30972" xr:uid="{00000000-0005-0000-0000-00009E870000}"/>
    <cellStyle name="Separador de milhares 4 2 9" xfId="30973" xr:uid="{00000000-0005-0000-0000-00009F870000}"/>
    <cellStyle name="Separador de milhares 4 2 9 2" xfId="30974" xr:uid="{00000000-0005-0000-0000-0000A0870000}"/>
    <cellStyle name="Separador de milhares 4 2 9 3" xfId="30975" xr:uid="{00000000-0005-0000-0000-0000A1870000}"/>
    <cellStyle name="Separador de milhares 4 2 9 4" xfId="30976" xr:uid="{00000000-0005-0000-0000-0000A2870000}"/>
    <cellStyle name="Separador de milhares 4 20" xfId="30977" xr:uid="{00000000-0005-0000-0000-0000A3870000}"/>
    <cellStyle name="Separador de milhares 4 21" xfId="30978" xr:uid="{00000000-0005-0000-0000-0000A4870000}"/>
    <cellStyle name="Separador de milhares 4 22" xfId="30979" xr:uid="{00000000-0005-0000-0000-0000A5870000}"/>
    <cellStyle name="Separador de milhares 4 23" xfId="30980" xr:uid="{00000000-0005-0000-0000-0000A6870000}"/>
    <cellStyle name="Separador de milhares 4 24" xfId="30981" xr:uid="{00000000-0005-0000-0000-0000A7870000}"/>
    <cellStyle name="Separador de milhares 4 25" xfId="30982" xr:uid="{00000000-0005-0000-0000-0000A8870000}"/>
    <cellStyle name="Separador de milhares 4 26" xfId="30983" xr:uid="{00000000-0005-0000-0000-0000A9870000}"/>
    <cellStyle name="Separador de milhares 4 27" xfId="30984" xr:uid="{00000000-0005-0000-0000-0000AA870000}"/>
    <cellStyle name="Separador de milhares 4 28" xfId="30985" xr:uid="{00000000-0005-0000-0000-0000AB870000}"/>
    <cellStyle name="Separador de milhares 4 29" xfId="30986" xr:uid="{00000000-0005-0000-0000-0000AC870000}"/>
    <cellStyle name="Separador de milhares 4 3" xfId="30987" xr:uid="{00000000-0005-0000-0000-0000AD870000}"/>
    <cellStyle name="Separador de milhares 4 3 10" xfId="30988" xr:uid="{00000000-0005-0000-0000-0000AE870000}"/>
    <cellStyle name="Separador de milhares 4 3 11" xfId="30989" xr:uid="{00000000-0005-0000-0000-0000AF870000}"/>
    <cellStyle name="Separador de milhares 4 3 12" xfId="30990" xr:uid="{00000000-0005-0000-0000-0000B0870000}"/>
    <cellStyle name="Separador de milhares 4 3 13" xfId="30991" xr:uid="{00000000-0005-0000-0000-0000B1870000}"/>
    <cellStyle name="Separador de milhares 4 3 14" xfId="30992" xr:uid="{00000000-0005-0000-0000-0000B2870000}"/>
    <cellStyle name="Separador de milhares 4 3 15" xfId="30993" xr:uid="{00000000-0005-0000-0000-0000B3870000}"/>
    <cellStyle name="Separador de milhares 4 3 16" xfId="30994" xr:uid="{00000000-0005-0000-0000-0000B4870000}"/>
    <cellStyle name="Separador de milhares 4 3 17" xfId="30995" xr:uid="{00000000-0005-0000-0000-0000B5870000}"/>
    <cellStyle name="Separador de milhares 4 3 18" xfId="30996" xr:uid="{00000000-0005-0000-0000-0000B6870000}"/>
    <cellStyle name="Separador de milhares 4 3 19" xfId="30997" xr:uid="{00000000-0005-0000-0000-0000B7870000}"/>
    <cellStyle name="Separador de milhares 4 3 2" xfId="30998" xr:uid="{00000000-0005-0000-0000-0000B8870000}"/>
    <cellStyle name="Separador de milhares 4 3 2 10" xfId="30999" xr:uid="{00000000-0005-0000-0000-0000B9870000}"/>
    <cellStyle name="Separador de milhares 4 3 2 11" xfId="31000" xr:uid="{00000000-0005-0000-0000-0000BA870000}"/>
    <cellStyle name="Separador de milhares 4 3 2 12" xfId="31001" xr:uid="{00000000-0005-0000-0000-0000BB870000}"/>
    <cellStyle name="Separador de milhares 4 3 2 13" xfId="31002" xr:uid="{00000000-0005-0000-0000-0000BC870000}"/>
    <cellStyle name="Separador de milhares 4 3 2 14" xfId="31003" xr:uid="{00000000-0005-0000-0000-0000BD870000}"/>
    <cellStyle name="Separador de milhares 4 3 2 15" xfId="31004" xr:uid="{00000000-0005-0000-0000-0000BE870000}"/>
    <cellStyle name="Separador de milhares 4 3 2 16" xfId="31005" xr:uid="{00000000-0005-0000-0000-0000BF870000}"/>
    <cellStyle name="Separador de milhares 4 3 2 17" xfId="31006" xr:uid="{00000000-0005-0000-0000-0000C0870000}"/>
    <cellStyle name="Separador de milhares 4 3 2 18" xfId="31007" xr:uid="{00000000-0005-0000-0000-0000C1870000}"/>
    <cellStyle name="Separador de milhares 4 3 2 19" xfId="31008" xr:uid="{00000000-0005-0000-0000-0000C2870000}"/>
    <cellStyle name="Separador de milhares 4 3 2 2" xfId="31009" xr:uid="{00000000-0005-0000-0000-0000C3870000}"/>
    <cellStyle name="Separador de milhares 4 3 2 20" xfId="31010" xr:uid="{00000000-0005-0000-0000-0000C4870000}"/>
    <cellStyle name="Separador de milhares 4 3 2 21" xfId="31011" xr:uid="{00000000-0005-0000-0000-0000C5870000}"/>
    <cellStyle name="Separador de milhares 4 3 2 22" xfId="31012" xr:uid="{00000000-0005-0000-0000-0000C6870000}"/>
    <cellStyle name="Separador de milhares 4 3 2 23" xfId="31013" xr:uid="{00000000-0005-0000-0000-0000C7870000}"/>
    <cellStyle name="Separador de milhares 4 3 2 3" xfId="31014" xr:uid="{00000000-0005-0000-0000-0000C8870000}"/>
    <cellStyle name="Separador de milhares 4 3 2 4" xfId="31015" xr:uid="{00000000-0005-0000-0000-0000C9870000}"/>
    <cellStyle name="Separador de milhares 4 3 2 5" xfId="31016" xr:uid="{00000000-0005-0000-0000-0000CA870000}"/>
    <cellStyle name="Separador de milhares 4 3 2 6" xfId="31017" xr:uid="{00000000-0005-0000-0000-0000CB870000}"/>
    <cellStyle name="Separador de milhares 4 3 2 7" xfId="31018" xr:uid="{00000000-0005-0000-0000-0000CC870000}"/>
    <cellStyle name="Separador de milhares 4 3 2 8" xfId="31019" xr:uid="{00000000-0005-0000-0000-0000CD870000}"/>
    <cellStyle name="Separador de milhares 4 3 2 9" xfId="31020" xr:uid="{00000000-0005-0000-0000-0000CE870000}"/>
    <cellStyle name="Separador de milhares 4 3 20" xfId="31021" xr:uid="{00000000-0005-0000-0000-0000CF870000}"/>
    <cellStyle name="Separador de milhares 4 3 21" xfId="31022" xr:uid="{00000000-0005-0000-0000-0000D0870000}"/>
    <cellStyle name="Separador de milhares 4 3 22" xfId="31023" xr:uid="{00000000-0005-0000-0000-0000D1870000}"/>
    <cellStyle name="Separador de milhares 4 3 23" xfId="31024" xr:uid="{00000000-0005-0000-0000-0000D2870000}"/>
    <cellStyle name="Separador de milhares 4 3 24" xfId="31025" xr:uid="{00000000-0005-0000-0000-0000D3870000}"/>
    <cellStyle name="Separador de milhares 4 3 25" xfId="31026" xr:uid="{00000000-0005-0000-0000-0000D4870000}"/>
    <cellStyle name="Separador de milhares 4 3 26" xfId="31027" xr:uid="{00000000-0005-0000-0000-0000D5870000}"/>
    <cellStyle name="Separador de milhares 4 3 27" xfId="31028" xr:uid="{00000000-0005-0000-0000-0000D6870000}"/>
    <cellStyle name="Separador de milhares 4 3 28" xfId="31029" xr:uid="{00000000-0005-0000-0000-0000D7870000}"/>
    <cellStyle name="Separador de milhares 4 3 29" xfId="31030" xr:uid="{00000000-0005-0000-0000-0000D8870000}"/>
    <cellStyle name="Separador de milhares 4 3 3" xfId="31031" xr:uid="{00000000-0005-0000-0000-0000D9870000}"/>
    <cellStyle name="Separador de milhares 4 3 30" xfId="31032" xr:uid="{00000000-0005-0000-0000-0000DA870000}"/>
    <cellStyle name="Separador de milhares 4 3 31" xfId="31033" xr:uid="{00000000-0005-0000-0000-0000DB870000}"/>
    <cellStyle name="Separador de milhares 4 3 32" xfId="31034" xr:uid="{00000000-0005-0000-0000-0000DC870000}"/>
    <cellStyle name="Separador de milhares 4 3 4" xfId="31035" xr:uid="{00000000-0005-0000-0000-0000DD870000}"/>
    <cellStyle name="Separador de milhares 4 3 5" xfId="31036" xr:uid="{00000000-0005-0000-0000-0000DE870000}"/>
    <cellStyle name="Separador de milhares 4 3 6" xfId="31037" xr:uid="{00000000-0005-0000-0000-0000DF870000}"/>
    <cellStyle name="Separador de milhares 4 3 7" xfId="31038" xr:uid="{00000000-0005-0000-0000-0000E0870000}"/>
    <cellStyle name="Separador de milhares 4 3 8" xfId="31039" xr:uid="{00000000-0005-0000-0000-0000E1870000}"/>
    <cellStyle name="Separador de milhares 4 3 9" xfId="31040" xr:uid="{00000000-0005-0000-0000-0000E2870000}"/>
    <cellStyle name="Separador de milhares 4 30" xfId="31041" xr:uid="{00000000-0005-0000-0000-0000E3870000}"/>
    <cellStyle name="Separador de milhares 4 31" xfId="35109" xr:uid="{00000000-0005-0000-0000-0000E4870000}"/>
    <cellStyle name="Separador de milhares 4 4" xfId="31042" xr:uid="{00000000-0005-0000-0000-0000E5870000}"/>
    <cellStyle name="Separador de milhares 4 4 10" xfId="31043" xr:uid="{00000000-0005-0000-0000-0000E6870000}"/>
    <cellStyle name="Separador de milhares 4 4 11" xfId="31044" xr:uid="{00000000-0005-0000-0000-0000E7870000}"/>
    <cellStyle name="Separador de milhares 4 4 12" xfId="31045" xr:uid="{00000000-0005-0000-0000-0000E8870000}"/>
    <cellStyle name="Separador de milhares 4 4 13" xfId="31046" xr:uid="{00000000-0005-0000-0000-0000E9870000}"/>
    <cellStyle name="Separador de milhares 4 4 14" xfId="31047" xr:uid="{00000000-0005-0000-0000-0000EA870000}"/>
    <cellStyle name="Separador de milhares 4 4 15" xfId="31048" xr:uid="{00000000-0005-0000-0000-0000EB870000}"/>
    <cellStyle name="Separador de milhares 4 4 16" xfId="31049" xr:uid="{00000000-0005-0000-0000-0000EC870000}"/>
    <cellStyle name="Separador de milhares 4 4 17" xfId="31050" xr:uid="{00000000-0005-0000-0000-0000ED870000}"/>
    <cellStyle name="Separador de milhares 4 4 18" xfId="31051" xr:uid="{00000000-0005-0000-0000-0000EE870000}"/>
    <cellStyle name="Separador de milhares 4 4 19" xfId="31052" xr:uid="{00000000-0005-0000-0000-0000EF870000}"/>
    <cellStyle name="Separador de milhares 4 4 2" xfId="31053" xr:uid="{00000000-0005-0000-0000-0000F0870000}"/>
    <cellStyle name="Separador de milhares 4 4 20" xfId="31054" xr:uid="{00000000-0005-0000-0000-0000F1870000}"/>
    <cellStyle name="Separador de milhares 4 4 21" xfId="31055" xr:uid="{00000000-0005-0000-0000-0000F2870000}"/>
    <cellStyle name="Separador de milhares 4 4 22" xfId="31056" xr:uid="{00000000-0005-0000-0000-0000F3870000}"/>
    <cellStyle name="Separador de milhares 4 4 23" xfId="31057" xr:uid="{00000000-0005-0000-0000-0000F4870000}"/>
    <cellStyle name="Separador de milhares 4 4 24" xfId="31058" xr:uid="{00000000-0005-0000-0000-0000F5870000}"/>
    <cellStyle name="Separador de milhares 4 4 25" xfId="31059" xr:uid="{00000000-0005-0000-0000-0000F6870000}"/>
    <cellStyle name="Separador de milhares 4 4 26" xfId="31060" xr:uid="{00000000-0005-0000-0000-0000F7870000}"/>
    <cellStyle name="Separador de milhares 4 4 27" xfId="31061" xr:uid="{00000000-0005-0000-0000-0000F8870000}"/>
    <cellStyle name="Separador de milhares 4 4 28" xfId="31062" xr:uid="{00000000-0005-0000-0000-0000F9870000}"/>
    <cellStyle name="Separador de milhares 4 4 29" xfId="31063" xr:uid="{00000000-0005-0000-0000-0000FA870000}"/>
    <cellStyle name="Separador de milhares 4 4 3" xfId="31064" xr:uid="{00000000-0005-0000-0000-0000FB870000}"/>
    <cellStyle name="Separador de milhares 4 4 30" xfId="31065" xr:uid="{00000000-0005-0000-0000-0000FC870000}"/>
    <cellStyle name="Separador de milhares 4 4 31" xfId="31066" xr:uid="{00000000-0005-0000-0000-0000FD870000}"/>
    <cellStyle name="Separador de milhares 4 4 32" xfId="35458" xr:uid="{00000000-0005-0000-0000-0000FE870000}"/>
    <cellStyle name="Separador de milhares 4 4 4" xfId="31067" xr:uid="{00000000-0005-0000-0000-0000FF870000}"/>
    <cellStyle name="Separador de milhares 4 4 5" xfId="31068" xr:uid="{00000000-0005-0000-0000-000000880000}"/>
    <cellStyle name="Separador de milhares 4 4 6" xfId="31069" xr:uid="{00000000-0005-0000-0000-000001880000}"/>
    <cellStyle name="Separador de milhares 4 4 7" xfId="31070" xr:uid="{00000000-0005-0000-0000-000002880000}"/>
    <cellStyle name="Separador de milhares 4 4 8" xfId="31071" xr:uid="{00000000-0005-0000-0000-000003880000}"/>
    <cellStyle name="Separador de milhares 4 4 9" xfId="31072" xr:uid="{00000000-0005-0000-0000-000004880000}"/>
    <cellStyle name="Separador de milhares 4 5" xfId="31073" xr:uid="{00000000-0005-0000-0000-000005880000}"/>
    <cellStyle name="Separador de milhares 4 5 10" xfId="31074" xr:uid="{00000000-0005-0000-0000-000006880000}"/>
    <cellStyle name="Separador de milhares 4 5 11" xfId="31075" xr:uid="{00000000-0005-0000-0000-000007880000}"/>
    <cellStyle name="Separador de milhares 4 5 12" xfId="31076" xr:uid="{00000000-0005-0000-0000-000008880000}"/>
    <cellStyle name="Separador de milhares 4 5 13" xfId="31077" xr:uid="{00000000-0005-0000-0000-000009880000}"/>
    <cellStyle name="Separador de milhares 4 5 14" xfId="31078" xr:uid="{00000000-0005-0000-0000-00000A880000}"/>
    <cellStyle name="Separador de milhares 4 5 15" xfId="31079" xr:uid="{00000000-0005-0000-0000-00000B880000}"/>
    <cellStyle name="Separador de milhares 4 5 16" xfId="31080" xr:uid="{00000000-0005-0000-0000-00000C880000}"/>
    <cellStyle name="Separador de milhares 4 5 17" xfId="31081" xr:uid="{00000000-0005-0000-0000-00000D880000}"/>
    <cellStyle name="Separador de milhares 4 5 18" xfId="31082" xr:uid="{00000000-0005-0000-0000-00000E880000}"/>
    <cellStyle name="Separador de milhares 4 5 19" xfId="31083" xr:uid="{00000000-0005-0000-0000-00000F880000}"/>
    <cellStyle name="Separador de milhares 4 5 2" xfId="31084" xr:uid="{00000000-0005-0000-0000-000010880000}"/>
    <cellStyle name="Separador de milhares 4 5 20" xfId="31085" xr:uid="{00000000-0005-0000-0000-000011880000}"/>
    <cellStyle name="Separador de milhares 4 5 21" xfId="31086" xr:uid="{00000000-0005-0000-0000-000012880000}"/>
    <cellStyle name="Separador de milhares 4 5 22" xfId="31087" xr:uid="{00000000-0005-0000-0000-000013880000}"/>
    <cellStyle name="Separador de milhares 4 5 23" xfId="31088" xr:uid="{00000000-0005-0000-0000-000014880000}"/>
    <cellStyle name="Separador de milhares 4 5 24" xfId="31089" xr:uid="{00000000-0005-0000-0000-000015880000}"/>
    <cellStyle name="Separador de milhares 4 5 25" xfId="31090" xr:uid="{00000000-0005-0000-0000-000016880000}"/>
    <cellStyle name="Separador de milhares 4 5 26" xfId="31091" xr:uid="{00000000-0005-0000-0000-000017880000}"/>
    <cellStyle name="Separador de milhares 4 5 27" xfId="31092" xr:uid="{00000000-0005-0000-0000-000018880000}"/>
    <cellStyle name="Separador de milhares 4 5 28" xfId="31093" xr:uid="{00000000-0005-0000-0000-000019880000}"/>
    <cellStyle name="Separador de milhares 4 5 29" xfId="31094" xr:uid="{00000000-0005-0000-0000-00001A880000}"/>
    <cellStyle name="Separador de milhares 4 5 3" xfId="31095" xr:uid="{00000000-0005-0000-0000-00001B880000}"/>
    <cellStyle name="Separador de milhares 4 5 30" xfId="31096" xr:uid="{00000000-0005-0000-0000-00001C880000}"/>
    <cellStyle name="Separador de milhares 4 5 31" xfId="31097" xr:uid="{00000000-0005-0000-0000-00001D880000}"/>
    <cellStyle name="Separador de milhares 4 5 4" xfId="31098" xr:uid="{00000000-0005-0000-0000-00001E880000}"/>
    <cellStyle name="Separador de milhares 4 5 5" xfId="31099" xr:uid="{00000000-0005-0000-0000-00001F880000}"/>
    <cellStyle name="Separador de milhares 4 5 6" xfId="31100" xr:uid="{00000000-0005-0000-0000-000020880000}"/>
    <cellStyle name="Separador de milhares 4 5 7" xfId="31101" xr:uid="{00000000-0005-0000-0000-000021880000}"/>
    <cellStyle name="Separador de milhares 4 5 8" xfId="31102" xr:uid="{00000000-0005-0000-0000-000022880000}"/>
    <cellStyle name="Separador de milhares 4 5 9" xfId="31103" xr:uid="{00000000-0005-0000-0000-000023880000}"/>
    <cellStyle name="Separador de milhares 4 6" xfId="31104" xr:uid="{00000000-0005-0000-0000-000024880000}"/>
    <cellStyle name="Separador de milhares 4 6 10" xfId="31105" xr:uid="{00000000-0005-0000-0000-000025880000}"/>
    <cellStyle name="Separador de milhares 4 6 11" xfId="31106" xr:uid="{00000000-0005-0000-0000-000026880000}"/>
    <cellStyle name="Separador de milhares 4 6 12" xfId="31107" xr:uid="{00000000-0005-0000-0000-000027880000}"/>
    <cellStyle name="Separador de milhares 4 6 13" xfId="31108" xr:uid="{00000000-0005-0000-0000-000028880000}"/>
    <cellStyle name="Separador de milhares 4 6 14" xfId="31109" xr:uid="{00000000-0005-0000-0000-000029880000}"/>
    <cellStyle name="Separador de milhares 4 6 15" xfId="31110" xr:uid="{00000000-0005-0000-0000-00002A880000}"/>
    <cellStyle name="Separador de milhares 4 6 16" xfId="31111" xr:uid="{00000000-0005-0000-0000-00002B880000}"/>
    <cellStyle name="Separador de milhares 4 6 17" xfId="31112" xr:uid="{00000000-0005-0000-0000-00002C880000}"/>
    <cellStyle name="Separador de milhares 4 6 18" xfId="31113" xr:uid="{00000000-0005-0000-0000-00002D880000}"/>
    <cellStyle name="Separador de milhares 4 6 19" xfId="31114" xr:uid="{00000000-0005-0000-0000-00002E880000}"/>
    <cellStyle name="Separador de milhares 4 6 2" xfId="31115" xr:uid="{00000000-0005-0000-0000-00002F880000}"/>
    <cellStyle name="Separador de milhares 4 6 20" xfId="31116" xr:uid="{00000000-0005-0000-0000-000030880000}"/>
    <cellStyle name="Separador de milhares 4 6 21" xfId="31117" xr:uid="{00000000-0005-0000-0000-000031880000}"/>
    <cellStyle name="Separador de milhares 4 6 22" xfId="31118" xr:uid="{00000000-0005-0000-0000-000032880000}"/>
    <cellStyle name="Separador de milhares 4 6 23" xfId="31119" xr:uid="{00000000-0005-0000-0000-000033880000}"/>
    <cellStyle name="Separador de milhares 4 6 3" xfId="31120" xr:uid="{00000000-0005-0000-0000-000034880000}"/>
    <cellStyle name="Separador de milhares 4 6 4" xfId="31121" xr:uid="{00000000-0005-0000-0000-000035880000}"/>
    <cellStyle name="Separador de milhares 4 6 5" xfId="31122" xr:uid="{00000000-0005-0000-0000-000036880000}"/>
    <cellStyle name="Separador de milhares 4 6 6" xfId="31123" xr:uid="{00000000-0005-0000-0000-000037880000}"/>
    <cellStyle name="Separador de milhares 4 6 7" xfId="31124" xr:uid="{00000000-0005-0000-0000-000038880000}"/>
    <cellStyle name="Separador de milhares 4 6 8" xfId="31125" xr:uid="{00000000-0005-0000-0000-000039880000}"/>
    <cellStyle name="Separador de milhares 4 6 9" xfId="31126" xr:uid="{00000000-0005-0000-0000-00003A880000}"/>
    <cellStyle name="Separador de milhares 4 7" xfId="31127" xr:uid="{00000000-0005-0000-0000-00003B880000}"/>
    <cellStyle name="Separador de milhares 4 8" xfId="31128" xr:uid="{00000000-0005-0000-0000-00003C880000}"/>
    <cellStyle name="Separador de milhares 4 9" xfId="31129" xr:uid="{00000000-0005-0000-0000-00003D880000}"/>
    <cellStyle name="Separador de milhares 40" xfId="31130" xr:uid="{00000000-0005-0000-0000-00003E880000}"/>
    <cellStyle name="Separador de milhares 40 2" xfId="31131" xr:uid="{00000000-0005-0000-0000-00003F880000}"/>
    <cellStyle name="Separador de milhares 40 3" xfId="31132" xr:uid="{00000000-0005-0000-0000-000040880000}"/>
    <cellStyle name="Separador de milhares 40 3 2" xfId="31133" xr:uid="{00000000-0005-0000-0000-000041880000}"/>
    <cellStyle name="Separador de milhares 41" xfId="31134" xr:uid="{00000000-0005-0000-0000-000042880000}"/>
    <cellStyle name="Separador de milhares 41 2" xfId="31135" xr:uid="{00000000-0005-0000-0000-000043880000}"/>
    <cellStyle name="Separador de milhares 41 2 2" xfId="31136" xr:uid="{00000000-0005-0000-0000-000044880000}"/>
    <cellStyle name="Separador de milhares 42" xfId="31137" xr:uid="{00000000-0005-0000-0000-000045880000}"/>
    <cellStyle name="Separador de milhares 43" xfId="31138" xr:uid="{00000000-0005-0000-0000-000046880000}"/>
    <cellStyle name="Separador de milhares 43 2" xfId="31139" xr:uid="{00000000-0005-0000-0000-000047880000}"/>
    <cellStyle name="Separador de milhares 44" xfId="31140" xr:uid="{00000000-0005-0000-0000-000048880000}"/>
    <cellStyle name="Separador de milhares 45" xfId="31141" xr:uid="{00000000-0005-0000-0000-000049880000}"/>
    <cellStyle name="Separador de milhares 46" xfId="31142" xr:uid="{00000000-0005-0000-0000-00004A880000}"/>
    <cellStyle name="Separador de milhares 47" xfId="31143" xr:uid="{00000000-0005-0000-0000-00004B880000}"/>
    <cellStyle name="Separador de milhares 48" xfId="31144" xr:uid="{00000000-0005-0000-0000-00004C880000}"/>
    <cellStyle name="Separador de milhares 49" xfId="31145" xr:uid="{00000000-0005-0000-0000-00004D880000}"/>
    <cellStyle name="Separador de milhares 5" xfId="31146" xr:uid="{00000000-0005-0000-0000-00004E880000}"/>
    <cellStyle name="Separador de milhares 5 10" xfId="31147" xr:uid="{00000000-0005-0000-0000-00004F880000}"/>
    <cellStyle name="Separador de milhares 5 11" xfId="31148" xr:uid="{00000000-0005-0000-0000-000050880000}"/>
    <cellStyle name="Separador de milhares 5 12" xfId="31149" xr:uid="{00000000-0005-0000-0000-000051880000}"/>
    <cellStyle name="Separador de milhares 5 13" xfId="31150" xr:uid="{00000000-0005-0000-0000-000052880000}"/>
    <cellStyle name="Separador de milhares 5 14" xfId="31151" xr:uid="{00000000-0005-0000-0000-000053880000}"/>
    <cellStyle name="Separador de milhares 5 15" xfId="31152" xr:uid="{00000000-0005-0000-0000-000054880000}"/>
    <cellStyle name="Separador de milhares 5 16" xfId="31153" xr:uid="{00000000-0005-0000-0000-000055880000}"/>
    <cellStyle name="Separador de milhares 5 17" xfId="31154" xr:uid="{00000000-0005-0000-0000-000056880000}"/>
    <cellStyle name="Separador de milhares 5 18" xfId="31155" xr:uid="{00000000-0005-0000-0000-000057880000}"/>
    <cellStyle name="Separador de milhares 5 19" xfId="31156" xr:uid="{00000000-0005-0000-0000-000058880000}"/>
    <cellStyle name="Separador de milhares 5 2" xfId="31157" xr:uid="{00000000-0005-0000-0000-000059880000}"/>
    <cellStyle name="Separador de milhares 5 2 2" xfId="31158" xr:uid="{00000000-0005-0000-0000-00005A880000}"/>
    <cellStyle name="Separador de milhares 5 2 2 10" xfId="31159" xr:uid="{00000000-0005-0000-0000-00005B880000}"/>
    <cellStyle name="Separador de milhares 5 2 2 11" xfId="31160" xr:uid="{00000000-0005-0000-0000-00005C880000}"/>
    <cellStyle name="Separador de milhares 5 2 2 12" xfId="31161" xr:uid="{00000000-0005-0000-0000-00005D880000}"/>
    <cellStyle name="Separador de milhares 5 2 2 13" xfId="31162" xr:uid="{00000000-0005-0000-0000-00005E880000}"/>
    <cellStyle name="Separador de milhares 5 2 2 14" xfId="31163" xr:uid="{00000000-0005-0000-0000-00005F880000}"/>
    <cellStyle name="Separador de milhares 5 2 2 15" xfId="31164" xr:uid="{00000000-0005-0000-0000-000060880000}"/>
    <cellStyle name="Separador de milhares 5 2 2 16" xfId="31165" xr:uid="{00000000-0005-0000-0000-000061880000}"/>
    <cellStyle name="Separador de milhares 5 2 2 17" xfId="31166" xr:uid="{00000000-0005-0000-0000-000062880000}"/>
    <cellStyle name="Separador de milhares 5 2 2 18" xfId="31167" xr:uid="{00000000-0005-0000-0000-000063880000}"/>
    <cellStyle name="Separador de milhares 5 2 2 19" xfId="31168" xr:uid="{00000000-0005-0000-0000-000064880000}"/>
    <cellStyle name="Separador de milhares 5 2 2 2" xfId="31169" xr:uid="{00000000-0005-0000-0000-000065880000}"/>
    <cellStyle name="Separador de milhares 5 2 2 20" xfId="31170" xr:uid="{00000000-0005-0000-0000-000066880000}"/>
    <cellStyle name="Separador de milhares 5 2 2 21" xfId="31171" xr:uid="{00000000-0005-0000-0000-000067880000}"/>
    <cellStyle name="Separador de milhares 5 2 2 22" xfId="31172" xr:uid="{00000000-0005-0000-0000-000068880000}"/>
    <cellStyle name="Separador de milhares 5 2 2 23" xfId="31173" xr:uid="{00000000-0005-0000-0000-000069880000}"/>
    <cellStyle name="Separador de milhares 5 2 2 3" xfId="31174" xr:uid="{00000000-0005-0000-0000-00006A880000}"/>
    <cellStyle name="Separador de milhares 5 2 2 4" xfId="31175" xr:uid="{00000000-0005-0000-0000-00006B880000}"/>
    <cellStyle name="Separador de milhares 5 2 2 5" xfId="31176" xr:uid="{00000000-0005-0000-0000-00006C880000}"/>
    <cellStyle name="Separador de milhares 5 2 2 6" xfId="31177" xr:uid="{00000000-0005-0000-0000-00006D880000}"/>
    <cellStyle name="Separador de milhares 5 2 2 7" xfId="31178" xr:uid="{00000000-0005-0000-0000-00006E880000}"/>
    <cellStyle name="Separador de milhares 5 2 2 8" xfId="31179" xr:uid="{00000000-0005-0000-0000-00006F880000}"/>
    <cellStyle name="Separador de milhares 5 2 2 9" xfId="31180" xr:uid="{00000000-0005-0000-0000-000070880000}"/>
    <cellStyle name="Separador de milhares 5 20" xfId="31181" xr:uid="{00000000-0005-0000-0000-000071880000}"/>
    <cellStyle name="Separador de milhares 5 21" xfId="31182" xr:uid="{00000000-0005-0000-0000-000072880000}"/>
    <cellStyle name="Separador de milhares 5 22" xfId="31183" xr:uid="{00000000-0005-0000-0000-000073880000}"/>
    <cellStyle name="Separador de milhares 5 23" xfId="31184" xr:uid="{00000000-0005-0000-0000-000074880000}"/>
    <cellStyle name="Separador de milhares 5 24" xfId="31185" xr:uid="{00000000-0005-0000-0000-000075880000}"/>
    <cellStyle name="Separador de milhares 5 25" xfId="31186" xr:uid="{00000000-0005-0000-0000-000076880000}"/>
    <cellStyle name="Separador de milhares 5 26" xfId="20" xr:uid="{00000000-0005-0000-0000-000077880000}"/>
    <cellStyle name="Separador de milhares 5 27" xfId="35110" xr:uid="{00000000-0005-0000-0000-000078880000}"/>
    <cellStyle name="Separador de milhares 5 3" xfId="31187" xr:uid="{00000000-0005-0000-0000-000079880000}"/>
    <cellStyle name="Separador de milhares 5 3 2" xfId="31188" xr:uid="{00000000-0005-0000-0000-00007A880000}"/>
    <cellStyle name="Separador de milhares 5 3 2 10" xfId="31189" xr:uid="{00000000-0005-0000-0000-00007B880000}"/>
    <cellStyle name="Separador de milhares 5 3 2 11" xfId="31190" xr:uid="{00000000-0005-0000-0000-00007C880000}"/>
    <cellStyle name="Separador de milhares 5 3 2 12" xfId="31191" xr:uid="{00000000-0005-0000-0000-00007D880000}"/>
    <cellStyle name="Separador de milhares 5 3 2 13" xfId="31192" xr:uid="{00000000-0005-0000-0000-00007E880000}"/>
    <cellStyle name="Separador de milhares 5 3 2 14" xfId="31193" xr:uid="{00000000-0005-0000-0000-00007F880000}"/>
    <cellStyle name="Separador de milhares 5 3 2 15" xfId="31194" xr:uid="{00000000-0005-0000-0000-000080880000}"/>
    <cellStyle name="Separador de milhares 5 3 2 16" xfId="31195" xr:uid="{00000000-0005-0000-0000-000081880000}"/>
    <cellStyle name="Separador de milhares 5 3 2 17" xfId="31196" xr:uid="{00000000-0005-0000-0000-000082880000}"/>
    <cellStyle name="Separador de milhares 5 3 2 18" xfId="31197" xr:uid="{00000000-0005-0000-0000-000083880000}"/>
    <cellStyle name="Separador de milhares 5 3 2 19" xfId="31198" xr:uid="{00000000-0005-0000-0000-000084880000}"/>
    <cellStyle name="Separador de milhares 5 3 2 2" xfId="31199" xr:uid="{00000000-0005-0000-0000-000085880000}"/>
    <cellStyle name="Separador de milhares 5 3 2 20" xfId="31200" xr:uid="{00000000-0005-0000-0000-000086880000}"/>
    <cellStyle name="Separador de milhares 5 3 2 21" xfId="31201" xr:uid="{00000000-0005-0000-0000-000087880000}"/>
    <cellStyle name="Separador de milhares 5 3 2 22" xfId="31202" xr:uid="{00000000-0005-0000-0000-000088880000}"/>
    <cellStyle name="Separador de milhares 5 3 2 23" xfId="31203" xr:uid="{00000000-0005-0000-0000-000089880000}"/>
    <cellStyle name="Separador de milhares 5 3 2 24" xfId="35484" xr:uid="{00000000-0005-0000-0000-00008A880000}"/>
    <cellStyle name="Separador de milhares 5 3 2 3" xfId="31204" xr:uid="{00000000-0005-0000-0000-00008B880000}"/>
    <cellStyle name="Separador de milhares 5 3 2 4" xfId="31205" xr:uid="{00000000-0005-0000-0000-00008C880000}"/>
    <cellStyle name="Separador de milhares 5 3 2 5" xfId="31206" xr:uid="{00000000-0005-0000-0000-00008D880000}"/>
    <cellStyle name="Separador de milhares 5 3 2 6" xfId="31207" xr:uid="{00000000-0005-0000-0000-00008E880000}"/>
    <cellStyle name="Separador de milhares 5 3 2 7" xfId="31208" xr:uid="{00000000-0005-0000-0000-00008F880000}"/>
    <cellStyle name="Separador de milhares 5 3 2 8" xfId="31209" xr:uid="{00000000-0005-0000-0000-000090880000}"/>
    <cellStyle name="Separador de milhares 5 3 2 9" xfId="31210" xr:uid="{00000000-0005-0000-0000-000091880000}"/>
    <cellStyle name="Separador de milhares 5 3 3" xfId="35201" xr:uid="{00000000-0005-0000-0000-000092880000}"/>
    <cellStyle name="Separador de milhares 5 4" xfId="31211" xr:uid="{00000000-0005-0000-0000-000093880000}"/>
    <cellStyle name="Separador de milhares 5 4 2" xfId="35198" xr:uid="{00000000-0005-0000-0000-000094880000}"/>
    <cellStyle name="Separador de milhares 5 5" xfId="31212" xr:uid="{00000000-0005-0000-0000-000095880000}"/>
    <cellStyle name="Separador de milhares 5 5 2" xfId="35205" xr:uid="{00000000-0005-0000-0000-000096880000}"/>
    <cellStyle name="Separador de milhares 5 6" xfId="31213" xr:uid="{00000000-0005-0000-0000-000097880000}"/>
    <cellStyle name="Separador de milhares 5 6 2" xfId="35167" xr:uid="{00000000-0005-0000-0000-000098880000}"/>
    <cellStyle name="Separador de milhares 5 7" xfId="31214" xr:uid="{00000000-0005-0000-0000-000099880000}"/>
    <cellStyle name="Separador de milhares 5 8" xfId="31215" xr:uid="{00000000-0005-0000-0000-00009A880000}"/>
    <cellStyle name="Separador de milhares 5 9" xfId="31216" xr:uid="{00000000-0005-0000-0000-00009B880000}"/>
    <cellStyle name="Separador de milhares 50" xfId="31217" xr:uid="{00000000-0005-0000-0000-00009C880000}"/>
    <cellStyle name="Separador de milhares 50 2" xfId="31218" xr:uid="{00000000-0005-0000-0000-00009D880000}"/>
    <cellStyle name="Separador de milhares 50 2 2" xfId="31219" xr:uid="{00000000-0005-0000-0000-00009E880000}"/>
    <cellStyle name="Separador de milhares 51" xfId="31220" xr:uid="{00000000-0005-0000-0000-00009F880000}"/>
    <cellStyle name="Separador de milhares 52" xfId="31221" xr:uid="{00000000-0005-0000-0000-0000A0880000}"/>
    <cellStyle name="Separador de milhares 53" xfId="31222" xr:uid="{00000000-0005-0000-0000-0000A1880000}"/>
    <cellStyle name="Separador de milhares 54" xfId="31223" xr:uid="{00000000-0005-0000-0000-0000A2880000}"/>
    <cellStyle name="Separador de milhares 55" xfId="31224" xr:uid="{00000000-0005-0000-0000-0000A3880000}"/>
    <cellStyle name="Separador de milhares 56" xfId="31225" xr:uid="{00000000-0005-0000-0000-0000A4880000}"/>
    <cellStyle name="Separador de milhares 57" xfId="31226" xr:uid="{00000000-0005-0000-0000-0000A5880000}"/>
    <cellStyle name="Separador de milhares 58" xfId="31227" xr:uid="{00000000-0005-0000-0000-0000A6880000}"/>
    <cellStyle name="Separador de milhares 59" xfId="31228" xr:uid="{00000000-0005-0000-0000-0000A7880000}"/>
    <cellStyle name="Separador de milhares 59 2" xfId="31229" xr:uid="{00000000-0005-0000-0000-0000A8880000}"/>
    <cellStyle name="Separador de milhares 59 2 2" xfId="31230" xr:uid="{00000000-0005-0000-0000-0000A9880000}"/>
    <cellStyle name="Separador de milhares 59 2 3" xfId="31231" xr:uid="{00000000-0005-0000-0000-0000AA880000}"/>
    <cellStyle name="Separador de milhares 59 2 4" xfId="31232" xr:uid="{00000000-0005-0000-0000-0000AB880000}"/>
    <cellStyle name="Separador de milhares 6" xfId="31233" xr:uid="{00000000-0005-0000-0000-0000AC880000}"/>
    <cellStyle name="Separador de milhares 6 10" xfId="31234" xr:uid="{00000000-0005-0000-0000-0000AD880000}"/>
    <cellStyle name="Separador de milhares 6 11" xfId="31235" xr:uid="{00000000-0005-0000-0000-0000AE880000}"/>
    <cellStyle name="Separador de milhares 6 12" xfId="31236" xr:uid="{00000000-0005-0000-0000-0000AF880000}"/>
    <cellStyle name="Separador de milhares 6 13" xfId="31237" xr:uid="{00000000-0005-0000-0000-0000B0880000}"/>
    <cellStyle name="Separador de milhares 6 14" xfId="31238" xr:uid="{00000000-0005-0000-0000-0000B1880000}"/>
    <cellStyle name="Separador de milhares 6 15" xfId="31239" xr:uid="{00000000-0005-0000-0000-0000B2880000}"/>
    <cellStyle name="Separador de milhares 6 16" xfId="31240" xr:uid="{00000000-0005-0000-0000-0000B3880000}"/>
    <cellStyle name="Separador de milhares 6 17" xfId="31241" xr:uid="{00000000-0005-0000-0000-0000B4880000}"/>
    <cellStyle name="Separador de milhares 6 18" xfId="31242" xr:uid="{00000000-0005-0000-0000-0000B5880000}"/>
    <cellStyle name="Separador de milhares 6 19" xfId="31243" xr:uid="{00000000-0005-0000-0000-0000B6880000}"/>
    <cellStyle name="Separador de milhares 6 2" xfId="31244" xr:uid="{00000000-0005-0000-0000-0000B7880000}"/>
    <cellStyle name="Separador de milhares 6 2 2" xfId="31245" xr:uid="{00000000-0005-0000-0000-0000B8880000}"/>
    <cellStyle name="Separador de milhares 6 2 2 10" xfId="31246" xr:uid="{00000000-0005-0000-0000-0000B9880000}"/>
    <cellStyle name="Separador de milhares 6 2 2 11" xfId="31247" xr:uid="{00000000-0005-0000-0000-0000BA880000}"/>
    <cellStyle name="Separador de milhares 6 2 2 12" xfId="31248" xr:uid="{00000000-0005-0000-0000-0000BB880000}"/>
    <cellStyle name="Separador de milhares 6 2 2 13" xfId="31249" xr:uid="{00000000-0005-0000-0000-0000BC880000}"/>
    <cellStyle name="Separador de milhares 6 2 2 14" xfId="31250" xr:uid="{00000000-0005-0000-0000-0000BD880000}"/>
    <cellStyle name="Separador de milhares 6 2 2 15" xfId="31251" xr:uid="{00000000-0005-0000-0000-0000BE880000}"/>
    <cellStyle name="Separador de milhares 6 2 2 16" xfId="31252" xr:uid="{00000000-0005-0000-0000-0000BF880000}"/>
    <cellStyle name="Separador de milhares 6 2 2 17" xfId="31253" xr:uid="{00000000-0005-0000-0000-0000C0880000}"/>
    <cellStyle name="Separador de milhares 6 2 2 18" xfId="31254" xr:uid="{00000000-0005-0000-0000-0000C1880000}"/>
    <cellStyle name="Separador de milhares 6 2 2 19" xfId="31255" xr:uid="{00000000-0005-0000-0000-0000C2880000}"/>
    <cellStyle name="Separador de milhares 6 2 2 2" xfId="31256" xr:uid="{00000000-0005-0000-0000-0000C3880000}"/>
    <cellStyle name="Separador de milhares 6 2 2 20" xfId="31257" xr:uid="{00000000-0005-0000-0000-0000C4880000}"/>
    <cellStyle name="Separador de milhares 6 2 2 21" xfId="31258" xr:uid="{00000000-0005-0000-0000-0000C5880000}"/>
    <cellStyle name="Separador de milhares 6 2 2 22" xfId="31259" xr:uid="{00000000-0005-0000-0000-0000C6880000}"/>
    <cellStyle name="Separador de milhares 6 2 2 23" xfId="31260" xr:uid="{00000000-0005-0000-0000-0000C7880000}"/>
    <cellStyle name="Separador de milhares 6 2 2 24" xfId="31261" xr:uid="{00000000-0005-0000-0000-0000C8880000}"/>
    <cellStyle name="Separador de milhares 6 2 2 25" xfId="31262" xr:uid="{00000000-0005-0000-0000-0000C9880000}"/>
    <cellStyle name="Separador de milhares 6 2 2 26" xfId="31263" xr:uid="{00000000-0005-0000-0000-0000CA880000}"/>
    <cellStyle name="Separador de milhares 6 2 2 27" xfId="31264" xr:uid="{00000000-0005-0000-0000-0000CB880000}"/>
    <cellStyle name="Separador de milhares 6 2 2 28" xfId="31265" xr:uid="{00000000-0005-0000-0000-0000CC880000}"/>
    <cellStyle name="Separador de milhares 6 2 2 29" xfId="31266" xr:uid="{00000000-0005-0000-0000-0000CD880000}"/>
    <cellStyle name="Separador de milhares 6 2 2 3" xfId="31267" xr:uid="{00000000-0005-0000-0000-0000CE880000}"/>
    <cellStyle name="Separador de milhares 6 2 2 30" xfId="31268" xr:uid="{00000000-0005-0000-0000-0000CF880000}"/>
    <cellStyle name="Separador de milhares 6 2 2 31" xfId="31269" xr:uid="{00000000-0005-0000-0000-0000D0880000}"/>
    <cellStyle name="Separador de milhares 6 2 2 4" xfId="31270" xr:uid="{00000000-0005-0000-0000-0000D1880000}"/>
    <cellStyle name="Separador de milhares 6 2 2 5" xfId="31271" xr:uid="{00000000-0005-0000-0000-0000D2880000}"/>
    <cellStyle name="Separador de milhares 6 2 2 6" xfId="31272" xr:uid="{00000000-0005-0000-0000-0000D3880000}"/>
    <cellStyle name="Separador de milhares 6 2 2 7" xfId="31273" xr:uid="{00000000-0005-0000-0000-0000D4880000}"/>
    <cellStyle name="Separador de milhares 6 2 2 8" xfId="31274" xr:uid="{00000000-0005-0000-0000-0000D5880000}"/>
    <cellStyle name="Separador de milhares 6 2 2 9" xfId="31275" xr:uid="{00000000-0005-0000-0000-0000D6880000}"/>
    <cellStyle name="Separador de milhares 6 2 3" xfId="31276" xr:uid="{00000000-0005-0000-0000-0000D7880000}"/>
    <cellStyle name="Separador de milhares 6 2 4" xfId="31277" xr:uid="{00000000-0005-0000-0000-0000D8880000}"/>
    <cellStyle name="Separador de milhares 6 20" xfId="31278" xr:uid="{00000000-0005-0000-0000-0000D9880000}"/>
    <cellStyle name="Separador de milhares 6 21" xfId="31279" xr:uid="{00000000-0005-0000-0000-0000DA880000}"/>
    <cellStyle name="Separador de milhares 6 22" xfId="31280" xr:uid="{00000000-0005-0000-0000-0000DB880000}"/>
    <cellStyle name="Separador de milhares 6 23" xfId="31281" xr:uid="{00000000-0005-0000-0000-0000DC880000}"/>
    <cellStyle name="Separador de milhares 6 24" xfId="31282" xr:uid="{00000000-0005-0000-0000-0000DD880000}"/>
    <cellStyle name="Separador de milhares 6 25" xfId="31283" xr:uid="{00000000-0005-0000-0000-0000DE880000}"/>
    <cellStyle name="Separador de milhares 6 26" xfId="35111" xr:uid="{00000000-0005-0000-0000-0000DF880000}"/>
    <cellStyle name="Separador de milhares 6 3" xfId="31284" xr:uid="{00000000-0005-0000-0000-0000E0880000}"/>
    <cellStyle name="Separador de milhares 6 3 2" xfId="31285" xr:uid="{00000000-0005-0000-0000-0000E1880000}"/>
    <cellStyle name="Separador de milhares 6 3 2 10" xfId="31286" xr:uid="{00000000-0005-0000-0000-0000E2880000}"/>
    <cellStyle name="Separador de milhares 6 3 2 11" xfId="31287" xr:uid="{00000000-0005-0000-0000-0000E3880000}"/>
    <cellStyle name="Separador de milhares 6 3 2 12" xfId="31288" xr:uid="{00000000-0005-0000-0000-0000E4880000}"/>
    <cellStyle name="Separador de milhares 6 3 2 13" xfId="31289" xr:uid="{00000000-0005-0000-0000-0000E5880000}"/>
    <cellStyle name="Separador de milhares 6 3 2 14" xfId="31290" xr:uid="{00000000-0005-0000-0000-0000E6880000}"/>
    <cellStyle name="Separador de milhares 6 3 2 15" xfId="31291" xr:uid="{00000000-0005-0000-0000-0000E7880000}"/>
    <cellStyle name="Separador de milhares 6 3 2 16" xfId="31292" xr:uid="{00000000-0005-0000-0000-0000E8880000}"/>
    <cellStyle name="Separador de milhares 6 3 2 17" xfId="31293" xr:uid="{00000000-0005-0000-0000-0000E9880000}"/>
    <cellStyle name="Separador de milhares 6 3 2 18" xfId="31294" xr:uid="{00000000-0005-0000-0000-0000EA880000}"/>
    <cellStyle name="Separador de milhares 6 3 2 19" xfId="31295" xr:uid="{00000000-0005-0000-0000-0000EB880000}"/>
    <cellStyle name="Separador de milhares 6 3 2 2" xfId="31296" xr:uid="{00000000-0005-0000-0000-0000EC880000}"/>
    <cellStyle name="Separador de milhares 6 3 2 20" xfId="31297" xr:uid="{00000000-0005-0000-0000-0000ED880000}"/>
    <cellStyle name="Separador de milhares 6 3 2 21" xfId="31298" xr:uid="{00000000-0005-0000-0000-0000EE880000}"/>
    <cellStyle name="Separador de milhares 6 3 2 22" xfId="31299" xr:uid="{00000000-0005-0000-0000-0000EF880000}"/>
    <cellStyle name="Separador de milhares 6 3 2 23" xfId="31300" xr:uid="{00000000-0005-0000-0000-0000F0880000}"/>
    <cellStyle name="Separador de milhares 6 3 2 3" xfId="31301" xr:uid="{00000000-0005-0000-0000-0000F1880000}"/>
    <cellStyle name="Separador de milhares 6 3 2 4" xfId="31302" xr:uid="{00000000-0005-0000-0000-0000F2880000}"/>
    <cellStyle name="Separador de milhares 6 3 2 5" xfId="31303" xr:uid="{00000000-0005-0000-0000-0000F3880000}"/>
    <cellStyle name="Separador de milhares 6 3 2 6" xfId="31304" xr:uid="{00000000-0005-0000-0000-0000F4880000}"/>
    <cellStyle name="Separador de milhares 6 3 2 7" xfId="31305" xr:uid="{00000000-0005-0000-0000-0000F5880000}"/>
    <cellStyle name="Separador de milhares 6 3 2 8" xfId="31306" xr:uid="{00000000-0005-0000-0000-0000F6880000}"/>
    <cellStyle name="Separador de milhares 6 3 2 9" xfId="31307" xr:uid="{00000000-0005-0000-0000-0000F7880000}"/>
    <cellStyle name="Separador de milhares 6 4" xfId="31308" xr:uid="{00000000-0005-0000-0000-0000F8880000}"/>
    <cellStyle name="Separador de milhares 6 4 2" xfId="35485" xr:uid="{00000000-0005-0000-0000-0000F9880000}"/>
    <cellStyle name="Separador de milhares 6 5" xfId="31309" xr:uid="{00000000-0005-0000-0000-0000FA880000}"/>
    <cellStyle name="Separador de milhares 6 5 2" xfId="35202" xr:uid="{00000000-0005-0000-0000-0000FB880000}"/>
    <cellStyle name="Separador de milhares 6 6" xfId="31310" xr:uid="{00000000-0005-0000-0000-0000FC880000}"/>
    <cellStyle name="Separador de milhares 6 7" xfId="31311" xr:uid="{00000000-0005-0000-0000-0000FD880000}"/>
    <cellStyle name="Separador de milhares 6 8" xfId="31312" xr:uid="{00000000-0005-0000-0000-0000FE880000}"/>
    <cellStyle name="Separador de milhares 6 9" xfId="31313" xr:uid="{00000000-0005-0000-0000-0000FF880000}"/>
    <cellStyle name="Separador de milhares 60" xfId="31314" xr:uid="{00000000-0005-0000-0000-000000890000}"/>
    <cellStyle name="Separador de milhares 60 2" xfId="31315" xr:uid="{00000000-0005-0000-0000-000001890000}"/>
    <cellStyle name="Separador de milhares 60 2 2" xfId="31316" xr:uid="{00000000-0005-0000-0000-000002890000}"/>
    <cellStyle name="Separador de milhares 60 2 2 2" xfId="31317" xr:uid="{00000000-0005-0000-0000-000003890000}"/>
    <cellStyle name="Separador de milhares 60 3" xfId="31318" xr:uid="{00000000-0005-0000-0000-000004890000}"/>
    <cellStyle name="Separador de milhares 60 3 2" xfId="31319" xr:uid="{00000000-0005-0000-0000-000005890000}"/>
    <cellStyle name="Separador de milhares 60 3 3" xfId="31320" xr:uid="{00000000-0005-0000-0000-000006890000}"/>
    <cellStyle name="Separador de milhares 60 3 4" xfId="31321" xr:uid="{00000000-0005-0000-0000-000007890000}"/>
    <cellStyle name="Separador de milhares 60 3 5" xfId="31322" xr:uid="{00000000-0005-0000-0000-000008890000}"/>
    <cellStyle name="Separador de milhares 61" xfId="31323" xr:uid="{00000000-0005-0000-0000-000009890000}"/>
    <cellStyle name="Separador de milhares 61 2" xfId="31324" xr:uid="{00000000-0005-0000-0000-00000A890000}"/>
    <cellStyle name="Separador de milhares 61 2 2" xfId="31325" xr:uid="{00000000-0005-0000-0000-00000B890000}"/>
    <cellStyle name="Separador de milhares 62" xfId="31326" xr:uid="{00000000-0005-0000-0000-00000C890000}"/>
    <cellStyle name="Separador de milhares 63" xfId="31327" xr:uid="{00000000-0005-0000-0000-00000D890000}"/>
    <cellStyle name="Separador de milhares 64" xfId="31328" xr:uid="{00000000-0005-0000-0000-00000E890000}"/>
    <cellStyle name="Separador de milhares 65" xfId="31329" xr:uid="{00000000-0005-0000-0000-00000F890000}"/>
    <cellStyle name="Separador de milhares 65 2" xfId="31330" xr:uid="{00000000-0005-0000-0000-000010890000}"/>
    <cellStyle name="Separador de milhares 66" xfId="31331" xr:uid="{00000000-0005-0000-0000-000011890000}"/>
    <cellStyle name="Separador de milhares 67" xfId="31332" xr:uid="{00000000-0005-0000-0000-000012890000}"/>
    <cellStyle name="Separador de milhares 68" xfId="31333" xr:uid="{00000000-0005-0000-0000-000013890000}"/>
    <cellStyle name="Separador de milhares 69" xfId="31334" xr:uid="{00000000-0005-0000-0000-000014890000}"/>
    <cellStyle name="Separador de milhares 7" xfId="31335" xr:uid="{00000000-0005-0000-0000-000015890000}"/>
    <cellStyle name="Separador de milhares 7 10" xfId="31336" xr:uid="{00000000-0005-0000-0000-000016890000}"/>
    <cellStyle name="Separador de milhares 7 11" xfId="31337" xr:uid="{00000000-0005-0000-0000-000017890000}"/>
    <cellStyle name="Separador de milhares 7 12" xfId="31338" xr:uid="{00000000-0005-0000-0000-000018890000}"/>
    <cellStyle name="Separador de milhares 7 13" xfId="31339" xr:uid="{00000000-0005-0000-0000-000019890000}"/>
    <cellStyle name="Separador de milhares 7 14" xfId="31340" xr:uid="{00000000-0005-0000-0000-00001A890000}"/>
    <cellStyle name="Separador de milhares 7 15" xfId="31341" xr:uid="{00000000-0005-0000-0000-00001B890000}"/>
    <cellStyle name="Separador de milhares 7 16" xfId="31342" xr:uid="{00000000-0005-0000-0000-00001C890000}"/>
    <cellStyle name="Separador de milhares 7 17" xfId="31343" xr:uid="{00000000-0005-0000-0000-00001D890000}"/>
    <cellStyle name="Separador de milhares 7 18" xfId="31344" xr:uid="{00000000-0005-0000-0000-00001E890000}"/>
    <cellStyle name="Separador de milhares 7 19" xfId="31345" xr:uid="{00000000-0005-0000-0000-00001F890000}"/>
    <cellStyle name="Separador de milhares 7 2" xfId="31346" xr:uid="{00000000-0005-0000-0000-000020890000}"/>
    <cellStyle name="Separador de milhares 7 2 2" xfId="31347" xr:uid="{00000000-0005-0000-0000-000021890000}"/>
    <cellStyle name="Separador de milhares 7 2 2 10" xfId="31348" xr:uid="{00000000-0005-0000-0000-000022890000}"/>
    <cellStyle name="Separador de milhares 7 2 2 11" xfId="31349" xr:uid="{00000000-0005-0000-0000-000023890000}"/>
    <cellStyle name="Separador de milhares 7 2 2 12" xfId="31350" xr:uid="{00000000-0005-0000-0000-000024890000}"/>
    <cellStyle name="Separador de milhares 7 2 2 13" xfId="31351" xr:uid="{00000000-0005-0000-0000-000025890000}"/>
    <cellStyle name="Separador de milhares 7 2 2 14" xfId="31352" xr:uid="{00000000-0005-0000-0000-000026890000}"/>
    <cellStyle name="Separador de milhares 7 2 2 15" xfId="31353" xr:uid="{00000000-0005-0000-0000-000027890000}"/>
    <cellStyle name="Separador de milhares 7 2 2 16" xfId="31354" xr:uid="{00000000-0005-0000-0000-000028890000}"/>
    <cellStyle name="Separador de milhares 7 2 2 17" xfId="31355" xr:uid="{00000000-0005-0000-0000-000029890000}"/>
    <cellStyle name="Separador de milhares 7 2 2 18" xfId="31356" xr:uid="{00000000-0005-0000-0000-00002A890000}"/>
    <cellStyle name="Separador de milhares 7 2 2 19" xfId="31357" xr:uid="{00000000-0005-0000-0000-00002B890000}"/>
    <cellStyle name="Separador de milhares 7 2 2 2" xfId="31358" xr:uid="{00000000-0005-0000-0000-00002C890000}"/>
    <cellStyle name="Separador de milhares 7 2 2 20" xfId="31359" xr:uid="{00000000-0005-0000-0000-00002D890000}"/>
    <cellStyle name="Separador de milhares 7 2 2 21" xfId="31360" xr:uid="{00000000-0005-0000-0000-00002E890000}"/>
    <cellStyle name="Separador de milhares 7 2 2 22" xfId="31361" xr:uid="{00000000-0005-0000-0000-00002F890000}"/>
    <cellStyle name="Separador de milhares 7 2 2 23" xfId="31362" xr:uid="{00000000-0005-0000-0000-000030890000}"/>
    <cellStyle name="Separador de milhares 7 2 2 3" xfId="31363" xr:uid="{00000000-0005-0000-0000-000031890000}"/>
    <cellStyle name="Separador de milhares 7 2 2 4" xfId="31364" xr:uid="{00000000-0005-0000-0000-000032890000}"/>
    <cellStyle name="Separador de milhares 7 2 2 5" xfId="31365" xr:uid="{00000000-0005-0000-0000-000033890000}"/>
    <cellStyle name="Separador de milhares 7 2 2 6" xfId="31366" xr:uid="{00000000-0005-0000-0000-000034890000}"/>
    <cellStyle name="Separador de milhares 7 2 2 7" xfId="31367" xr:uid="{00000000-0005-0000-0000-000035890000}"/>
    <cellStyle name="Separador de milhares 7 2 2 8" xfId="31368" xr:uid="{00000000-0005-0000-0000-000036890000}"/>
    <cellStyle name="Separador de milhares 7 2 2 9" xfId="31369" xr:uid="{00000000-0005-0000-0000-000037890000}"/>
    <cellStyle name="Separador de milhares 7 20" xfId="31370" xr:uid="{00000000-0005-0000-0000-000038890000}"/>
    <cellStyle name="Separador de milhares 7 21" xfId="31371" xr:uid="{00000000-0005-0000-0000-000039890000}"/>
    <cellStyle name="Separador de milhares 7 22" xfId="31372" xr:uid="{00000000-0005-0000-0000-00003A890000}"/>
    <cellStyle name="Separador de milhares 7 23" xfId="31373" xr:uid="{00000000-0005-0000-0000-00003B890000}"/>
    <cellStyle name="Separador de milhares 7 24" xfId="31374" xr:uid="{00000000-0005-0000-0000-00003C890000}"/>
    <cellStyle name="Separador de milhares 7 25" xfId="31375" xr:uid="{00000000-0005-0000-0000-00003D890000}"/>
    <cellStyle name="Separador de milhares 7 3" xfId="31376" xr:uid="{00000000-0005-0000-0000-00003E890000}"/>
    <cellStyle name="Separador de milhares 7 3 2" xfId="31377" xr:uid="{00000000-0005-0000-0000-00003F890000}"/>
    <cellStyle name="Separador de milhares 7 3 2 10" xfId="31378" xr:uid="{00000000-0005-0000-0000-000040890000}"/>
    <cellStyle name="Separador de milhares 7 3 2 11" xfId="31379" xr:uid="{00000000-0005-0000-0000-000041890000}"/>
    <cellStyle name="Separador de milhares 7 3 2 12" xfId="31380" xr:uid="{00000000-0005-0000-0000-000042890000}"/>
    <cellStyle name="Separador de milhares 7 3 2 13" xfId="31381" xr:uid="{00000000-0005-0000-0000-000043890000}"/>
    <cellStyle name="Separador de milhares 7 3 2 14" xfId="31382" xr:uid="{00000000-0005-0000-0000-000044890000}"/>
    <cellStyle name="Separador de milhares 7 3 2 15" xfId="31383" xr:uid="{00000000-0005-0000-0000-000045890000}"/>
    <cellStyle name="Separador de milhares 7 3 2 16" xfId="31384" xr:uid="{00000000-0005-0000-0000-000046890000}"/>
    <cellStyle name="Separador de milhares 7 3 2 17" xfId="31385" xr:uid="{00000000-0005-0000-0000-000047890000}"/>
    <cellStyle name="Separador de milhares 7 3 2 18" xfId="31386" xr:uid="{00000000-0005-0000-0000-000048890000}"/>
    <cellStyle name="Separador de milhares 7 3 2 19" xfId="31387" xr:uid="{00000000-0005-0000-0000-000049890000}"/>
    <cellStyle name="Separador de milhares 7 3 2 2" xfId="31388" xr:uid="{00000000-0005-0000-0000-00004A890000}"/>
    <cellStyle name="Separador de milhares 7 3 2 20" xfId="31389" xr:uid="{00000000-0005-0000-0000-00004B890000}"/>
    <cellStyle name="Separador de milhares 7 3 2 21" xfId="31390" xr:uid="{00000000-0005-0000-0000-00004C890000}"/>
    <cellStyle name="Separador de milhares 7 3 2 22" xfId="31391" xr:uid="{00000000-0005-0000-0000-00004D890000}"/>
    <cellStyle name="Separador de milhares 7 3 2 23" xfId="31392" xr:uid="{00000000-0005-0000-0000-00004E890000}"/>
    <cellStyle name="Separador de milhares 7 3 2 3" xfId="31393" xr:uid="{00000000-0005-0000-0000-00004F890000}"/>
    <cellStyle name="Separador de milhares 7 3 2 4" xfId="31394" xr:uid="{00000000-0005-0000-0000-000050890000}"/>
    <cellStyle name="Separador de milhares 7 3 2 5" xfId="31395" xr:uid="{00000000-0005-0000-0000-000051890000}"/>
    <cellStyle name="Separador de milhares 7 3 2 6" xfId="31396" xr:uid="{00000000-0005-0000-0000-000052890000}"/>
    <cellStyle name="Separador de milhares 7 3 2 7" xfId="31397" xr:uid="{00000000-0005-0000-0000-000053890000}"/>
    <cellStyle name="Separador de milhares 7 3 2 8" xfId="31398" xr:uid="{00000000-0005-0000-0000-000054890000}"/>
    <cellStyle name="Separador de milhares 7 3 2 9" xfId="31399" xr:uid="{00000000-0005-0000-0000-000055890000}"/>
    <cellStyle name="Separador de milhares 7 4" xfId="31400" xr:uid="{00000000-0005-0000-0000-000056890000}"/>
    <cellStyle name="Separador de milhares 7 5" xfId="31401" xr:uid="{00000000-0005-0000-0000-000057890000}"/>
    <cellStyle name="Separador de milhares 7 6" xfId="31402" xr:uid="{00000000-0005-0000-0000-000058890000}"/>
    <cellStyle name="Separador de milhares 7 7" xfId="31403" xr:uid="{00000000-0005-0000-0000-000059890000}"/>
    <cellStyle name="Separador de milhares 7 8" xfId="31404" xr:uid="{00000000-0005-0000-0000-00005A890000}"/>
    <cellStyle name="Separador de milhares 7 9" xfId="31405" xr:uid="{00000000-0005-0000-0000-00005B890000}"/>
    <cellStyle name="Separador de milhares 70" xfId="31406" xr:uid="{00000000-0005-0000-0000-00005C890000}"/>
    <cellStyle name="Separador de milhares 71" xfId="14" xr:uid="{00000000-0005-0000-0000-00005D890000}"/>
    <cellStyle name="Separador de milhares 72" xfId="31407" xr:uid="{00000000-0005-0000-0000-00005E890000}"/>
    <cellStyle name="Separador de milhares 73" xfId="31408" xr:uid="{00000000-0005-0000-0000-00005F890000}"/>
    <cellStyle name="Separador de milhares 74" xfId="34777" xr:uid="{00000000-0005-0000-0000-000060890000}"/>
    <cellStyle name="Separador de milhares 75" xfId="34778" xr:uid="{00000000-0005-0000-0000-000061890000}"/>
    <cellStyle name="Separador de milhares 76" xfId="34779" xr:uid="{00000000-0005-0000-0000-000062890000}"/>
    <cellStyle name="Separador de milhares 77" xfId="34780" xr:uid="{00000000-0005-0000-0000-000063890000}"/>
    <cellStyle name="Separador de milhares 78" xfId="34781" xr:uid="{00000000-0005-0000-0000-000064890000}"/>
    <cellStyle name="Separador de milhares 8" xfId="31409" xr:uid="{00000000-0005-0000-0000-000065890000}"/>
    <cellStyle name="Separador de milhares 8 10" xfId="31410" xr:uid="{00000000-0005-0000-0000-000066890000}"/>
    <cellStyle name="Separador de milhares 8 11" xfId="31411" xr:uid="{00000000-0005-0000-0000-000067890000}"/>
    <cellStyle name="Separador de milhares 8 12" xfId="31412" xr:uid="{00000000-0005-0000-0000-000068890000}"/>
    <cellStyle name="Separador de milhares 8 13" xfId="31413" xr:uid="{00000000-0005-0000-0000-000069890000}"/>
    <cellStyle name="Separador de milhares 8 14" xfId="31414" xr:uid="{00000000-0005-0000-0000-00006A890000}"/>
    <cellStyle name="Separador de milhares 8 15" xfId="31415" xr:uid="{00000000-0005-0000-0000-00006B890000}"/>
    <cellStyle name="Separador de milhares 8 16" xfId="31416" xr:uid="{00000000-0005-0000-0000-00006C890000}"/>
    <cellStyle name="Separador de milhares 8 17" xfId="31417" xr:uid="{00000000-0005-0000-0000-00006D890000}"/>
    <cellStyle name="Separador de milhares 8 18" xfId="31418" xr:uid="{00000000-0005-0000-0000-00006E890000}"/>
    <cellStyle name="Separador de milhares 8 19" xfId="31419" xr:uid="{00000000-0005-0000-0000-00006F890000}"/>
    <cellStyle name="Separador de milhares 8 2" xfId="31420" xr:uid="{00000000-0005-0000-0000-000070890000}"/>
    <cellStyle name="Separador de milhares 8 2 2" xfId="31421" xr:uid="{00000000-0005-0000-0000-000071890000}"/>
    <cellStyle name="Separador de milhares 8 2 2 10" xfId="31422" xr:uid="{00000000-0005-0000-0000-000072890000}"/>
    <cellStyle name="Separador de milhares 8 2 2 11" xfId="31423" xr:uid="{00000000-0005-0000-0000-000073890000}"/>
    <cellStyle name="Separador de milhares 8 2 2 12" xfId="31424" xr:uid="{00000000-0005-0000-0000-000074890000}"/>
    <cellStyle name="Separador de milhares 8 2 2 13" xfId="31425" xr:uid="{00000000-0005-0000-0000-000075890000}"/>
    <cellStyle name="Separador de milhares 8 2 2 14" xfId="31426" xr:uid="{00000000-0005-0000-0000-000076890000}"/>
    <cellStyle name="Separador de milhares 8 2 2 15" xfId="31427" xr:uid="{00000000-0005-0000-0000-000077890000}"/>
    <cellStyle name="Separador de milhares 8 2 2 16" xfId="31428" xr:uid="{00000000-0005-0000-0000-000078890000}"/>
    <cellStyle name="Separador de milhares 8 2 2 17" xfId="31429" xr:uid="{00000000-0005-0000-0000-000079890000}"/>
    <cellStyle name="Separador de milhares 8 2 2 18" xfId="31430" xr:uid="{00000000-0005-0000-0000-00007A890000}"/>
    <cellStyle name="Separador de milhares 8 2 2 19" xfId="31431" xr:uid="{00000000-0005-0000-0000-00007B890000}"/>
    <cellStyle name="Separador de milhares 8 2 2 2" xfId="31432" xr:uid="{00000000-0005-0000-0000-00007C890000}"/>
    <cellStyle name="Separador de milhares 8 2 2 20" xfId="31433" xr:uid="{00000000-0005-0000-0000-00007D890000}"/>
    <cellStyle name="Separador de milhares 8 2 2 21" xfId="31434" xr:uid="{00000000-0005-0000-0000-00007E890000}"/>
    <cellStyle name="Separador de milhares 8 2 2 22" xfId="31435" xr:uid="{00000000-0005-0000-0000-00007F890000}"/>
    <cellStyle name="Separador de milhares 8 2 2 23" xfId="31436" xr:uid="{00000000-0005-0000-0000-000080890000}"/>
    <cellStyle name="Separador de milhares 8 2 2 3" xfId="31437" xr:uid="{00000000-0005-0000-0000-000081890000}"/>
    <cellStyle name="Separador de milhares 8 2 2 4" xfId="31438" xr:uid="{00000000-0005-0000-0000-000082890000}"/>
    <cellStyle name="Separador de milhares 8 2 2 5" xfId="31439" xr:uid="{00000000-0005-0000-0000-000083890000}"/>
    <cellStyle name="Separador de milhares 8 2 2 6" xfId="31440" xr:uid="{00000000-0005-0000-0000-000084890000}"/>
    <cellStyle name="Separador de milhares 8 2 2 7" xfId="31441" xr:uid="{00000000-0005-0000-0000-000085890000}"/>
    <cellStyle name="Separador de milhares 8 2 2 8" xfId="31442" xr:uid="{00000000-0005-0000-0000-000086890000}"/>
    <cellStyle name="Separador de milhares 8 2 2 9" xfId="31443" xr:uid="{00000000-0005-0000-0000-000087890000}"/>
    <cellStyle name="Separador de milhares 8 2 3" xfId="35218" xr:uid="{00000000-0005-0000-0000-000088890000}"/>
    <cellStyle name="Separador de milhares 8 20" xfId="31444" xr:uid="{00000000-0005-0000-0000-000089890000}"/>
    <cellStyle name="Separador de milhares 8 21" xfId="31445" xr:uid="{00000000-0005-0000-0000-00008A890000}"/>
    <cellStyle name="Separador de milhares 8 22" xfId="31446" xr:uid="{00000000-0005-0000-0000-00008B890000}"/>
    <cellStyle name="Separador de milhares 8 23" xfId="31447" xr:uid="{00000000-0005-0000-0000-00008C890000}"/>
    <cellStyle name="Separador de milhares 8 24" xfId="31448" xr:uid="{00000000-0005-0000-0000-00008D890000}"/>
    <cellStyle name="Separador de milhares 8 25" xfId="31449" xr:uid="{00000000-0005-0000-0000-00008E890000}"/>
    <cellStyle name="Separador de milhares 8 26" xfId="35168" xr:uid="{00000000-0005-0000-0000-00008F890000}"/>
    <cellStyle name="Separador de milhares 8 3" xfId="31450" xr:uid="{00000000-0005-0000-0000-000090890000}"/>
    <cellStyle name="Separador de milhares 8 3 10" xfId="31451" xr:uid="{00000000-0005-0000-0000-000091890000}"/>
    <cellStyle name="Separador de milhares 8 3 11" xfId="31452" xr:uid="{00000000-0005-0000-0000-000092890000}"/>
    <cellStyle name="Separador de milhares 8 3 12" xfId="31453" xr:uid="{00000000-0005-0000-0000-000093890000}"/>
    <cellStyle name="Separador de milhares 8 3 13" xfId="31454" xr:uid="{00000000-0005-0000-0000-000094890000}"/>
    <cellStyle name="Separador de milhares 8 3 14" xfId="31455" xr:uid="{00000000-0005-0000-0000-000095890000}"/>
    <cellStyle name="Separador de milhares 8 3 15" xfId="31456" xr:uid="{00000000-0005-0000-0000-000096890000}"/>
    <cellStyle name="Separador de milhares 8 3 16" xfId="31457" xr:uid="{00000000-0005-0000-0000-000097890000}"/>
    <cellStyle name="Separador de milhares 8 3 17" xfId="31458" xr:uid="{00000000-0005-0000-0000-000098890000}"/>
    <cellStyle name="Separador de milhares 8 3 18" xfId="31459" xr:uid="{00000000-0005-0000-0000-000099890000}"/>
    <cellStyle name="Separador de milhares 8 3 19" xfId="31460" xr:uid="{00000000-0005-0000-0000-00009A890000}"/>
    <cellStyle name="Separador de milhares 8 3 2" xfId="31461" xr:uid="{00000000-0005-0000-0000-00009B890000}"/>
    <cellStyle name="Separador de milhares 8 3 20" xfId="31462" xr:uid="{00000000-0005-0000-0000-00009C890000}"/>
    <cellStyle name="Separador de milhares 8 3 21" xfId="31463" xr:uid="{00000000-0005-0000-0000-00009D890000}"/>
    <cellStyle name="Separador de milhares 8 3 22" xfId="31464" xr:uid="{00000000-0005-0000-0000-00009E890000}"/>
    <cellStyle name="Separador de milhares 8 3 23" xfId="31465" xr:uid="{00000000-0005-0000-0000-00009F890000}"/>
    <cellStyle name="Separador de milhares 8 3 3" xfId="31466" xr:uid="{00000000-0005-0000-0000-0000A0890000}"/>
    <cellStyle name="Separador de milhares 8 3 4" xfId="31467" xr:uid="{00000000-0005-0000-0000-0000A1890000}"/>
    <cellStyle name="Separador de milhares 8 3 5" xfId="31468" xr:uid="{00000000-0005-0000-0000-0000A2890000}"/>
    <cellStyle name="Separador de milhares 8 3 6" xfId="31469" xr:uid="{00000000-0005-0000-0000-0000A3890000}"/>
    <cellStyle name="Separador de milhares 8 3 7" xfId="31470" xr:uid="{00000000-0005-0000-0000-0000A4890000}"/>
    <cellStyle name="Separador de milhares 8 3 8" xfId="31471" xr:uid="{00000000-0005-0000-0000-0000A5890000}"/>
    <cellStyle name="Separador de milhares 8 3 9" xfId="31472" xr:uid="{00000000-0005-0000-0000-0000A6890000}"/>
    <cellStyle name="Separador de milhares 8 4" xfId="31473" xr:uid="{00000000-0005-0000-0000-0000A7890000}"/>
    <cellStyle name="Separador de milhares 8 5" xfId="31474" xr:uid="{00000000-0005-0000-0000-0000A8890000}"/>
    <cellStyle name="Separador de milhares 8 6" xfId="31475" xr:uid="{00000000-0005-0000-0000-0000A9890000}"/>
    <cellStyle name="Separador de milhares 8 7" xfId="31476" xr:uid="{00000000-0005-0000-0000-0000AA890000}"/>
    <cellStyle name="Separador de milhares 8 8" xfId="31477" xr:uid="{00000000-0005-0000-0000-0000AB890000}"/>
    <cellStyle name="Separador de milhares 8 9" xfId="31478" xr:uid="{00000000-0005-0000-0000-0000AC890000}"/>
    <cellStyle name="Separador de milhares 9" xfId="31479" xr:uid="{00000000-0005-0000-0000-0000AD890000}"/>
    <cellStyle name="Separador de milhares 9 10" xfId="31480" xr:uid="{00000000-0005-0000-0000-0000AE890000}"/>
    <cellStyle name="Separador de milhares 9 11" xfId="31481" xr:uid="{00000000-0005-0000-0000-0000AF890000}"/>
    <cellStyle name="Separador de milhares 9 12" xfId="31482" xr:uid="{00000000-0005-0000-0000-0000B0890000}"/>
    <cellStyle name="Separador de milhares 9 13" xfId="31483" xr:uid="{00000000-0005-0000-0000-0000B1890000}"/>
    <cellStyle name="Separador de milhares 9 14" xfId="31484" xr:uid="{00000000-0005-0000-0000-0000B2890000}"/>
    <cellStyle name="Separador de milhares 9 15" xfId="31485" xr:uid="{00000000-0005-0000-0000-0000B3890000}"/>
    <cellStyle name="Separador de milhares 9 16" xfId="31486" xr:uid="{00000000-0005-0000-0000-0000B4890000}"/>
    <cellStyle name="Separador de milhares 9 17" xfId="31487" xr:uid="{00000000-0005-0000-0000-0000B5890000}"/>
    <cellStyle name="Separador de milhares 9 18" xfId="31488" xr:uid="{00000000-0005-0000-0000-0000B6890000}"/>
    <cellStyle name="Separador de milhares 9 19" xfId="31489" xr:uid="{00000000-0005-0000-0000-0000B7890000}"/>
    <cellStyle name="Separador de milhares 9 2" xfId="31490" xr:uid="{00000000-0005-0000-0000-0000B8890000}"/>
    <cellStyle name="Separador de milhares 9 2 2" xfId="31491" xr:uid="{00000000-0005-0000-0000-0000B9890000}"/>
    <cellStyle name="Separador de milhares 9 2 2 10" xfId="31492" xr:uid="{00000000-0005-0000-0000-0000BA890000}"/>
    <cellStyle name="Separador de milhares 9 2 2 11" xfId="31493" xr:uid="{00000000-0005-0000-0000-0000BB890000}"/>
    <cellStyle name="Separador de milhares 9 2 2 12" xfId="31494" xr:uid="{00000000-0005-0000-0000-0000BC890000}"/>
    <cellStyle name="Separador de milhares 9 2 2 13" xfId="31495" xr:uid="{00000000-0005-0000-0000-0000BD890000}"/>
    <cellStyle name="Separador de milhares 9 2 2 14" xfId="31496" xr:uid="{00000000-0005-0000-0000-0000BE890000}"/>
    <cellStyle name="Separador de milhares 9 2 2 15" xfId="31497" xr:uid="{00000000-0005-0000-0000-0000BF890000}"/>
    <cellStyle name="Separador de milhares 9 2 2 16" xfId="31498" xr:uid="{00000000-0005-0000-0000-0000C0890000}"/>
    <cellStyle name="Separador de milhares 9 2 2 17" xfId="31499" xr:uid="{00000000-0005-0000-0000-0000C1890000}"/>
    <cellStyle name="Separador de milhares 9 2 2 18" xfId="31500" xr:uid="{00000000-0005-0000-0000-0000C2890000}"/>
    <cellStyle name="Separador de milhares 9 2 2 19" xfId="31501" xr:uid="{00000000-0005-0000-0000-0000C3890000}"/>
    <cellStyle name="Separador de milhares 9 2 2 2" xfId="31502" xr:uid="{00000000-0005-0000-0000-0000C4890000}"/>
    <cellStyle name="Separador de milhares 9 2 2 20" xfId="31503" xr:uid="{00000000-0005-0000-0000-0000C5890000}"/>
    <cellStyle name="Separador de milhares 9 2 2 21" xfId="31504" xr:uid="{00000000-0005-0000-0000-0000C6890000}"/>
    <cellStyle name="Separador de milhares 9 2 2 22" xfId="31505" xr:uid="{00000000-0005-0000-0000-0000C7890000}"/>
    <cellStyle name="Separador de milhares 9 2 2 23" xfId="31506" xr:uid="{00000000-0005-0000-0000-0000C8890000}"/>
    <cellStyle name="Separador de milhares 9 2 2 3" xfId="31507" xr:uid="{00000000-0005-0000-0000-0000C9890000}"/>
    <cellStyle name="Separador de milhares 9 2 2 4" xfId="31508" xr:uid="{00000000-0005-0000-0000-0000CA890000}"/>
    <cellStyle name="Separador de milhares 9 2 2 5" xfId="31509" xr:uid="{00000000-0005-0000-0000-0000CB890000}"/>
    <cellStyle name="Separador de milhares 9 2 2 6" xfId="31510" xr:uid="{00000000-0005-0000-0000-0000CC890000}"/>
    <cellStyle name="Separador de milhares 9 2 2 7" xfId="31511" xr:uid="{00000000-0005-0000-0000-0000CD890000}"/>
    <cellStyle name="Separador de milhares 9 2 2 8" xfId="31512" xr:uid="{00000000-0005-0000-0000-0000CE890000}"/>
    <cellStyle name="Separador de milhares 9 2 2 9" xfId="31513" xr:uid="{00000000-0005-0000-0000-0000CF890000}"/>
    <cellStyle name="Separador de milhares 9 2 3" xfId="35219" xr:uid="{00000000-0005-0000-0000-0000D0890000}"/>
    <cellStyle name="Separador de milhares 9 20" xfId="31514" xr:uid="{00000000-0005-0000-0000-0000D1890000}"/>
    <cellStyle name="Separador de milhares 9 21" xfId="31515" xr:uid="{00000000-0005-0000-0000-0000D2890000}"/>
    <cellStyle name="Separador de milhares 9 22" xfId="31516" xr:uid="{00000000-0005-0000-0000-0000D3890000}"/>
    <cellStyle name="Separador de milhares 9 23" xfId="31517" xr:uid="{00000000-0005-0000-0000-0000D4890000}"/>
    <cellStyle name="Separador de milhares 9 24" xfId="31518" xr:uid="{00000000-0005-0000-0000-0000D5890000}"/>
    <cellStyle name="Separador de milhares 9 25" xfId="31519" xr:uid="{00000000-0005-0000-0000-0000D6890000}"/>
    <cellStyle name="Separador de milhares 9 26" xfId="35169" xr:uid="{00000000-0005-0000-0000-0000D7890000}"/>
    <cellStyle name="Separador de milhares 9 3" xfId="31520" xr:uid="{00000000-0005-0000-0000-0000D8890000}"/>
    <cellStyle name="Separador de milhares 9 3 10" xfId="31521" xr:uid="{00000000-0005-0000-0000-0000D9890000}"/>
    <cellStyle name="Separador de milhares 9 3 11" xfId="31522" xr:uid="{00000000-0005-0000-0000-0000DA890000}"/>
    <cellStyle name="Separador de milhares 9 3 12" xfId="31523" xr:uid="{00000000-0005-0000-0000-0000DB890000}"/>
    <cellStyle name="Separador de milhares 9 3 13" xfId="31524" xr:uid="{00000000-0005-0000-0000-0000DC890000}"/>
    <cellStyle name="Separador de milhares 9 3 14" xfId="31525" xr:uid="{00000000-0005-0000-0000-0000DD890000}"/>
    <cellStyle name="Separador de milhares 9 3 15" xfId="31526" xr:uid="{00000000-0005-0000-0000-0000DE890000}"/>
    <cellStyle name="Separador de milhares 9 3 16" xfId="31527" xr:uid="{00000000-0005-0000-0000-0000DF890000}"/>
    <cellStyle name="Separador de milhares 9 3 17" xfId="31528" xr:uid="{00000000-0005-0000-0000-0000E0890000}"/>
    <cellStyle name="Separador de milhares 9 3 18" xfId="31529" xr:uid="{00000000-0005-0000-0000-0000E1890000}"/>
    <cellStyle name="Separador de milhares 9 3 19" xfId="31530" xr:uid="{00000000-0005-0000-0000-0000E2890000}"/>
    <cellStyle name="Separador de milhares 9 3 2" xfId="31531" xr:uid="{00000000-0005-0000-0000-0000E3890000}"/>
    <cellStyle name="Separador de milhares 9 3 20" xfId="31532" xr:uid="{00000000-0005-0000-0000-0000E4890000}"/>
    <cellStyle name="Separador de milhares 9 3 21" xfId="31533" xr:uid="{00000000-0005-0000-0000-0000E5890000}"/>
    <cellStyle name="Separador de milhares 9 3 22" xfId="31534" xr:uid="{00000000-0005-0000-0000-0000E6890000}"/>
    <cellStyle name="Separador de milhares 9 3 23" xfId="31535" xr:uid="{00000000-0005-0000-0000-0000E7890000}"/>
    <cellStyle name="Separador de milhares 9 3 3" xfId="31536" xr:uid="{00000000-0005-0000-0000-0000E8890000}"/>
    <cellStyle name="Separador de milhares 9 3 4" xfId="31537" xr:uid="{00000000-0005-0000-0000-0000E9890000}"/>
    <cellStyle name="Separador de milhares 9 3 5" xfId="31538" xr:uid="{00000000-0005-0000-0000-0000EA890000}"/>
    <cellStyle name="Separador de milhares 9 3 6" xfId="31539" xr:uid="{00000000-0005-0000-0000-0000EB890000}"/>
    <cellStyle name="Separador de milhares 9 3 7" xfId="31540" xr:uid="{00000000-0005-0000-0000-0000EC890000}"/>
    <cellStyle name="Separador de milhares 9 3 8" xfId="31541" xr:uid="{00000000-0005-0000-0000-0000ED890000}"/>
    <cellStyle name="Separador de milhares 9 3 9" xfId="31542" xr:uid="{00000000-0005-0000-0000-0000EE890000}"/>
    <cellStyle name="Separador de milhares 9 4" xfId="31543" xr:uid="{00000000-0005-0000-0000-0000EF890000}"/>
    <cellStyle name="Separador de milhares 9 5" xfId="31544" xr:uid="{00000000-0005-0000-0000-0000F0890000}"/>
    <cellStyle name="Separador de milhares 9 6" xfId="31545" xr:uid="{00000000-0005-0000-0000-0000F1890000}"/>
    <cellStyle name="Separador de milhares 9 7" xfId="31546" xr:uid="{00000000-0005-0000-0000-0000F2890000}"/>
    <cellStyle name="Separador de milhares 9 8" xfId="31547" xr:uid="{00000000-0005-0000-0000-0000F3890000}"/>
    <cellStyle name="Separador de milhares 9 9" xfId="31548" xr:uid="{00000000-0005-0000-0000-0000F4890000}"/>
    <cellStyle name="SeparatorBar" xfId="31549" xr:uid="{00000000-0005-0000-0000-0000F5890000}"/>
    <cellStyle name="Shaded" xfId="31550" xr:uid="{00000000-0005-0000-0000-0000F6890000}"/>
    <cellStyle name="Sheetmult" xfId="31551" xr:uid="{00000000-0005-0000-0000-0000F7890000}"/>
    <cellStyle name="ShOut" xfId="31552" xr:uid="{00000000-0005-0000-0000-0000F8890000}"/>
    <cellStyle name="Shtmultx" xfId="31553" xr:uid="{00000000-0005-0000-0000-0000F9890000}"/>
    <cellStyle name="SingleLineAcctgn" xfId="31554" xr:uid="{00000000-0005-0000-0000-0000FA890000}"/>
    <cellStyle name="SingleLinePercent" xfId="31555" xr:uid="{00000000-0005-0000-0000-0000FB890000}"/>
    <cellStyle name="small" xfId="31556" xr:uid="{00000000-0005-0000-0000-0000FC890000}"/>
    <cellStyle name="spreadsheetl" xfId="31557" xr:uid="{00000000-0005-0000-0000-0000FD890000}"/>
    <cellStyle name="SST" xfId="31558" xr:uid="{00000000-0005-0000-0000-0000FE890000}"/>
    <cellStyle name="ssubtitulo" xfId="31559" xr:uid="{00000000-0005-0000-0000-0000FF890000}"/>
    <cellStyle name="ST" xfId="31560" xr:uid="{00000000-0005-0000-0000-0000008A0000}"/>
    <cellStyle name="Standard_1996" xfId="31561" xr:uid="{00000000-0005-0000-0000-0000018A0000}"/>
    <cellStyle name="Stock Comma" xfId="31562" xr:uid="{00000000-0005-0000-0000-0000028A0000}"/>
    <cellStyle name="Stock Comma 10" xfId="31563" xr:uid="{00000000-0005-0000-0000-0000038A0000}"/>
    <cellStyle name="Stock Comma 11" xfId="31564" xr:uid="{00000000-0005-0000-0000-0000048A0000}"/>
    <cellStyle name="Stock Comma 12" xfId="31565" xr:uid="{00000000-0005-0000-0000-0000058A0000}"/>
    <cellStyle name="Stock Comma 13" xfId="31566" xr:uid="{00000000-0005-0000-0000-0000068A0000}"/>
    <cellStyle name="Stock Comma 14" xfId="31567" xr:uid="{00000000-0005-0000-0000-0000078A0000}"/>
    <cellStyle name="Stock Comma 15" xfId="31568" xr:uid="{00000000-0005-0000-0000-0000088A0000}"/>
    <cellStyle name="Stock Comma 16" xfId="31569" xr:uid="{00000000-0005-0000-0000-0000098A0000}"/>
    <cellStyle name="Stock Comma 17" xfId="31570" xr:uid="{00000000-0005-0000-0000-00000A8A0000}"/>
    <cellStyle name="Stock Comma 18" xfId="31571" xr:uid="{00000000-0005-0000-0000-00000B8A0000}"/>
    <cellStyle name="Stock Comma 19" xfId="31572" xr:uid="{00000000-0005-0000-0000-00000C8A0000}"/>
    <cellStyle name="Stock Comma 2" xfId="31573" xr:uid="{00000000-0005-0000-0000-00000D8A0000}"/>
    <cellStyle name="Stock Comma 20" xfId="31574" xr:uid="{00000000-0005-0000-0000-00000E8A0000}"/>
    <cellStyle name="Stock Comma 21" xfId="31575" xr:uid="{00000000-0005-0000-0000-00000F8A0000}"/>
    <cellStyle name="Stock Comma 22" xfId="31576" xr:uid="{00000000-0005-0000-0000-0000108A0000}"/>
    <cellStyle name="Stock Comma 23" xfId="31577" xr:uid="{00000000-0005-0000-0000-0000118A0000}"/>
    <cellStyle name="Stock Comma 24" xfId="31578" xr:uid="{00000000-0005-0000-0000-0000128A0000}"/>
    <cellStyle name="Stock Comma 3" xfId="31579" xr:uid="{00000000-0005-0000-0000-0000138A0000}"/>
    <cellStyle name="Stock Comma 4" xfId="31580" xr:uid="{00000000-0005-0000-0000-0000148A0000}"/>
    <cellStyle name="Stock Comma 5" xfId="31581" xr:uid="{00000000-0005-0000-0000-0000158A0000}"/>
    <cellStyle name="Stock Comma 6" xfId="31582" xr:uid="{00000000-0005-0000-0000-0000168A0000}"/>
    <cellStyle name="Stock Comma 7" xfId="31583" xr:uid="{00000000-0005-0000-0000-0000178A0000}"/>
    <cellStyle name="Stock Comma 8" xfId="31584" xr:uid="{00000000-0005-0000-0000-0000188A0000}"/>
    <cellStyle name="Stock Comma 9" xfId="31585" xr:uid="{00000000-0005-0000-0000-0000198A0000}"/>
    <cellStyle name="Stock Price" xfId="31586" xr:uid="{00000000-0005-0000-0000-00001A8A0000}"/>
    <cellStyle name="Stock Price 10" xfId="31587" xr:uid="{00000000-0005-0000-0000-00001B8A0000}"/>
    <cellStyle name="Stock Price 11" xfId="31588" xr:uid="{00000000-0005-0000-0000-00001C8A0000}"/>
    <cellStyle name="Stock Price 12" xfId="31589" xr:uid="{00000000-0005-0000-0000-00001D8A0000}"/>
    <cellStyle name="Stock Price 13" xfId="31590" xr:uid="{00000000-0005-0000-0000-00001E8A0000}"/>
    <cellStyle name="Stock Price 14" xfId="31591" xr:uid="{00000000-0005-0000-0000-00001F8A0000}"/>
    <cellStyle name="Stock Price 15" xfId="31592" xr:uid="{00000000-0005-0000-0000-0000208A0000}"/>
    <cellStyle name="Stock Price 16" xfId="31593" xr:uid="{00000000-0005-0000-0000-0000218A0000}"/>
    <cellStyle name="Stock Price 17" xfId="31594" xr:uid="{00000000-0005-0000-0000-0000228A0000}"/>
    <cellStyle name="Stock Price 18" xfId="31595" xr:uid="{00000000-0005-0000-0000-0000238A0000}"/>
    <cellStyle name="Stock Price 19" xfId="31596" xr:uid="{00000000-0005-0000-0000-0000248A0000}"/>
    <cellStyle name="Stock Price 2" xfId="31597" xr:uid="{00000000-0005-0000-0000-0000258A0000}"/>
    <cellStyle name="Stock Price 20" xfId="31598" xr:uid="{00000000-0005-0000-0000-0000268A0000}"/>
    <cellStyle name="Stock Price 21" xfId="31599" xr:uid="{00000000-0005-0000-0000-0000278A0000}"/>
    <cellStyle name="Stock Price 22" xfId="31600" xr:uid="{00000000-0005-0000-0000-0000288A0000}"/>
    <cellStyle name="Stock Price 23" xfId="31601" xr:uid="{00000000-0005-0000-0000-0000298A0000}"/>
    <cellStyle name="Stock Price 24" xfId="31602" xr:uid="{00000000-0005-0000-0000-00002A8A0000}"/>
    <cellStyle name="Stock Price 3" xfId="31603" xr:uid="{00000000-0005-0000-0000-00002B8A0000}"/>
    <cellStyle name="Stock Price 4" xfId="31604" xr:uid="{00000000-0005-0000-0000-00002C8A0000}"/>
    <cellStyle name="Stock Price 5" xfId="31605" xr:uid="{00000000-0005-0000-0000-00002D8A0000}"/>
    <cellStyle name="Stock Price 6" xfId="31606" xr:uid="{00000000-0005-0000-0000-00002E8A0000}"/>
    <cellStyle name="Stock Price 7" xfId="31607" xr:uid="{00000000-0005-0000-0000-00002F8A0000}"/>
    <cellStyle name="Stock Price 8" xfId="31608" xr:uid="{00000000-0005-0000-0000-0000308A0000}"/>
    <cellStyle name="Stock Price 9" xfId="31609" xr:uid="{00000000-0005-0000-0000-0000318A0000}"/>
    <cellStyle name="STYL1 - Style1" xfId="31610" xr:uid="{00000000-0005-0000-0000-0000328A0000}"/>
    <cellStyle name="STYL2 - Style2" xfId="31611" xr:uid="{00000000-0005-0000-0000-0000338A0000}"/>
    <cellStyle name="STYLE1 - Style1" xfId="35090" xr:uid="{00000000-0005-0000-0000-0000348A0000}"/>
    <cellStyle name="STYLE2 - Style2" xfId="35091" xr:uid="{00000000-0005-0000-0000-0000358A0000}"/>
    <cellStyle name="Subhead" xfId="31612" xr:uid="{00000000-0005-0000-0000-0000368A0000}"/>
    <cellStyle name="Subhead 10" xfId="31613" xr:uid="{00000000-0005-0000-0000-0000378A0000}"/>
    <cellStyle name="Subhead 11" xfId="31614" xr:uid="{00000000-0005-0000-0000-0000388A0000}"/>
    <cellStyle name="Subhead 12" xfId="31615" xr:uid="{00000000-0005-0000-0000-0000398A0000}"/>
    <cellStyle name="Subhead 13" xfId="31616" xr:uid="{00000000-0005-0000-0000-00003A8A0000}"/>
    <cellStyle name="Subhead 14" xfId="31617" xr:uid="{00000000-0005-0000-0000-00003B8A0000}"/>
    <cellStyle name="Subhead 15" xfId="31618" xr:uid="{00000000-0005-0000-0000-00003C8A0000}"/>
    <cellStyle name="Subhead 16" xfId="31619" xr:uid="{00000000-0005-0000-0000-00003D8A0000}"/>
    <cellStyle name="Subhead 17" xfId="31620" xr:uid="{00000000-0005-0000-0000-00003E8A0000}"/>
    <cellStyle name="Subhead 18" xfId="31621" xr:uid="{00000000-0005-0000-0000-00003F8A0000}"/>
    <cellStyle name="Subhead 19" xfId="31622" xr:uid="{00000000-0005-0000-0000-0000408A0000}"/>
    <cellStyle name="Subhead 2" xfId="31623" xr:uid="{00000000-0005-0000-0000-0000418A0000}"/>
    <cellStyle name="Subhead 20" xfId="31624" xr:uid="{00000000-0005-0000-0000-0000428A0000}"/>
    <cellStyle name="Subhead 21" xfId="31625" xr:uid="{00000000-0005-0000-0000-0000438A0000}"/>
    <cellStyle name="Subhead 22" xfId="31626" xr:uid="{00000000-0005-0000-0000-0000448A0000}"/>
    <cellStyle name="Subhead 23" xfId="31627" xr:uid="{00000000-0005-0000-0000-0000458A0000}"/>
    <cellStyle name="Subhead 24" xfId="31628" xr:uid="{00000000-0005-0000-0000-0000468A0000}"/>
    <cellStyle name="Subhead 3" xfId="31629" xr:uid="{00000000-0005-0000-0000-0000478A0000}"/>
    <cellStyle name="Subhead 4" xfId="31630" xr:uid="{00000000-0005-0000-0000-0000488A0000}"/>
    <cellStyle name="Subhead 5" xfId="31631" xr:uid="{00000000-0005-0000-0000-0000498A0000}"/>
    <cellStyle name="Subhead 6" xfId="31632" xr:uid="{00000000-0005-0000-0000-00004A8A0000}"/>
    <cellStyle name="Subhead 7" xfId="31633" xr:uid="{00000000-0005-0000-0000-00004B8A0000}"/>
    <cellStyle name="Subhead 8" xfId="31634" xr:uid="{00000000-0005-0000-0000-00004C8A0000}"/>
    <cellStyle name="Subhead 9" xfId="31635" xr:uid="{00000000-0005-0000-0000-00004D8A0000}"/>
    <cellStyle name="Subhead_Base Excel_Release 3T08_MASTER" xfId="31636" xr:uid="{00000000-0005-0000-0000-00004E8A0000}"/>
    <cellStyle name="SubHeading" xfId="35092" xr:uid="{00000000-0005-0000-0000-00004F8A0000}"/>
    <cellStyle name="subtitulo" xfId="31637" xr:uid="{00000000-0005-0000-0000-0000508A0000}"/>
    <cellStyle name="Sub-Título" xfId="31638" xr:uid="{00000000-0005-0000-0000-0000518A0000}"/>
    <cellStyle name="Subtotal_left" xfId="31639" xr:uid="{00000000-0005-0000-0000-0000528A0000}"/>
    <cellStyle name="SwitchCell" xfId="31640" xr:uid="{00000000-0005-0000-0000-0000538A0000}"/>
    <cellStyle name="T" xfId="31641" xr:uid="{00000000-0005-0000-0000-0000548A0000}"/>
    <cellStyle name="T_VCB - BASE DF - 30.06.2008" xfId="31642" xr:uid="{00000000-0005-0000-0000-0000558A0000}"/>
    <cellStyle name="Table Col Head" xfId="31643" xr:uid="{00000000-0005-0000-0000-0000568A0000}"/>
    <cellStyle name="Table Head" xfId="31644" xr:uid="{00000000-0005-0000-0000-0000578A0000}"/>
    <cellStyle name="Table Head Aligned" xfId="31645" xr:uid="{00000000-0005-0000-0000-0000588A0000}"/>
    <cellStyle name="Table Head Aligned 2" xfId="31646" xr:uid="{00000000-0005-0000-0000-0000598A0000}"/>
    <cellStyle name="Table Head Aligned 3" xfId="31647" xr:uid="{00000000-0005-0000-0000-00005A8A0000}"/>
    <cellStyle name="Table Head Aligned 4" xfId="31648" xr:uid="{00000000-0005-0000-0000-00005B8A0000}"/>
    <cellStyle name="Table Head Aligned 5" xfId="31649" xr:uid="{00000000-0005-0000-0000-00005C8A0000}"/>
    <cellStyle name="Table Head Aligned 6" xfId="31650" xr:uid="{00000000-0005-0000-0000-00005D8A0000}"/>
    <cellStyle name="Table Head Aligned 7" xfId="31651" xr:uid="{00000000-0005-0000-0000-00005E8A0000}"/>
    <cellStyle name="Table Head Blue" xfId="31652" xr:uid="{00000000-0005-0000-0000-00005F8A0000}"/>
    <cellStyle name="Table Head Green" xfId="31653" xr:uid="{00000000-0005-0000-0000-0000608A0000}"/>
    <cellStyle name="Table Head Green 2" xfId="31654" xr:uid="{00000000-0005-0000-0000-0000618A0000}"/>
    <cellStyle name="Table Head Green 3" xfId="31655" xr:uid="{00000000-0005-0000-0000-0000628A0000}"/>
    <cellStyle name="Table Head Green 4" xfId="31656" xr:uid="{00000000-0005-0000-0000-0000638A0000}"/>
    <cellStyle name="Table Head Green 5" xfId="31657" xr:uid="{00000000-0005-0000-0000-0000648A0000}"/>
    <cellStyle name="Table Head Green 6" xfId="31658" xr:uid="{00000000-0005-0000-0000-0000658A0000}"/>
    <cellStyle name="Table Head Green 7" xfId="31659" xr:uid="{00000000-0005-0000-0000-0000668A0000}"/>
    <cellStyle name="Table Sub Head" xfId="31660" xr:uid="{00000000-0005-0000-0000-0000678A0000}"/>
    <cellStyle name="Table Title" xfId="31661" xr:uid="{00000000-0005-0000-0000-0000688A0000}"/>
    <cellStyle name="Table Units" xfId="31662" xr:uid="{00000000-0005-0000-0000-0000698A0000}"/>
    <cellStyle name="Table Units 10" xfId="31663" xr:uid="{00000000-0005-0000-0000-00006A8A0000}"/>
    <cellStyle name="Table Units 11" xfId="31664" xr:uid="{00000000-0005-0000-0000-00006B8A0000}"/>
    <cellStyle name="Table Units 12" xfId="31665" xr:uid="{00000000-0005-0000-0000-00006C8A0000}"/>
    <cellStyle name="Table Units 13" xfId="31666" xr:uid="{00000000-0005-0000-0000-00006D8A0000}"/>
    <cellStyle name="Table Units 14" xfId="31667" xr:uid="{00000000-0005-0000-0000-00006E8A0000}"/>
    <cellStyle name="Table Units 15" xfId="31668" xr:uid="{00000000-0005-0000-0000-00006F8A0000}"/>
    <cellStyle name="Table Units 16" xfId="31669" xr:uid="{00000000-0005-0000-0000-0000708A0000}"/>
    <cellStyle name="Table Units 17" xfId="31670" xr:uid="{00000000-0005-0000-0000-0000718A0000}"/>
    <cellStyle name="Table Units 18" xfId="31671" xr:uid="{00000000-0005-0000-0000-0000728A0000}"/>
    <cellStyle name="Table Units 19" xfId="31672" xr:uid="{00000000-0005-0000-0000-0000738A0000}"/>
    <cellStyle name="Table Units 2" xfId="31673" xr:uid="{00000000-0005-0000-0000-0000748A0000}"/>
    <cellStyle name="Table Units 20" xfId="31674" xr:uid="{00000000-0005-0000-0000-0000758A0000}"/>
    <cellStyle name="Table Units 21" xfId="31675" xr:uid="{00000000-0005-0000-0000-0000768A0000}"/>
    <cellStyle name="Table Units 22" xfId="31676" xr:uid="{00000000-0005-0000-0000-0000778A0000}"/>
    <cellStyle name="Table Units 23" xfId="31677" xr:uid="{00000000-0005-0000-0000-0000788A0000}"/>
    <cellStyle name="Table Units 24" xfId="31678" xr:uid="{00000000-0005-0000-0000-0000798A0000}"/>
    <cellStyle name="Table Units 3" xfId="31679" xr:uid="{00000000-0005-0000-0000-00007A8A0000}"/>
    <cellStyle name="Table Units 4" xfId="31680" xr:uid="{00000000-0005-0000-0000-00007B8A0000}"/>
    <cellStyle name="Table Units 5" xfId="31681" xr:uid="{00000000-0005-0000-0000-00007C8A0000}"/>
    <cellStyle name="Table Units 6" xfId="31682" xr:uid="{00000000-0005-0000-0000-00007D8A0000}"/>
    <cellStyle name="Table Units 7" xfId="31683" xr:uid="{00000000-0005-0000-0000-00007E8A0000}"/>
    <cellStyle name="Table Units 8" xfId="31684" xr:uid="{00000000-0005-0000-0000-00007F8A0000}"/>
    <cellStyle name="Table Units 9" xfId="31685" xr:uid="{00000000-0005-0000-0000-0000808A0000}"/>
    <cellStyle name="Table Units_Base Excel_Release 3T08_MASTER" xfId="31686" xr:uid="{00000000-0005-0000-0000-0000818A0000}"/>
    <cellStyle name="Table_Number" xfId="31687" xr:uid="{00000000-0005-0000-0000-0000828A0000}"/>
    <cellStyle name="TableBorder" xfId="31688" xr:uid="{00000000-0005-0000-0000-0000838A0000}"/>
    <cellStyle name="TableColumnHeader" xfId="31689" xr:uid="{00000000-0005-0000-0000-0000848A0000}"/>
    <cellStyle name="TableContents" xfId="31690" xr:uid="{00000000-0005-0000-0000-0000858A0000}"/>
    <cellStyle name="TableContentsSmall" xfId="31691" xr:uid="{00000000-0005-0000-0000-0000868A0000}"/>
    <cellStyle name="TableContentsVSmall" xfId="31692" xr:uid="{00000000-0005-0000-0000-0000878A0000}"/>
    <cellStyle name="TableHeadColMulti" xfId="31693" xr:uid="{00000000-0005-0000-0000-0000888A0000}"/>
    <cellStyle name="TableHeadColStd" xfId="31694" xr:uid="{00000000-0005-0000-0000-0000898A0000}"/>
    <cellStyle name="TableHeadColThin" xfId="31695" xr:uid="{00000000-0005-0000-0000-00008A8A0000}"/>
    <cellStyle name="TableHeading" xfId="31696" xr:uid="{00000000-0005-0000-0000-00008B8A0000}"/>
    <cellStyle name="TableHeadLeft" xfId="31697" xr:uid="{00000000-0005-0000-0000-00008C8A0000}"/>
    <cellStyle name="TableHighlight" xfId="31698" xr:uid="{00000000-0005-0000-0000-00008D8A0000}"/>
    <cellStyle name="TableLineAboveCell" xfId="31699" xr:uid="{00000000-0005-0000-0000-00008E8A0000}"/>
    <cellStyle name="TableLineBelowCell" xfId="31700" xr:uid="{00000000-0005-0000-0000-00008F8A0000}"/>
    <cellStyle name="TableLineBelowCell 2" xfId="31701" xr:uid="{00000000-0005-0000-0000-0000908A0000}"/>
    <cellStyle name="TableLineBelowCell 3" xfId="31702" xr:uid="{00000000-0005-0000-0000-0000918A0000}"/>
    <cellStyle name="TableLineBelowCell 4" xfId="31703" xr:uid="{00000000-0005-0000-0000-0000928A0000}"/>
    <cellStyle name="TableLineBelowCell 5" xfId="31704" xr:uid="{00000000-0005-0000-0000-0000938A0000}"/>
    <cellStyle name="TableLineBelowCell 6" xfId="31705" xr:uid="{00000000-0005-0000-0000-0000948A0000}"/>
    <cellStyle name="TableLineBelowCell 7" xfId="31706" xr:uid="{00000000-0005-0000-0000-0000958A0000}"/>
    <cellStyle name="TableNote" xfId="31707" xr:uid="{00000000-0005-0000-0000-0000968A0000}"/>
    <cellStyle name="TableNotes" xfId="31708" xr:uid="{00000000-0005-0000-0000-0000978A0000}"/>
    <cellStyle name="TableRowBeforeTotal" xfId="31709" xr:uid="{00000000-0005-0000-0000-0000988A0000}"/>
    <cellStyle name="TableSpaceCreator" xfId="31710" xr:uid="{00000000-0005-0000-0000-0000998A0000}"/>
    <cellStyle name="TableSpaceCreatorSmall" xfId="31711" xr:uid="{00000000-0005-0000-0000-00009A8A0000}"/>
    <cellStyle name="TableSubtotalData" xfId="31712" xr:uid="{00000000-0005-0000-0000-00009B8A0000}"/>
    <cellStyle name="TableSubtotalText" xfId="31713" xr:uid="{00000000-0005-0000-0000-00009C8A0000}"/>
    <cellStyle name="TableTitle" xfId="31714" xr:uid="{00000000-0005-0000-0000-00009D8A0000}"/>
    <cellStyle name="TableTitleSub" xfId="31715" xr:uid="{00000000-0005-0000-0000-00009E8A0000}"/>
    <cellStyle name="TableTotalData" xfId="31716" xr:uid="{00000000-0005-0000-0000-00009F8A0000}"/>
    <cellStyle name="TableTotalText" xfId="31717" xr:uid="{00000000-0005-0000-0000-0000A08A0000}"/>
    <cellStyle name="Test" xfId="31718" xr:uid="{00000000-0005-0000-0000-0000A18A0000}"/>
    <cellStyle name="Test 10" xfId="31719" xr:uid="{00000000-0005-0000-0000-0000A28A0000}"/>
    <cellStyle name="Test 11" xfId="31720" xr:uid="{00000000-0005-0000-0000-0000A38A0000}"/>
    <cellStyle name="Test 12" xfId="31721" xr:uid="{00000000-0005-0000-0000-0000A48A0000}"/>
    <cellStyle name="Test 13" xfId="31722" xr:uid="{00000000-0005-0000-0000-0000A58A0000}"/>
    <cellStyle name="Test 14" xfId="31723" xr:uid="{00000000-0005-0000-0000-0000A68A0000}"/>
    <cellStyle name="Test 15" xfId="31724" xr:uid="{00000000-0005-0000-0000-0000A78A0000}"/>
    <cellStyle name="Test 16" xfId="31725" xr:uid="{00000000-0005-0000-0000-0000A88A0000}"/>
    <cellStyle name="Test 17" xfId="31726" xr:uid="{00000000-0005-0000-0000-0000A98A0000}"/>
    <cellStyle name="Test 18" xfId="31727" xr:uid="{00000000-0005-0000-0000-0000AA8A0000}"/>
    <cellStyle name="Test 19" xfId="31728" xr:uid="{00000000-0005-0000-0000-0000AB8A0000}"/>
    <cellStyle name="Test 2" xfId="31729" xr:uid="{00000000-0005-0000-0000-0000AC8A0000}"/>
    <cellStyle name="Test 20" xfId="31730" xr:uid="{00000000-0005-0000-0000-0000AD8A0000}"/>
    <cellStyle name="Test 21" xfId="31731" xr:uid="{00000000-0005-0000-0000-0000AE8A0000}"/>
    <cellStyle name="Test 22" xfId="31732" xr:uid="{00000000-0005-0000-0000-0000AF8A0000}"/>
    <cellStyle name="Test 23" xfId="31733" xr:uid="{00000000-0005-0000-0000-0000B08A0000}"/>
    <cellStyle name="Test 24" xfId="31734" xr:uid="{00000000-0005-0000-0000-0000B18A0000}"/>
    <cellStyle name="Test 3" xfId="31735" xr:uid="{00000000-0005-0000-0000-0000B28A0000}"/>
    <cellStyle name="Test 4" xfId="31736" xr:uid="{00000000-0005-0000-0000-0000B38A0000}"/>
    <cellStyle name="Test 5" xfId="31737" xr:uid="{00000000-0005-0000-0000-0000B48A0000}"/>
    <cellStyle name="Test 6" xfId="31738" xr:uid="{00000000-0005-0000-0000-0000B58A0000}"/>
    <cellStyle name="Test 7" xfId="31739" xr:uid="{00000000-0005-0000-0000-0000B68A0000}"/>
    <cellStyle name="Test 8" xfId="31740" xr:uid="{00000000-0005-0000-0000-0000B78A0000}"/>
    <cellStyle name="Test 9" xfId="31741" xr:uid="{00000000-0005-0000-0000-0000B88A0000}"/>
    <cellStyle name="test a style" xfId="31742" xr:uid="{00000000-0005-0000-0000-0000B98A0000}"/>
    <cellStyle name="test a style 2" xfId="31743" xr:uid="{00000000-0005-0000-0000-0000BA8A0000}"/>
    <cellStyle name="test a style 3" xfId="31744" xr:uid="{00000000-0005-0000-0000-0000BB8A0000}"/>
    <cellStyle name="test a style 4" xfId="31745" xr:uid="{00000000-0005-0000-0000-0000BC8A0000}"/>
    <cellStyle name="test a style 5" xfId="31746" xr:uid="{00000000-0005-0000-0000-0000BD8A0000}"/>
    <cellStyle name="test a style 6" xfId="31747" xr:uid="{00000000-0005-0000-0000-0000BE8A0000}"/>
    <cellStyle name="test a style 7" xfId="31748" xr:uid="{00000000-0005-0000-0000-0000BF8A0000}"/>
    <cellStyle name="Test_Abertura ADM" xfId="31749" xr:uid="{00000000-0005-0000-0000-0000C08A0000}"/>
    <cellStyle name="TEXT" xfId="31750" xr:uid="{00000000-0005-0000-0000-0000C18A0000}"/>
    <cellStyle name="TEXT 10" xfId="31751" xr:uid="{00000000-0005-0000-0000-0000C28A0000}"/>
    <cellStyle name="TEXT 11" xfId="31752" xr:uid="{00000000-0005-0000-0000-0000C38A0000}"/>
    <cellStyle name="TEXT 12" xfId="31753" xr:uid="{00000000-0005-0000-0000-0000C48A0000}"/>
    <cellStyle name="TEXT 13" xfId="31754" xr:uid="{00000000-0005-0000-0000-0000C58A0000}"/>
    <cellStyle name="TEXT 14" xfId="31755" xr:uid="{00000000-0005-0000-0000-0000C68A0000}"/>
    <cellStyle name="TEXT 15" xfId="31756" xr:uid="{00000000-0005-0000-0000-0000C78A0000}"/>
    <cellStyle name="TEXT 16" xfId="31757" xr:uid="{00000000-0005-0000-0000-0000C88A0000}"/>
    <cellStyle name="TEXT 17" xfId="31758" xr:uid="{00000000-0005-0000-0000-0000C98A0000}"/>
    <cellStyle name="TEXT 18" xfId="31759" xr:uid="{00000000-0005-0000-0000-0000CA8A0000}"/>
    <cellStyle name="TEXT 19" xfId="31760" xr:uid="{00000000-0005-0000-0000-0000CB8A0000}"/>
    <cellStyle name="TEXT 2" xfId="31761" xr:uid="{00000000-0005-0000-0000-0000CC8A0000}"/>
    <cellStyle name="TEXT 20" xfId="31762" xr:uid="{00000000-0005-0000-0000-0000CD8A0000}"/>
    <cellStyle name="TEXT 21" xfId="31763" xr:uid="{00000000-0005-0000-0000-0000CE8A0000}"/>
    <cellStyle name="TEXT 22" xfId="31764" xr:uid="{00000000-0005-0000-0000-0000CF8A0000}"/>
    <cellStyle name="TEXT 23" xfId="31765" xr:uid="{00000000-0005-0000-0000-0000D08A0000}"/>
    <cellStyle name="TEXT 24" xfId="31766" xr:uid="{00000000-0005-0000-0000-0000D18A0000}"/>
    <cellStyle name="TEXT 3" xfId="31767" xr:uid="{00000000-0005-0000-0000-0000D28A0000}"/>
    <cellStyle name="TEXT 4" xfId="31768" xr:uid="{00000000-0005-0000-0000-0000D38A0000}"/>
    <cellStyle name="TEXT 5" xfId="31769" xr:uid="{00000000-0005-0000-0000-0000D48A0000}"/>
    <cellStyle name="TEXT 6" xfId="31770" xr:uid="{00000000-0005-0000-0000-0000D58A0000}"/>
    <cellStyle name="TEXT 7" xfId="31771" xr:uid="{00000000-0005-0000-0000-0000D68A0000}"/>
    <cellStyle name="TEXT 8" xfId="31772" xr:uid="{00000000-0005-0000-0000-0000D78A0000}"/>
    <cellStyle name="TEXT 9" xfId="31773" xr:uid="{00000000-0005-0000-0000-0000D88A0000}"/>
    <cellStyle name="Text Indent A" xfId="31774" xr:uid="{00000000-0005-0000-0000-0000D98A0000}"/>
    <cellStyle name="Text Indent B" xfId="31775" xr:uid="{00000000-0005-0000-0000-0000DA8A0000}"/>
    <cellStyle name="Text Indent C" xfId="31776" xr:uid="{00000000-0005-0000-0000-0000DB8A0000}"/>
    <cellStyle name="TEXT_AR Full House_Ritz Chips Piracicaba Nov05_Complete" xfId="31777" xr:uid="{00000000-0005-0000-0000-0000DC8A0000}"/>
    <cellStyle name="Texto" xfId="31778" xr:uid="{00000000-0005-0000-0000-0000DD8A0000}"/>
    <cellStyle name="Texto de Aviso 10" xfId="31779" xr:uid="{00000000-0005-0000-0000-0000DE8A0000}"/>
    <cellStyle name="Texto de Aviso 11" xfId="31780" xr:uid="{00000000-0005-0000-0000-0000DF8A0000}"/>
    <cellStyle name="Texto de Aviso 12" xfId="31781" xr:uid="{00000000-0005-0000-0000-0000E08A0000}"/>
    <cellStyle name="Texto de Aviso 13" xfId="31782" xr:uid="{00000000-0005-0000-0000-0000E18A0000}"/>
    <cellStyle name="Texto de Aviso 14" xfId="31783" xr:uid="{00000000-0005-0000-0000-0000E28A0000}"/>
    <cellStyle name="Texto de Aviso 15" xfId="31784" xr:uid="{00000000-0005-0000-0000-0000E38A0000}"/>
    <cellStyle name="Texto de Aviso 16" xfId="31785" xr:uid="{00000000-0005-0000-0000-0000E48A0000}"/>
    <cellStyle name="Texto de Aviso 17" xfId="31786" xr:uid="{00000000-0005-0000-0000-0000E58A0000}"/>
    <cellStyle name="Texto de Aviso 18" xfId="31787" xr:uid="{00000000-0005-0000-0000-0000E68A0000}"/>
    <cellStyle name="Texto de Aviso 19" xfId="31788" xr:uid="{00000000-0005-0000-0000-0000E78A0000}"/>
    <cellStyle name="Texto de Aviso 19 10" xfId="31789" xr:uid="{00000000-0005-0000-0000-0000E88A0000}"/>
    <cellStyle name="Texto de Aviso 19 11" xfId="31790" xr:uid="{00000000-0005-0000-0000-0000E98A0000}"/>
    <cellStyle name="Texto de Aviso 19 12" xfId="31791" xr:uid="{00000000-0005-0000-0000-0000EA8A0000}"/>
    <cellStyle name="Texto de Aviso 19 13" xfId="31792" xr:uid="{00000000-0005-0000-0000-0000EB8A0000}"/>
    <cellStyle name="Texto de Aviso 19 14" xfId="31793" xr:uid="{00000000-0005-0000-0000-0000EC8A0000}"/>
    <cellStyle name="Texto de Aviso 19 15" xfId="31794" xr:uid="{00000000-0005-0000-0000-0000ED8A0000}"/>
    <cellStyle name="Texto de Aviso 19 16" xfId="31795" xr:uid="{00000000-0005-0000-0000-0000EE8A0000}"/>
    <cellStyle name="Texto de Aviso 19 17" xfId="31796" xr:uid="{00000000-0005-0000-0000-0000EF8A0000}"/>
    <cellStyle name="Texto de Aviso 19 18" xfId="31797" xr:uid="{00000000-0005-0000-0000-0000F08A0000}"/>
    <cellStyle name="Texto de Aviso 19 2" xfId="31798" xr:uid="{00000000-0005-0000-0000-0000F18A0000}"/>
    <cellStyle name="Texto de Aviso 19 2 10" xfId="31799" xr:uid="{00000000-0005-0000-0000-0000F28A0000}"/>
    <cellStyle name="Texto de Aviso 19 2 11" xfId="31800" xr:uid="{00000000-0005-0000-0000-0000F38A0000}"/>
    <cellStyle name="Texto de Aviso 19 2 12" xfId="31801" xr:uid="{00000000-0005-0000-0000-0000F48A0000}"/>
    <cellStyle name="Texto de Aviso 19 2 13" xfId="31802" xr:uid="{00000000-0005-0000-0000-0000F58A0000}"/>
    <cellStyle name="Texto de Aviso 19 2 14" xfId="31803" xr:uid="{00000000-0005-0000-0000-0000F68A0000}"/>
    <cellStyle name="Texto de Aviso 19 2 15" xfId="31804" xr:uid="{00000000-0005-0000-0000-0000F78A0000}"/>
    <cellStyle name="Texto de Aviso 19 2 2" xfId="31805" xr:uid="{00000000-0005-0000-0000-0000F88A0000}"/>
    <cellStyle name="Texto de Aviso 19 2 3" xfId="31806" xr:uid="{00000000-0005-0000-0000-0000F98A0000}"/>
    <cellStyle name="Texto de Aviso 19 2 4" xfId="31807" xr:uid="{00000000-0005-0000-0000-0000FA8A0000}"/>
    <cellStyle name="Texto de Aviso 19 2 5" xfId="31808" xr:uid="{00000000-0005-0000-0000-0000FB8A0000}"/>
    <cellStyle name="Texto de Aviso 19 2 6" xfId="31809" xr:uid="{00000000-0005-0000-0000-0000FC8A0000}"/>
    <cellStyle name="Texto de Aviso 19 2 7" xfId="31810" xr:uid="{00000000-0005-0000-0000-0000FD8A0000}"/>
    <cellStyle name="Texto de Aviso 19 2 8" xfId="31811" xr:uid="{00000000-0005-0000-0000-0000FE8A0000}"/>
    <cellStyle name="Texto de Aviso 19 2 9" xfId="31812" xr:uid="{00000000-0005-0000-0000-0000FF8A0000}"/>
    <cellStyle name="Texto de Aviso 19 3" xfId="31813" xr:uid="{00000000-0005-0000-0000-0000008B0000}"/>
    <cellStyle name="Texto de Aviso 19 4" xfId="31814" xr:uid="{00000000-0005-0000-0000-0000018B0000}"/>
    <cellStyle name="Texto de Aviso 19 5" xfId="31815" xr:uid="{00000000-0005-0000-0000-0000028B0000}"/>
    <cellStyle name="Texto de Aviso 19 6" xfId="31816" xr:uid="{00000000-0005-0000-0000-0000038B0000}"/>
    <cellStyle name="Texto de Aviso 19 7" xfId="31817" xr:uid="{00000000-0005-0000-0000-0000048B0000}"/>
    <cellStyle name="Texto de Aviso 19 8" xfId="31818" xr:uid="{00000000-0005-0000-0000-0000058B0000}"/>
    <cellStyle name="Texto de Aviso 19 9" xfId="31819" xr:uid="{00000000-0005-0000-0000-0000068B0000}"/>
    <cellStyle name="Texto de Aviso 2" xfId="31820" xr:uid="{00000000-0005-0000-0000-0000078B0000}"/>
    <cellStyle name="Texto de Aviso 2 10" xfId="31821" xr:uid="{00000000-0005-0000-0000-0000088B0000}"/>
    <cellStyle name="Texto de Aviso 2 11" xfId="31822" xr:uid="{00000000-0005-0000-0000-0000098B0000}"/>
    <cellStyle name="Texto de Aviso 2 11 10" xfId="31823" xr:uid="{00000000-0005-0000-0000-00000A8B0000}"/>
    <cellStyle name="Texto de Aviso 2 11 11" xfId="31824" xr:uid="{00000000-0005-0000-0000-00000B8B0000}"/>
    <cellStyle name="Texto de Aviso 2 11 12" xfId="31825" xr:uid="{00000000-0005-0000-0000-00000C8B0000}"/>
    <cellStyle name="Texto de Aviso 2 11 13" xfId="31826" xr:uid="{00000000-0005-0000-0000-00000D8B0000}"/>
    <cellStyle name="Texto de Aviso 2 11 14" xfId="31827" xr:uid="{00000000-0005-0000-0000-00000E8B0000}"/>
    <cellStyle name="Texto de Aviso 2 11 15" xfId="31828" xr:uid="{00000000-0005-0000-0000-00000F8B0000}"/>
    <cellStyle name="Texto de Aviso 2 11 2" xfId="31829" xr:uid="{00000000-0005-0000-0000-0000108B0000}"/>
    <cellStyle name="Texto de Aviso 2 11 3" xfId="31830" xr:uid="{00000000-0005-0000-0000-0000118B0000}"/>
    <cellStyle name="Texto de Aviso 2 11 4" xfId="31831" xr:uid="{00000000-0005-0000-0000-0000128B0000}"/>
    <cellStyle name="Texto de Aviso 2 11 5" xfId="31832" xr:uid="{00000000-0005-0000-0000-0000138B0000}"/>
    <cellStyle name="Texto de Aviso 2 11 6" xfId="31833" xr:uid="{00000000-0005-0000-0000-0000148B0000}"/>
    <cellStyle name="Texto de Aviso 2 11 7" xfId="31834" xr:uid="{00000000-0005-0000-0000-0000158B0000}"/>
    <cellStyle name="Texto de Aviso 2 11 8" xfId="31835" xr:uid="{00000000-0005-0000-0000-0000168B0000}"/>
    <cellStyle name="Texto de Aviso 2 11 9" xfId="31836" xr:uid="{00000000-0005-0000-0000-0000178B0000}"/>
    <cellStyle name="Texto de Aviso 2 12" xfId="31837" xr:uid="{00000000-0005-0000-0000-0000188B0000}"/>
    <cellStyle name="Texto de Aviso 2 13" xfId="31838" xr:uid="{00000000-0005-0000-0000-0000198B0000}"/>
    <cellStyle name="Texto de Aviso 2 14" xfId="31839" xr:uid="{00000000-0005-0000-0000-00001A8B0000}"/>
    <cellStyle name="Texto de Aviso 2 15" xfId="31840" xr:uid="{00000000-0005-0000-0000-00001B8B0000}"/>
    <cellStyle name="Texto de Aviso 2 16" xfId="31841" xr:uid="{00000000-0005-0000-0000-00001C8B0000}"/>
    <cellStyle name="Texto de Aviso 2 17" xfId="31842" xr:uid="{00000000-0005-0000-0000-00001D8B0000}"/>
    <cellStyle name="Texto de Aviso 2 18" xfId="31843" xr:uid="{00000000-0005-0000-0000-00001E8B0000}"/>
    <cellStyle name="Texto de Aviso 2 19" xfId="31844" xr:uid="{00000000-0005-0000-0000-00001F8B0000}"/>
    <cellStyle name="Texto de Aviso 2 2" xfId="31845" xr:uid="{00000000-0005-0000-0000-0000208B0000}"/>
    <cellStyle name="Texto de Aviso 2 2 10" xfId="31846" xr:uid="{00000000-0005-0000-0000-0000218B0000}"/>
    <cellStyle name="Texto de Aviso 2 2 10 10" xfId="31847" xr:uid="{00000000-0005-0000-0000-0000228B0000}"/>
    <cellStyle name="Texto de Aviso 2 2 10 11" xfId="31848" xr:uid="{00000000-0005-0000-0000-0000238B0000}"/>
    <cellStyle name="Texto de Aviso 2 2 10 12" xfId="31849" xr:uid="{00000000-0005-0000-0000-0000248B0000}"/>
    <cellStyle name="Texto de Aviso 2 2 10 13" xfId="31850" xr:uid="{00000000-0005-0000-0000-0000258B0000}"/>
    <cellStyle name="Texto de Aviso 2 2 10 14" xfId="31851" xr:uid="{00000000-0005-0000-0000-0000268B0000}"/>
    <cellStyle name="Texto de Aviso 2 2 10 15" xfId="31852" xr:uid="{00000000-0005-0000-0000-0000278B0000}"/>
    <cellStyle name="Texto de Aviso 2 2 10 2" xfId="31853" xr:uid="{00000000-0005-0000-0000-0000288B0000}"/>
    <cellStyle name="Texto de Aviso 2 2 10 3" xfId="31854" xr:uid="{00000000-0005-0000-0000-0000298B0000}"/>
    <cellStyle name="Texto de Aviso 2 2 10 4" xfId="31855" xr:uid="{00000000-0005-0000-0000-00002A8B0000}"/>
    <cellStyle name="Texto de Aviso 2 2 10 5" xfId="31856" xr:uid="{00000000-0005-0000-0000-00002B8B0000}"/>
    <cellStyle name="Texto de Aviso 2 2 10 6" xfId="31857" xr:uid="{00000000-0005-0000-0000-00002C8B0000}"/>
    <cellStyle name="Texto de Aviso 2 2 10 7" xfId="31858" xr:uid="{00000000-0005-0000-0000-00002D8B0000}"/>
    <cellStyle name="Texto de Aviso 2 2 10 8" xfId="31859" xr:uid="{00000000-0005-0000-0000-00002E8B0000}"/>
    <cellStyle name="Texto de Aviso 2 2 10 9" xfId="31860" xr:uid="{00000000-0005-0000-0000-00002F8B0000}"/>
    <cellStyle name="Texto de Aviso 2 2 11" xfId="31861" xr:uid="{00000000-0005-0000-0000-0000308B0000}"/>
    <cellStyle name="Texto de Aviso 2 2 12" xfId="31862" xr:uid="{00000000-0005-0000-0000-0000318B0000}"/>
    <cellStyle name="Texto de Aviso 2 2 13" xfId="31863" xr:uid="{00000000-0005-0000-0000-0000328B0000}"/>
    <cellStyle name="Texto de Aviso 2 2 14" xfId="31864" xr:uid="{00000000-0005-0000-0000-0000338B0000}"/>
    <cellStyle name="Texto de Aviso 2 2 15" xfId="31865" xr:uid="{00000000-0005-0000-0000-0000348B0000}"/>
    <cellStyle name="Texto de Aviso 2 2 16" xfId="31866" xr:uid="{00000000-0005-0000-0000-0000358B0000}"/>
    <cellStyle name="Texto de Aviso 2 2 17" xfId="31867" xr:uid="{00000000-0005-0000-0000-0000368B0000}"/>
    <cellStyle name="Texto de Aviso 2 2 18" xfId="31868" xr:uid="{00000000-0005-0000-0000-0000378B0000}"/>
    <cellStyle name="Texto de Aviso 2 2 19" xfId="31869" xr:uid="{00000000-0005-0000-0000-0000388B0000}"/>
    <cellStyle name="Texto de Aviso 2 2 2" xfId="31870" xr:uid="{00000000-0005-0000-0000-0000398B0000}"/>
    <cellStyle name="Texto de Aviso 2 2 2 10" xfId="31871" xr:uid="{00000000-0005-0000-0000-00003A8B0000}"/>
    <cellStyle name="Texto de Aviso 2 2 2 10 10" xfId="31872" xr:uid="{00000000-0005-0000-0000-00003B8B0000}"/>
    <cellStyle name="Texto de Aviso 2 2 2 10 11" xfId="31873" xr:uid="{00000000-0005-0000-0000-00003C8B0000}"/>
    <cellStyle name="Texto de Aviso 2 2 2 10 12" xfId="31874" xr:uid="{00000000-0005-0000-0000-00003D8B0000}"/>
    <cellStyle name="Texto de Aviso 2 2 2 10 13" xfId="31875" xr:uid="{00000000-0005-0000-0000-00003E8B0000}"/>
    <cellStyle name="Texto de Aviso 2 2 2 10 14" xfId="31876" xr:uid="{00000000-0005-0000-0000-00003F8B0000}"/>
    <cellStyle name="Texto de Aviso 2 2 2 10 15" xfId="31877" xr:uid="{00000000-0005-0000-0000-0000408B0000}"/>
    <cellStyle name="Texto de Aviso 2 2 2 10 2" xfId="31878" xr:uid="{00000000-0005-0000-0000-0000418B0000}"/>
    <cellStyle name="Texto de Aviso 2 2 2 10 3" xfId="31879" xr:uid="{00000000-0005-0000-0000-0000428B0000}"/>
    <cellStyle name="Texto de Aviso 2 2 2 10 4" xfId="31880" xr:uid="{00000000-0005-0000-0000-0000438B0000}"/>
    <cellStyle name="Texto de Aviso 2 2 2 10 5" xfId="31881" xr:uid="{00000000-0005-0000-0000-0000448B0000}"/>
    <cellStyle name="Texto de Aviso 2 2 2 10 6" xfId="31882" xr:uid="{00000000-0005-0000-0000-0000458B0000}"/>
    <cellStyle name="Texto de Aviso 2 2 2 10 7" xfId="31883" xr:uid="{00000000-0005-0000-0000-0000468B0000}"/>
    <cellStyle name="Texto de Aviso 2 2 2 10 8" xfId="31884" xr:uid="{00000000-0005-0000-0000-0000478B0000}"/>
    <cellStyle name="Texto de Aviso 2 2 2 10 9" xfId="31885" xr:uid="{00000000-0005-0000-0000-0000488B0000}"/>
    <cellStyle name="Texto de Aviso 2 2 2 11" xfId="31886" xr:uid="{00000000-0005-0000-0000-0000498B0000}"/>
    <cellStyle name="Texto de Aviso 2 2 2 12" xfId="31887" xr:uid="{00000000-0005-0000-0000-00004A8B0000}"/>
    <cellStyle name="Texto de Aviso 2 2 2 13" xfId="31888" xr:uid="{00000000-0005-0000-0000-00004B8B0000}"/>
    <cellStyle name="Texto de Aviso 2 2 2 14" xfId="31889" xr:uid="{00000000-0005-0000-0000-00004C8B0000}"/>
    <cellStyle name="Texto de Aviso 2 2 2 15" xfId="31890" xr:uid="{00000000-0005-0000-0000-00004D8B0000}"/>
    <cellStyle name="Texto de Aviso 2 2 2 16" xfId="31891" xr:uid="{00000000-0005-0000-0000-00004E8B0000}"/>
    <cellStyle name="Texto de Aviso 2 2 2 17" xfId="31892" xr:uid="{00000000-0005-0000-0000-00004F8B0000}"/>
    <cellStyle name="Texto de Aviso 2 2 2 18" xfId="31893" xr:uid="{00000000-0005-0000-0000-0000508B0000}"/>
    <cellStyle name="Texto de Aviso 2 2 2 19" xfId="31894" xr:uid="{00000000-0005-0000-0000-0000518B0000}"/>
    <cellStyle name="Texto de Aviso 2 2 2 2" xfId="31895" xr:uid="{00000000-0005-0000-0000-0000528B0000}"/>
    <cellStyle name="Texto de Aviso 2 2 2 2 10" xfId="31896" xr:uid="{00000000-0005-0000-0000-0000538B0000}"/>
    <cellStyle name="Texto de Aviso 2 2 2 2 11" xfId="31897" xr:uid="{00000000-0005-0000-0000-0000548B0000}"/>
    <cellStyle name="Texto de Aviso 2 2 2 2 12" xfId="31898" xr:uid="{00000000-0005-0000-0000-0000558B0000}"/>
    <cellStyle name="Texto de Aviso 2 2 2 2 13" xfId="31899" xr:uid="{00000000-0005-0000-0000-0000568B0000}"/>
    <cellStyle name="Texto de Aviso 2 2 2 2 14" xfId="31900" xr:uid="{00000000-0005-0000-0000-0000578B0000}"/>
    <cellStyle name="Texto de Aviso 2 2 2 2 15" xfId="31901" xr:uid="{00000000-0005-0000-0000-0000588B0000}"/>
    <cellStyle name="Texto de Aviso 2 2 2 2 16" xfId="31902" xr:uid="{00000000-0005-0000-0000-0000598B0000}"/>
    <cellStyle name="Texto de Aviso 2 2 2 2 17" xfId="31903" xr:uid="{00000000-0005-0000-0000-00005A8B0000}"/>
    <cellStyle name="Texto de Aviso 2 2 2 2 18" xfId="31904" xr:uid="{00000000-0005-0000-0000-00005B8B0000}"/>
    <cellStyle name="Texto de Aviso 2 2 2 2 2" xfId="31905" xr:uid="{00000000-0005-0000-0000-00005C8B0000}"/>
    <cellStyle name="Texto de Aviso 2 2 2 2 2 10" xfId="31906" xr:uid="{00000000-0005-0000-0000-00005D8B0000}"/>
    <cellStyle name="Texto de Aviso 2 2 2 2 2 11" xfId="31907" xr:uid="{00000000-0005-0000-0000-00005E8B0000}"/>
    <cellStyle name="Texto de Aviso 2 2 2 2 2 12" xfId="31908" xr:uid="{00000000-0005-0000-0000-00005F8B0000}"/>
    <cellStyle name="Texto de Aviso 2 2 2 2 2 13" xfId="31909" xr:uid="{00000000-0005-0000-0000-0000608B0000}"/>
    <cellStyle name="Texto de Aviso 2 2 2 2 2 14" xfId="31910" xr:uid="{00000000-0005-0000-0000-0000618B0000}"/>
    <cellStyle name="Texto de Aviso 2 2 2 2 2 15" xfId="31911" xr:uid="{00000000-0005-0000-0000-0000628B0000}"/>
    <cellStyle name="Texto de Aviso 2 2 2 2 2 2" xfId="31912" xr:uid="{00000000-0005-0000-0000-0000638B0000}"/>
    <cellStyle name="Texto de Aviso 2 2 2 2 2 3" xfId="31913" xr:uid="{00000000-0005-0000-0000-0000648B0000}"/>
    <cellStyle name="Texto de Aviso 2 2 2 2 2 4" xfId="31914" xr:uid="{00000000-0005-0000-0000-0000658B0000}"/>
    <cellStyle name="Texto de Aviso 2 2 2 2 2 5" xfId="31915" xr:uid="{00000000-0005-0000-0000-0000668B0000}"/>
    <cellStyle name="Texto de Aviso 2 2 2 2 2 6" xfId="31916" xr:uid="{00000000-0005-0000-0000-0000678B0000}"/>
    <cellStyle name="Texto de Aviso 2 2 2 2 2 7" xfId="31917" xr:uid="{00000000-0005-0000-0000-0000688B0000}"/>
    <cellStyle name="Texto de Aviso 2 2 2 2 2 8" xfId="31918" xr:uid="{00000000-0005-0000-0000-0000698B0000}"/>
    <cellStyle name="Texto de Aviso 2 2 2 2 2 9" xfId="31919" xr:uid="{00000000-0005-0000-0000-00006A8B0000}"/>
    <cellStyle name="Texto de Aviso 2 2 2 2 3" xfId="31920" xr:uid="{00000000-0005-0000-0000-00006B8B0000}"/>
    <cellStyle name="Texto de Aviso 2 2 2 2 4" xfId="31921" xr:uid="{00000000-0005-0000-0000-00006C8B0000}"/>
    <cellStyle name="Texto de Aviso 2 2 2 2 5" xfId="31922" xr:uid="{00000000-0005-0000-0000-00006D8B0000}"/>
    <cellStyle name="Texto de Aviso 2 2 2 2 6" xfId="31923" xr:uid="{00000000-0005-0000-0000-00006E8B0000}"/>
    <cellStyle name="Texto de Aviso 2 2 2 2 7" xfId="31924" xr:uid="{00000000-0005-0000-0000-00006F8B0000}"/>
    <cellStyle name="Texto de Aviso 2 2 2 2 8" xfId="31925" xr:uid="{00000000-0005-0000-0000-0000708B0000}"/>
    <cellStyle name="Texto de Aviso 2 2 2 2 9" xfId="31926" xr:uid="{00000000-0005-0000-0000-0000718B0000}"/>
    <cellStyle name="Texto de Aviso 2 2 2 20" xfId="31927" xr:uid="{00000000-0005-0000-0000-0000728B0000}"/>
    <cellStyle name="Texto de Aviso 2 2 2 21" xfId="31928" xr:uid="{00000000-0005-0000-0000-0000738B0000}"/>
    <cellStyle name="Texto de Aviso 2 2 2 22" xfId="31929" xr:uid="{00000000-0005-0000-0000-0000748B0000}"/>
    <cellStyle name="Texto de Aviso 2 2 2 23" xfId="31930" xr:uid="{00000000-0005-0000-0000-0000758B0000}"/>
    <cellStyle name="Texto de Aviso 2 2 2 24" xfId="31931" xr:uid="{00000000-0005-0000-0000-0000768B0000}"/>
    <cellStyle name="Texto de Aviso 2 2 2 25" xfId="31932" xr:uid="{00000000-0005-0000-0000-0000778B0000}"/>
    <cellStyle name="Texto de Aviso 2 2 2 3" xfId="31933" xr:uid="{00000000-0005-0000-0000-0000788B0000}"/>
    <cellStyle name="Texto de Aviso 2 2 2 4" xfId="31934" xr:uid="{00000000-0005-0000-0000-0000798B0000}"/>
    <cellStyle name="Texto de Aviso 2 2 2 5" xfId="31935" xr:uid="{00000000-0005-0000-0000-00007A8B0000}"/>
    <cellStyle name="Texto de Aviso 2 2 2 6" xfId="31936" xr:uid="{00000000-0005-0000-0000-00007B8B0000}"/>
    <cellStyle name="Texto de Aviso 2 2 2 7" xfId="31937" xr:uid="{00000000-0005-0000-0000-00007C8B0000}"/>
    <cellStyle name="Texto de Aviso 2 2 2 8" xfId="31938" xr:uid="{00000000-0005-0000-0000-00007D8B0000}"/>
    <cellStyle name="Texto de Aviso 2 2 2 9" xfId="31939" xr:uid="{00000000-0005-0000-0000-00007E8B0000}"/>
    <cellStyle name="Texto de Aviso 2 2 20" xfId="31940" xr:uid="{00000000-0005-0000-0000-00007F8B0000}"/>
    <cellStyle name="Texto de Aviso 2 2 21" xfId="31941" xr:uid="{00000000-0005-0000-0000-0000808B0000}"/>
    <cellStyle name="Texto de Aviso 2 2 22" xfId="31942" xr:uid="{00000000-0005-0000-0000-0000818B0000}"/>
    <cellStyle name="Texto de Aviso 2 2 23" xfId="31943" xr:uid="{00000000-0005-0000-0000-0000828B0000}"/>
    <cellStyle name="Texto de Aviso 2 2 24" xfId="31944" xr:uid="{00000000-0005-0000-0000-0000838B0000}"/>
    <cellStyle name="Texto de Aviso 2 2 25" xfId="31945" xr:uid="{00000000-0005-0000-0000-0000848B0000}"/>
    <cellStyle name="Texto de Aviso 2 2 3" xfId="31946" xr:uid="{00000000-0005-0000-0000-0000858B0000}"/>
    <cellStyle name="Texto de Aviso 2 2 3 10" xfId="31947" xr:uid="{00000000-0005-0000-0000-0000868B0000}"/>
    <cellStyle name="Texto de Aviso 2 2 3 11" xfId="31948" xr:uid="{00000000-0005-0000-0000-0000878B0000}"/>
    <cellStyle name="Texto de Aviso 2 2 3 12" xfId="31949" xr:uid="{00000000-0005-0000-0000-0000888B0000}"/>
    <cellStyle name="Texto de Aviso 2 2 3 13" xfId="31950" xr:uid="{00000000-0005-0000-0000-0000898B0000}"/>
    <cellStyle name="Texto de Aviso 2 2 3 14" xfId="31951" xr:uid="{00000000-0005-0000-0000-00008A8B0000}"/>
    <cellStyle name="Texto de Aviso 2 2 3 15" xfId="31952" xr:uid="{00000000-0005-0000-0000-00008B8B0000}"/>
    <cellStyle name="Texto de Aviso 2 2 3 16" xfId="31953" xr:uid="{00000000-0005-0000-0000-00008C8B0000}"/>
    <cellStyle name="Texto de Aviso 2 2 3 17" xfId="31954" xr:uid="{00000000-0005-0000-0000-00008D8B0000}"/>
    <cellStyle name="Texto de Aviso 2 2 3 18" xfId="31955" xr:uid="{00000000-0005-0000-0000-00008E8B0000}"/>
    <cellStyle name="Texto de Aviso 2 2 3 2" xfId="31956" xr:uid="{00000000-0005-0000-0000-00008F8B0000}"/>
    <cellStyle name="Texto de Aviso 2 2 3 2 10" xfId="31957" xr:uid="{00000000-0005-0000-0000-0000908B0000}"/>
    <cellStyle name="Texto de Aviso 2 2 3 2 11" xfId="31958" xr:uid="{00000000-0005-0000-0000-0000918B0000}"/>
    <cellStyle name="Texto de Aviso 2 2 3 2 12" xfId="31959" xr:uid="{00000000-0005-0000-0000-0000928B0000}"/>
    <cellStyle name="Texto de Aviso 2 2 3 2 13" xfId="31960" xr:uid="{00000000-0005-0000-0000-0000938B0000}"/>
    <cellStyle name="Texto de Aviso 2 2 3 2 14" xfId="31961" xr:uid="{00000000-0005-0000-0000-0000948B0000}"/>
    <cellStyle name="Texto de Aviso 2 2 3 2 15" xfId="31962" xr:uid="{00000000-0005-0000-0000-0000958B0000}"/>
    <cellStyle name="Texto de Aviso 2 2 3 2 2" xfId="31963" xr:uid="{00000000-0005-0000-0000-0000968B0000}"/>
    <cellStyle name="Texto de Aviso 2 2 3 2 3" xfId="31964" xr:uid="{00000000-0005-0000-0000-0000978B0000}"/>
    <cellStyle name="Texto de Aviso 2 2 3 2 4" xfId="31965" xr:uid="{00000000-0005-0000-0000-0000988B0000}"/>
    <cellStyle name="Texto de Aviso 2 2 3 2 5" xfId="31966" xr:uid="{00000000-0005-0000-0000-0000998B0000}"/>
    <cellStyle name="Texto de Aviso 2 2 3 2 6" xfId="31967" xr:uid="{00000000-0005-0000-0000-00009A8B0000}"/>
    <cellStyle name="Texto de Aviso 2 2 3 2 7" xfId="31968" xr:uid="{00000000-0005-0000-0000-00009B8B0000}"/>
    <cellStyle name="Texto de Aviso 2 2 3 2 8" xfId="31969" xr:uid="{00000000-0005-0000-0000-00009C8B0000}"/>
    <cellStyle name="Texto de Aviso 2 2 3 2 9" xfId="31970" xr:uid="{00000000-0005-0000-0000-00009D8B0000}"/>
    <cellStyle name="Texto de Aviso 2 2 3 3" xfId="31971" xr:uid="{00000000-0005-0000-0000-00009E8B0000}"/>
    <cellStyle name="Texto de Aviso 2 2 3 4" xfId="31972" xr:uid="{00000000-0005-0000-0000-00009F8B0000}"/>
    <cellStyle name="Texto de Aviso 2 2 3 5" xfId="31973" xr:uid="{00000000-0005-0000-0000-0000A08B0000}"/>
    <cellStyle name="Texto de Aviso 2 2 3 6" xfId="31974" xr:uid="{00000000-0005-0000-0000-0000A18B0000}"/>
    <cellStyle name="Texto de Aviso 2 2 3 7" xfId="31975" xr:uid="{00000000-0005-0000-0000-0000A28B0000}"/>
    <cellStyle name="Texto de Aviso 2 2 3 8" xfId="31976" xr:uid="{00000000-0005-0000-0000-0000A38B0000}"/>
    <cellStyle name="Texto de Aviso 2 2 3 9" xfId="31977" xr:uid="{00000000-0005-0000-0000-0000A48B0000}"/>
    <cellStyle name="Texto de Aviso 2 2 4" xfId="31978" xr:uid="{00000000-0005-0000-0000-0000A58B0000}"/>
    <cellStyle name="Texto de Aviso 2 2 5" xfId="31979" xr:uid="{00000000-0005-0000-0000-0000A68B0000}"/>
    <cellStyle name="Texto de Aviso 2 2 6" xfId="31980" xr:uid="{00000000-0005-0000-0000-0000A78B0000}"/>
    <cellStyle name="Texto de Aviso 2 2 7" xfId="31981" xr:uid="{00000000-0005-0000-0000-0000A88B0000}"/>
    <cellStyle name="Texto de Aviso 2 2 8" xfId="31982" xr:uid="{00000000-0005-0000-0000-0000A98B0000}"/>
    <cellStyle name="Texto de Aviso 2 2 9" xfId="31983" xr:uid="{00000000-0005-0000-0000-0000AA8B0000}"/>
    <cellStyle name="Texto de Aviso 2 20" xfId="31984" xr:uid="{00000000-0005-0000-0000-0000AB8B0000}"/>
    <cellStyle name="Texto de Aviso 2 21" xfId="31985" xr:uid="{00000000-0005-0000-0000-0000AC8B0000}"/>
    <cellStyle name="Texto de Aviso 2 22" xfId="31986" xr:uid="{00000000-0005-0000-0000-0000AD8B0000}"/>
    <cellStyle name="Texto de Aviso 2 23" xfId="31987" xr:uid="{00000000-0005-0000-0000-0000AE8B0000}"/>
    <cellStyle name="Texto de Aviso 2 24" xfId="31988" xr:uid="{00000000-0005-0000-0000-0000AF8B0000}"/>
    <cellStyle name="Texto de Aviso 2 25" xfId="31989" xr:uid="{00000000-0005-0000-0000-0000B08B0000}"/>
    <cellStyle name="Texto de Aviso 2 26" xfId="31990" xr:uid="{00000000-0005-0000-0000-0000B18B0000}"/>
    <cellStyle name="Texto de Aviso 2 27" xfId="35170" xr:uid="{00000000-0005-0000-0000-0000B28B0000}"/>
    <cellStyle name="Texto de Aviso 2 3" xfId="31991" xr:uid="{00000000-0005-0000-0000-0000B38B0000}"/>
    <cellStyle name="Texto de Aviso 2 3 10" xfId="31992" xr:uid="{00000000-0005-0000-0000-0000B48B0000}"/>
    <cellStyle name="Texto de Aviso 2 3 11" xfId="31993" xr:uid="{00000000-0005-0000-0000-0000B58B0000}"/>
    <cellStyle name="Texto de Aviso 2 3 12" xfId="31994" xr:uid="{00000000-0005-0000-0000-0000B68B0000}"/>
    <cellStyle name="Texto de Aviso 2 3 13" xfId="31995" xr:uid="{00000000-0005-0000-0000-0000B78B0000}"/>
    <cellStyle name="Texto de Aviso 2 3 14" xfId="31996" xr:uid="{00000000-0005-0000-0000-0000B88B0000}"/>
    <cellStyle name="Texto de Aviso 2 3 15" xfId="31997" xr:uid="{00000000-0005-0000-0000-0000B98B0000}"/>
    <cellStyle name="Texto de Aviso 2 3 16" xfId="31998" xr:uid="{00000000-0005-0000-0000-0000BA8B0000}"/>
    <cellStyle name="Texto de Aviso 2 3 17" xfId="31999" xr:uid="{00000000-0005-0000-0000-0000BB8B0000}"/>
    <cellStyle name="Texto de Aviso 2 3 18" xfId="32000" xr:uid="{00000000-0005-0000-0000-0000BC8B0000}"/>
    <cellStyle name="Texto de Aviso 2 3 2" xfId="32001" xr:uid="{00000000-0005-0000-0000-0000BD8B0000}"/>
    <cellStyle name="Texto de Aviso 2 3 2 10" xfId="32002" xr:uid="{00000000-0005-0000-0000-0000BE8B0000}"/>
    <cellStyle name="Texto de Aviso 2 3 2 11" xfId="32003" xr:uid="{00000000-0005-0000-0000-0000BF8B0000}"/>
    <cellStyle name="Texto de Aviso 2 3 2 12" xfId="32004" xr:uid="{00000000-0005-0000-0000-0000C08B0000}"/>
    <cellStyle name="Texto de Aviso 2 3 2 13" xfId="32005" xr:uid="{00000000-0005-0000-0000-0000C18B0000}"/>
    <cellStyle name="Texto de Aviso 2 3 2 14" xfId="32006" xr:uid="{00000000-0005-0000-0000-0000C28B0000}"/>
    <cellStyle name="Texto de Aviso 2 3 2 15" xfId="32007" xr:uid="{00000000-0005-0000-0000-0000C38B0000}"/>
    <cellStyle name="Texto de Aviso 2 3 2 2" xfId="32008" xr:uid="{00000000-0005-0000-0000-0000C48B0000}"/>
    <cellStyle name="Texto de Aviso 2 3 2 3" xfId="32009" xr:uid="{00000000-0005-0000-0000-0000C58B0000}"/>
    <cellStyle name="Texto de Aviso 2 3 2 4" xfId="32010" xr:uid="{00000000-0005-0000-0000-0000C68B0000}"/>
    <cellStyle name="Texto de Aviso 2 3 2 5" xfId="32011" xr:uid="{00000000-0005-0000-0000-0000C78B0000}"/>
    <cellStyle name="Texto de Aviso 2 3 2 6" xfId="32012" xr:uid="{00000000-0005-0000-0000-0000C88B0000}"/>
    <cellStyle name="Texto de Aviso 2 3 2 7" xfId="32013" xr:uid="{00000000-0005-0000-0000-0000C98B0000}"/>
    <cellStyle name="Texto de Aviso 2 3 2 8" xfId="32014" xr:uid="{00000000-0005-0000-0000-0000CA8B0000}"/>
    <cellStyle name="Texto de Aviso 2 3 2 9" xfId="32015" xr:uid="{00000000-0005-0000-0000-0000CB8B0000}"/>
    <cellStyle name="Texto de Aviso 2 3 3" xfId="32016" xr:uid="{00000000-0005-0000-0000-0000CC8B0000}"/>
    <cellStyle name="Texto de Aviso 2 3 4" xfId="32017" xr:uid="{00000000-0005-0000-0000-0000CD8B0000}"/>
    <cellStyle name="Texto de Aviso 2 3 5" xfId="32018" xr:uid="{00000000-0005-0000-0000-0000CE8B0000}"/>
    <cellStyle name="Texto de Aviso 2 3 6" xfId="32019" xr:uid="{00000000-0005-0000-0000-0000CF8B0000}"/>
    <cellStyle name="Texto de Aviso 2 3 7" xfId="32020" xr:uid="{00000000-0005-0000-0000-0000D08B0000}"/>
    <cellStyle name="Texto de Aviso 2 3 8" xfId="32021" xr:uid="{00000000-0005-0000-0000-0000D18B0000}"/>
    <cellStyle name="Texto de Aviso 2 3 9" xfId="32022" xr:uid="{00000000-0005-0000-0000-0000D28B0000}"/>
    <cellStyle name="Texto de Aviso 2 4" xfId="32023" xr:uid="{00000000-0005-0000-0000-0000D38B0000}"/>
    <cellStyle name="Texto de Aviso 2 5" xfId="32024" xr:uid="{00000000-0005-0000-0000-0000D48B0000}"/>
    <cellStyle name="Texto de Aviso 2 6" xfId="32025" xr:uid="{00000000-0005-0000-0000-0000D58B0000}"/>
    <cellStyle name="Texto de Aviso 2 7" xfId="32026" xr:uid="{00000000-0005-0000-0000-0000D68B0000}"/>
    <cellStyle name="Texto de Aviso 2 8" xfId="32027" xr:uid="{00000000-0005-0000-0000-0000D78B0000}"/>
    <cellStyle name="Texto de Aviso 2 9" xfId="32028" xr:uid="{00000000-0005-0000-0000-0000D88B0000}"/>
    <cellStyle name="Texto de Aviso 20" xfId="32029" xr:uid="{00000000-0005-0000-0000-0000D98B0000}"/>
    <cellStyle name="Texto de Aviso 20 10" xfId="32030" xr:uid="{00000000-0005-0000-0000-0000DA8B0000}"/>
    <cellStyle name="Texto de Aviso 20 11" xfId="32031" xr:uid="{00000000-0005-0000-0000-0000DB8B0000}"/>
    <cellStyle name="Texto de Aviso 20 12" xfId="32032" xr:uid="{00000000-0005-0000-0000-0000DC8B0000}"/>
    <cellStyle name="Texto de Aviso 20 13" xfId="32033" xr:uid="{00000000-0005-0000-0000-0000DD8B0000}"/>
    <cellStyle name="Texto de Aviso 20 14" xfId="32034" xr:uid="{00000000-0005-0000-0000-0000DE8B0000}"/>
    <cellStyle name="Texto de Aviso 20 15" xfId="32035" xr:uid="{00000000-0005-0000-0000-0000DF8B0000}"/>
    <cellStyle name="Texto de Aviso 20 2" xfId="32036" xr:uid="{00000000-0005-0000-0000-0000E08B0000}"/>
    <cellStyle name="Texto de Aviso 20 3" xfId="32037" xr:uid="{00000000-0005-0000-0000-0000E18B0000}"/>
    <cellStyle name="Texto de Aviso 20 4" xfId="32038" xr:uid="{00000000-0005-0000-0000-0000E28B0000}"/>
    <cellStyle name="Texto de Aviso 20 5" xfId="32039" xr:uid="{00000000-0005-0000-0000-0000E38B0000}"/>
    <cellStyle name="Texto de Aviso 20 6" xfId="32040" xr:uid="{00000000-0005-0000-0000-0000E48B0000}"/>
    <cellStyle name="Texto de Aviso 20 7" xfId="32041" xr:uid="{00000000-0005-0000-0000-0000E58B0000}"/>
    <cellStyle name="Texto de Aviso 20 8" xfId="32042" xr:uid="{00000000-0005-0000-0000-0000E68B0000}"/>
    <cellStyle name="Texto de Aviso 20 9" xfId="32043" xr:uid="{00000000-0005-0000-0000-0000E78B0000}"/>
    <cellStyle name="Texto de Aviso 21" xfId="32044" xr:uid="{00000000-0005-0000-0000-0000E88B0000}"/>
    <cellStyle name="Texto de Aviso 21 10" xfId="32045" xr:uid="{00000000-0005-0000-0000-0000E98B0000}"/>
    <cellStyle name="Texto de Aviso 21 11" xfId="32046" xr:uid="{00000000-0005-0000-0000-0000EA8B0000}"/>
    <cellStyle name="Texto de Aviso 21 12" xfId="32047" xr:uid="{00000000-0005-0000-0000-0000EB8B0000}"/>
    <cellStyle name="Texto de Aviso 21 13" xfId="32048" xr:uid="{00000000-0005-0000-0000-0000EC8B0000}"/>
    <cellStyle name="Texto de Aviso 21 14" xfId="32049" xr:uid="{00000000-0005-0000-0000-0000ED8B0000}"/>
    <cellStyle name="Texto de Aviso 21 15" xfId="32050" xr:uid="{00000000-0005-0000-0000-0000EE8B0000}"/>
    <cellStyle name="Texto de Aviso 21 2" xfId="32051" xr:uid="{00000000-0005-0000-0000-0000EF8B0000}"/>
    <cellStyle name="Texto de Aviso 21 3" xfId="32052" xr:uid="{00000000-0005-0000-0000-0000F08B0000}"/>
    <cellStyle name="Texto de Aviso 21 4" xfId="32053" xr:uid="{00000000-0005-0000-0000-0000F18B0000}"/>
    <cellStyle name="Texto de Aviso 21 5" xfId="32054" xr:uid="{00000000-0005-0000-0000-0000F28B0000}"/>
    <cellStyle name="Texto de Aviso 21 6" xfId="32055" xr:uid="{00000000-0005-0000-0000-0000F38B0000}"/>
    <cellStyle name="Texto de Aviso 21 7" xfId="32056" xr:uid="{00000000-0005-0000-0000-0000F48B0000}"/>
    <cellStyle name="Texto de Aviso 21 8" xfId="32057" xr:uid="{00000000-0005-0000-0000-0000F58B0000}"/>
    <cellStyle name="Texto de Aviso 21 9" xfId="32058" xr:uid="{00000000-0005-0000-0000-0000F68B0000}"/>
    <cellStyle name="Texto de Aviso 22" xfId="32059" xr:uid="{00000000-0005-0000-0000-0000F78B0000}"/>
    <cellStyle name="Texto de Aviso 22 10" xfId="32060" xr:uid="{00000000-0005-0000-0000-0000F88B0000}"/>
    <cellStyle name="Texto de Aviso 22 11" xfId="32061" xr:uid="{00000000-0005-0000-0000-0000F98B0000}"/>
    <cellStyle name="Texto de Aviso 22 12" xfId="32062" xr:uid="{00000000-0005-0000-0000-0000FA8B0000}"/>
    <cellStyle name="Texto de Aviso 22 13" xfId="32063" xr:uid="{00000000-0005-0000-0000-0000FB8B0000}"/>
    <cellStyle name="Texto de Aviso 22 14" xfId="32064" xr:uid="{00000000-0005-0000-0000-0000FC8B0000}"/>
    <cellStyle name="Texto de Aviso 22 15" xfId="32065" xr:uid="{00000000-0005-0000-0000-0000FD8B0000}"/>
    <cellStyle name="Texto de Aviso 22 2" xfId="32066" xr:uid="{00000000-0005-0000-0000-0000FE8B0000}"/>
    <cellStyle name="Texto de Aviso 22 3" xfId="32067" xr:uid="{00000000-0005-0000-0000-0000FF8B0000}"/>
    <cellStyle name="Texto de Aviso 22 4" xfId="32068" xr:uid="{00000000-0005-0000-0000-0000008C0000}"/>
    <cellStyle name="Texto de Aviso 22 5" xfId="32069" xr:uid="{00000000-0005-0000-0000-0000018C0000}"/>
    <cellStyle name="Texto de Aviso 22 6" xfId="32070" xr:uid="{00000000-0005-0000-0000-0000028C0000}"/>
    <cellStyle name="Texto de Aviso 22 7" xfId="32071" xr:uid="{00000000-0005-0000-0000-0000038C0000}"/>
    <cellStyle name="Texto de Aviso 22 8" xfId="32072" xr:uid="{00000000-0005-0000-0000-0000048C0000}"/>
    <cellStyle name="Texto de Aviso 22 9" xfId="32073" xr:uid="{00000000-0005-0000-0000-0000058C0000}"/>
    <cellStyle name="Texto de Aviso 23" xfId="32074" xr:uid="{00000000-0005-0000-0000-0000068C0000}"/>
    <cellStyle name="Texto de Aviso 23 10" xfId="32075" xr:uid="{00000000-0005-0000-0000-0000078C0000}"/>
    <cellStyle name="Texto de Aviso 23 11" xfId="32076" xr:uid="{00000000-0005-0000-0000-0000088C0000}"/>
    <cellStyle name="Texto de Aviso 23 12" xfId="32077" xr:uid="{00000000-0005-0000-0000-0000098C0000}"/>
    <cellStyle name="Texto de Aviso 23 13" xfId="32078" xr:uid="{00000000-0005-0000-0000-00000A8C0000}"/>
    <cellStyle name="Texto de Aviso 23 14" xfId="32079" xr:uid="{00000000-0005-0000-0000-00000B8C0000}"/>
    <cellStyle name="Texto de Aviso 23 15" xfId="32080" xr:uid="{00000000-0005-0000-0000-00000C8C0000}"/>
    <cellStyle name="Texto de Aviso 23 2" xfId="32081" xr:uid="{00000000-0005-0000-0000-00000D8C0000}"/>
    <cellStyle name="Texto de Aviso 23 3" xfId="32082" xr:uid="{00000000-0005-0000-0000-00000E8C0000}"/>
    <cellStyle name="Texto de Aviso 23 4" xfId="32083" xr:uid="{00000000-0005-0000-0000-00000F8C0000}"/>
    <cellStyle name="Texto de Aviso 23 5" xfId="32084" xr:uid="{00000000-0005-0000-0000-0000108C0000}"/>
    <cellStyle name="Texto de Aviso 23 6" xfId="32085" xr:uid="{00000000-0005-0000-0000-0000118C0000}"/>
    <cellStyle name="Texto de Aviso 23 7" xfId="32086" xr:uid="{00000000-0005-0000-0000-0000128C0000}"/>
    <cellStyle name="Texto de Aviso 23 8" xfId="32087" xr:uid="{00000000-0005-0000-0000-0000138C0000}"/>
    <cellStyle name="Texto de Aviso 23 9" xfId="32088" xr:uid="{00000000-0005-0000-0000-0000148C0000}"/>
    <cellStyle name="Texto de Aviso 24" xfId="32089" xr:uid="{00000000-0005-0000-0000-0000158C0000}"/>
    <cellStyle name="Texto de Aviso 24 10" xfId="32090" xr:uid="{00000000-0005-0000-0000-0000168C0000}"/>
    <cellStyle name="Texto de Aviso 24 11" xfId="32091" xr:uid="{00000000-0005-0000-0000-0000178C0000}"/>
    <cellStyle name="Texto de Aviso 24 12" xfId="32092" xr:uid="{00000000-0005-0000-0000-0000188C0000}"/>
    <cellStyle name="Texto de Aviso 24 13" xfId="32093" xr:uid="{00000000-0005-0000-0000-0000198C0000}"/>
    <cellStyle name="Texto de Aviso 24 14" xfId="32094" xr:uid="{00000000-0005-0000-0000-00001A8C0000}"/>
    <cellStyle name="Texto de Aviso 24 15" xfId="32095" xr:uid="{00000000-0005-0000-0000-00001B8C0000}"/>
    <cellStyle name="Texto de Aviso 24 2" xfId="32096" xr:uid="{00000000-0005-0000-0000-00001C8C0000}"/>
    <cellStyle name="Texto de Aviso 24 3" xfId="32097" xr:uid="{00000000-0005-0000-0000-00001D8C0000}"/>
    <cellStyle name="Texto de Aviso 24 4" xfId="32098" xr:uid="{00000000-0005-0000-0000-00001E8C0000}"/>
    <cellStyle name="Texto de Aviso 24 5" xfId="32099" xr:uid="{00000000-0005-0000-0000-00001F8C0000}"/>
    <cellStyle name="Texto de Aviso 24 6" xfId="32100" xr:uid="{00000000-0005-0000-0000-0000208C0000}"/>
    <cellStyle name="Texto de Aviso 24 7" xfId="32101" xr:uid="{00000000-0005-0000-0000-0000218C0000}"/>
    <cellStyle name="Texto de Aviso 24 8" xfId="32102" xr:uid="{00000000-0005-0000-0000-0000228C0000}"/>
    <cellStyle name="Texto de Aviso 24 9" xfId="32103" xr:uid="{00000000-0005-0000-0000-0000238C0000}"/>
    <cellStyle name="Texto de Aviso 25" xfId="32104" xr:uid="{00000000-0005-0000-0000-0000248C0000}"/>
    <cellStyle name="Texto de Aviso 25 10" xfId="32105" xr:uid="{00000000-0005-0000-0000-0000258C0000}"/>
    <cellStyle name="Texto de Aviso 25 11" xfId="32106" xr:uid="{00000000-0005-0000-0000-0000268C0000}"/>
    <cellStyle name="Texto de Aviso 25 12" xfId="32107" xr:uid="{00000000-0005-0000-0000-0000278C0000}"/>
    <cellStyle name="Texto de Aviso 25 13" xfId="32108" xr:uid="{00000000-0005-0000-0000-0000288C0000}"/>
    <cellStyle name="Texto de Aviso 25 14" xfId="32109" xr:uid="{00000000-0005-0000-0000-0000298C0000}"/>
    <cellStyle name="Texto de Aviso 25 15" xfId="32110" xr:uid="{00000000-0005-0000-0000-00002A8C0000}"/>
    <cellStyle name="Texto de Aviso 25 2" xfId="32111" xr:uid="{00000000-0005-0000-0000-00002B8C0000}"/>
    <cellStyle name="Texto de Aviso 25 3" xfId="32112" xr:uid="{00000000-0005-0000-0000-00002C8C0000}"/>
    <cellStyle name="Texto de Aviso 25 4" xfId="32113" xr:uid="{00000000-0005-0000-0000-00002D8C0000}"/>
    <cellStyle name="Texto de Aviso 25 5" xfId="32114" xr:uid="{00000000-0005-0000-0000-00002E8C0000}"/>
    <cellStyle name="Texto de Aviso 25 6" xfId="32115" xr:uid="{00000000-0005-0000-0000-00002F8C0000}"/>
    <cellStyle name="Texto de Aviso 25 7" xfId="32116" xr:uid="{00000000-0005-0000-0000-0000308C0000}"/>
    <cellStyle name="Texto de Aviso 25 8" xfId="32117" xr:uid="{00000000-0005-0000-0000-0000318C0000}"/>
    <cellStyle name="Texto de Aviso 25 9" xfId="32118" xr:uid="{00000000-0005-0000-0000-0000328C0000}"/>
    <cellStyle name="Texto de Aviso 26" xfId="32119" xr:uid="{00000000-0005-0000-0000-0000338C0000}"/>
    <cellStyle name="Texto de Aviso 26 10" xfId="32120" xr:uid="{00000000-0005-0000-0000-0000348C0000}"/>
    <cellStyle name="Texto de Aviso 26 11" xfId="32121" xr:uid="{00000000-0005-0000-0000-0000358C0000}"/>
    <cellStyle name="Texto de Aviso 26 12" xfId="32122" xr:uid="{00000000-0005-0000-0000-0000368C0000}"/>
    <cellStyle name="Texto de Aviso 26 13" xfId="32123" xr:uid="{00000000-0005-0000-0000-0000378C0000}"/>
    <cellStyle name="Texto de Aviso 26 14" xfId="32124" xr:uid="{00000000-0005-0000-0000-0000388C0000}"/>
    <cellStyle name="Texto de Aviso 26 15" xfId="32125" xr:uid="{00000000-0005-0000-0000-0000398C0000}"/>
    <cellStyle name="Texto de Aviso 26 2" xfId="32126" xr:uid="{00000000-0005-0000-0000-00003A8C0000}"/>
    <cellStyle name="Texto de Aviso 26 3" xfId="32127" xr:uid="{00000000-0005-0000-0000-00003B8C0000}"/>
    <cellStyle name="Texto de Aviso 26 4" xfId="32128" xr:uid="{00000000-0005-0000-0000-00003C8C0000}"/>
    <cellStyle name="Texto de Aviso 26 5" xfId="32129" xr:uid="{00000000-0005-0000-0000-00003D8C0000}"/>
    <cellStyle name="Texto de Aviso 26 6" xfId="32130" xr:uid="{00000000-0005-0000-0000-00003E8C0000}"/>
    <cellStyle name="Texto de Aviso 26 7" xfId="32131" xr:uid="{00000000-0005-0000-0000-00003F8C0000}"/>
    <cellStyle name="Texto de Aviso 26 8" xfId="32132" xr:uid="{00000000-0005-0000-0000-0000408C0000}"/>
    <cellStyle name="Texto de Aviso 26 9" xfId="32133" xr:uid="{00000000-0005-0000-0000-0000418C0000}"/>
    <cellStyle name="Texto de Aviso 27" xfId="32134" xr:uid="{00000000-0005-0000-0000-0000428C0000}"/>
    <cellStyle name="Texto de Aviso 27 10" xfId="32135" xr:uid="{00000000-0005-0000-0000-0000438C0000}"/>
    <cellStyle name="Texto de Aviso 27 11" xfId="32136" xr:uid="{00000000-0005-0000-0000-0000448C0000}"/>
    <cellStyle name="Texto de Aviso 27 12" xfId="32137" xr:uid="{00000000-0005-0000-0000-0000458C0000}"/>
    <cellStyle name="Texto de Aviso 27 13" xfId="32138" xr:uid="{00000000-0005-0000-0000-0000468C0000}"/>
    <cellStyle name="Texto de Aviso 27 14" xfId="32139" xr:uid="{00000000-0005-0000-0000-0000478C0000}"/>
    <cellStyle name="Texto de Aviso 27 15" xfId="32140" xr:uid="{00000000-0005-0000-0000-0000488C0000}"/>
    <cellStyle name="Texto de Aviso 27 2" xfId="32141" xr:uid="{00000000-0005-0000-0000-0000498C0000}"/>
    <cellStyle name="Texto de Aviso 27 3" xfId="32142" xr:uid="{00000000-0005-0000-0000-00004A8C0000}"/>
    <cellStyle name="Texto de Aviso 27 4" xfId="32143" xr:uid="{00000000-0005-0000-0000-00004B8C0000}"/>
    <cellStyle name="Texto de Aviso 27 5" xfId="32144" xr:uid="{00000000-0005-0000-0000-00004C8C0000}"/>
    <cellStyle name="Texto de Aviso 27 6" xfId="32145" xr:uid="{00000000-0005-0000-0000-00004D8C0000}"/>
    <cellStyle name="Texto de Aviso 27 7" xfId="32146" xr:uid="{00000000-0005-0000-0000-00004E8C0000}"/>
    <cellStyle name="Texto de Aviso 27 8" xfId="32147" xr:uid="{00000000-0005-0000-0000-00004F8C0000}"/>
    <cellStyle name="Texto de Aviso 27 9" xfId="32148" xr:uid="{00000000-0005-0000-0000-0000508C0000}"/>
    <cellStyle name="Texto de Aviso 28" xfId="32149" xr:uid="{00000000-0005-0000-0000-0000518C0000}"/>
    <cellStyle name="Texto de Aviso 29" xfId="32150" xr:uid="{00000000-0005-0000-0000-0000528C0000}"/>
    <cellStyle name="Texto de Aviso 3" xfId="32151" xr:uid="{00000000-0005-0000-0000-0000538C0000}"/>
    <cellStyle name="Texto de Aviso 3 2" xfId="35591" xr:uid="{00000000-0005-0000-0000-0000548C0000}"/>
    <cellStyle name="Texto de Aviso 30" xfId="32152" xr:uid="{00000000-0005-0000-0000-0000558C0000}"/>
    <cellStyle name="Texto de Aviso 31" xfId="32153" xr:uid="{00000000-0005-0000-0000-0000568C0000}"/>
    <cellStyle name="Texto de Aviso 32" xfId="32154" xr:uid="{00000000-0005-0000-0000-0000578C0000}"/>
    <cellStyle name="Texto de Aviso 33" xfId="32155" xr:uid="{00000000-0005-0000-0000-0000588C0000}"/>
    <cellStyle name="Texto de Aviso 34" xfId="32156" xr:uid="{00000000-0005-0000-0000-0000598C0000}"/>
    <cellStyle name="Texto de Aviso 35" xfId="32157" xr:uid="{00000000-0005-0000-0000-00005A8C0000}"/>
    <cellStyle name="Texto de Aviso 36" xfId="32158" xr:uid="{00000000-0005-0000-0000-00005B8C0000}"/>
    <cellStyle name="Texto de Aviso 37" xfId="32159" xr:uid="{00000000-0005-0000-0000-00005C8C0000}"/>
    <cellStyle name="Texto de Aviso 38" xfId="32160" xr:uid="{00000000-0005-0000-0000-00005D8C0000}"/>
    <cellStyle name="Texto de Aviso 39" xfId="32161" xr:uid="{00000000-0005-0000-0000-00005E8C0000}"/>
    <cellStyle name="Texto de Aviso 4" xfId="32162" xr:uid="{00000000-0005-0000-0000-00005F8C0000}"/>
    <cellStyle name="Texto de Aviso 40" xfId="32163" xr:uid="{00000000-0005-0000-0000-0000608C0000}"/>
    <cellStyle name="Texto de Aviso 41" xfId="32164" xr:uid="{00000000-0005-0000-0000-0000618C0000}"/>
    <cellStyle name="Texto de Aviso 42" xfId="32165" xr:uid="{00000000-0005-0000-0000-0000628C0000}"/>
    <cellStyle name="Texto de Aviso 5" xfId="32166" xr:uid="{00000000-0005-0000-0000-0000638C0000}"/>
    <cellStyle name="Texto de Aviso 6" xfId="32167" xr:uid="{00000000-0005-0000-0000-0000648C0000}"/>
    <cellStyle name="Texto de Aviso 7" xfId="32168" xr:uid="{00000000-0005-0000-0000-0000658C0000}"/>
    <cellStyle name="Texto de Aviso 8" xfId="32169" xr:uid="{00000000-0005-0000-0000-0000668C0000}"/>
    <cellStyle name="Texto de Aviso 9" xfId="32170" xr:uid="{00000000-0005-0000-0000-0000678C0000}"/>
    <cellStyle name="Texto de Aviso 9 2" xfId="32171" xr:uid="{00000000-0005-0000-0000-0000688C0000}"/>
    <cellStyle name="Texto Explicativo 10" xfId="32172" xr:uid="{00000000-0005-0000-0000-0000698C0000}"/>
    <cellStyle name="Texto Explicativo 11" xfId="32173" xr:uid="{00000000-0005-0000-0000-00006A8C0000}"/>
    <cellStyle name="Texto Explicativo 12" xfId="32174" xr:uid="{00000000-0005-0000-0000-00006B8C0000}"/>
    <cellStyle name="Texto Explicativo 13" xfId="32175" xr:uid="{00000000-0005-0000-0000-00006C8C0000}"/>
    <cellStyle name="Texto Explicativo 14" xfId="32176" xr:uid="{00000000-0005-0000-0000-00006D8C0000}"/>
    <cellStyle name="Texto Explicativo 15" xfId="32177" xr:uid="{00000000-0005-0000-0000-00006E8C0000}"/>
    <cellStyle name="Texto Explicativo 16" xfId="32178" xr:uid="{00000000-0005-0000-0000-00006F8C0000}"/>
    <cellStyle name="Texto Explicativo 17" xfId="32179" xr:uid="{00000000-0005-0000-0000-0000708C0000}"/>
    <cellStyle name="Texto Explicativo 18" xfId="32180" xr:uid="{00000000-0005-0000-0000-0000718C0000}"/>
    <cellStyle name="Texto Explicativo 19" xfId="32181" xr:uid="{00000000-0005-0000-0000-0000728C0000}"/>
    <cellStyle name="Texto Explicativo 19 10" xfId="32182" xr:uid="{00000000-0005-0000-0000-0000738C0000}"/>
    <cellStyle name="Texto Explicativo 19 11" xfId="32183" xr:uid="{00000000-0005-0000-0000-0000748C0000}"/>
    <cellStyle name="Texto Explicativo 19 12" xfId="32184" xr:uid="{00000000-0005-0000-0000-0000758C0000}"/>
    <cellStyle name="Texto Explicativo 19 13" xfId="32185" xr:uid="{00000000-0005-0000-0000-0000768C0000}"/>
    <cellStyle name="Texto Explicativo 19 14" xfId="32186" xr:uid="{00000000-0005-0000-0000-0000778C0000}"/>
    <cellStyle name="Texto Explicativo 19 15" xfId="32187" xr:uid="{00000000-0005-0000-0000-0000788C0000}"/>
    <cellStyle name="Texto Explicativo 19 16" xfId="32188" xr:uid="{00000000-0005-0000-0000-0000798C0000}"/>
    <cellStyle name="Texto Explicativo 19 17" xfId="32189" xr:uid="{00000000-0005-0000-0000-00007A8C0000}"/>
    <cellStyle name="Texto Explicativo 19 18" xfId="32190" xr:uid="{00000000-0005-0000-0000-00007B8C0000}"/>
    <cellStyle name="Texto Explicativo 19 2" xfId="32191" xr:uid="{00000000-0005-0000-0000-00007C8C0000}"/>
    <cellStyle name="Texto Explicativo 19 2 10" xfId="32192" xr:uid="{00000000-0005-0000-0000-00007D8C0000}"/>
    <cellStyle name="Texto Explicativo 19 2 11" xfId="32193" xr:uid="{00000000-0005-0000-0000-00007E8C0000}"/>
    <cellStyle name="Texto Explicativo 19 2 12" xfId="32194" xr:uid="{00000000-0005-0000-0000-00007F8C0000}"/>
    <cellStyle name="Texto Explicativo 19 2 13" xfId="32195" xr:uid="{00000000-0005-0000-0000-0000808C0000}"/>
    <cellStyle name="Texto Explicativo 19 2 14" xfId="32196" xr:uid="{00000000-0005-0000-0000-0000818C0000}"/>
    <cellStyle name="Texto Explicativo 19 2 15" xfId="32197" xr:uid="{00000000-0005-0000-0000-0000828C0000}"/>
    <cellStyle name="Texto Explicativo 19 2 2" xfId="32198" xr:uid="{00000000-0005-0000-0000-0000838C0000}"/>
    <cellStyle name="Texto Explicativo 19 2 3" xfId="32199" xr:uid="{00000000-0005-0000-0000-0000848C0000}"/>
    <cellStyle name="Texto Explicativo 19 2 4" xfId="32200" xr:uid="{00000000-0005-0000-0000-0000858C0000}"/>
    <cellStyle name="Texto Explicativo 19 2 5" xfId="32201" xr:uid="{00000000-0005-0000-0000-0000868C0000}"/>
    <cellStyle name="Texto Explicativo 19 2 6" xfId="32202" xr:uid="{00000000-0005-0000-0000-0000878C0000}"/>
    <cellStyle name="Texto Explicativo 19 2 7" xfId="32203" xr:uid="{00000000-0005-0000-0000-0000888C0000}"/>
    <cellStyle name="Texto Explicativo 19 2 8" xfId="32204" xr:uid="{00000000-0005-0000-0000-0000898C0000}"/>
    <cellStyle name="Texto Explicativo 19 2 9" xfId="32205" xr:uid="{00000000-0005-0000-0000-00008A8C0000}"/>
    <cellStyle name="Texto Explicativo 19 3" xfId="32206" xr:uid="{00000000-0005-0000-0000-00008B8C0000}"/>
    <cellStyle name="Texto Explicativo 19 4" xfId="32207" xr:uid="{00000000-0005-0000-0000-00008C8C0000}"/>
    <cellStyle name="Texto Explicativo 19 5" xfId="32208" xr:uid="{00000000-0005-0000-0000-00008D8C0000}"/>
    <cellStyle name="Texto Explicativo 19 6" xfId="32209" xr:uid="{00000000-0005-0000-0000-00008E8C0000}"/>
    <cellStyle name="Texto Explicativo 19 7" xfId="32210" xr:uid="{00000000-0005-0000-0000-00008F8C0000}"/>
    <cellStyle name="Texto Explicativo 19 8" xfId="32211" xr:uid="{00000000-0005-0000-0000-0000908C0000}"/>
    <cellStyle name="Texto Explicativo 19 9" xfId="32212" xr:uid="{00000000-0005-0000-0000-0000918C0000}"/>
    <cellStyle name="Texto Explicativo 2" xfId="32213" xr:uid="{00000000-0005-0000-0000-0000928C0000}"/>
    <cellStyle name="Texto Explicativo 2 10" xfId="32214" xr:uid="{00000000-0005-0000-0000-0000938C0000}"/>
    <cellStyle name="Texto Explicativo 2 11" xfId="32215" xr:uid="{00000000-0005-0000-0000-0000948C0000}"/>
    <cellStyle name="Texto Explicativo 2 11 10" xfId="32216" xr:uid="{00000000-0005-0000-0000-0000958C0000}"/>
    <cellStyle name="Texto Explicativo 2 11 11" xfId="32217" xr:uid="{00000000-0005-0000-0000-0000968C0000}"/>
    <cellStyle name="Texto Explicativo 2 11 12" xfId="32218" xr:uid="{00000000-0005-0000-0000-0000978C0000}"/>
    <cellStyle name="Texto Explicativo 2 11 13" xfId="32219" xr:uid="{00000000-0005-0000-0000-0000988C0000}"/>
    <cellStyle name="Texto Explicativo 2 11 14" xfId="32220" xr:uid="{00000000-0005-0000-0000-0000998C0000}"/>
    <cellStyle name="Texto Explicativo 2 11 15" xfId="32221" xr:uid="{00000000-0005-0000-0000-00009A8C0000}"/>
    <cellStyle name="Texto Explicativo 2 11 2" xfId="32222" xr:uid="{00000000-0005-0000-0000-00009B8C0000}"/>
    <cellStyle name="Texto Explicativo 2 11 3" xfId="32223" xr:uid="{00000000-0005-0000-0000-00009C8C0000}"/>
    <cellStyle name="Texto Explicativo 2 11 4" xfId="32224" xr:uid="{00000000-0005-0000-0000-00009D8C0000}"/>
    <cellStyle name="Texto Explicativo 2 11 5" xfId="32225" xr:uid="{00000000-0005-0000-0000-00009E8C0000}"/>
    <cellStyle name="Texto Explicativo 2 11 6" xfId="32226" xr:uid="{00000000-0005-0000-0000-00009F8C0000}"/>
    <cellStyle name="Texto Explicativo 2 11 7" xfId="32227" xr:uid="{00000000-0005-0000-0000-0000A08C0000}"/>
    <cellStyle name="Texto Explicativo 2 11 8" xfId="32228" xr:uid="{00000000-0005-0000-0000-0000A18C0000}"/>
    <cellStyle name="Texto Explicativo 2 11 9" xfId="32229" xr:uid="{00000000-0005-0000-0000-0000A28C0000}"/>
    <cellStyle name="Texto Explicativo 2 12" xfId="32230" xr:uid="{00000000-0005-0000-0000-0000A38C0000}"/>
    <cellStyle name="Texto Explicativo 2 13" xfId="32231" xr:uid="{00000000-0005-0000-0000-0000A48C0000}"/>
    <cellStyle name="Texto Explicativo 2 14" xfId="32232" xr:uid="{00000000-0005-0000-0000-0000A58C0000}"/>
    <cellStyle name="Texto Explicativo 2 15" xfId="32233" xr:uid="{00000000-0005-0000-0000-0000A68C0000}"/>
    <cellStyle name="Texto Explicativo 2 16" xfId="32234" xr:uid="{00000000-0005-0000-0000-0000A78C0000}"/>
    <cellStyle name="Texto Explicativo 2 17" xfId="32235" xr:uid="{00000000-0005-0000-0000-0000A88C0000}"/>
    <cellStyle name="Texto Explicativo 2 18" xfId="32236" xr:uid="{00000000-0005-0000-0000-0000A98C0000}"/>
    <cellStyle name="Texto Explicativo 2 19" xfId="32237" xr:uid="{00000000-0005-0000-0000-0000AA8C0000}"/>
    <cellStyle name="Texto Explicativo 2 2" xfId="32238" xr:uid="{00000000-0005-0000-0000-0000AB8C0000}"/>
    <cellStyle name="Texto Explicativo 2 2 10" xfId="32239" xr:uid="{00000000-0005-0000-0000-0000AC8C0000}"/>
    <cellStyle name="Texto Explicativo 2 2 10 10" xfId="32240" xr:uid="{00000000-0005-0000-0000-0000AD8C0000}"/>
    <cellStyle name="Texto Explicativo 2 2 10 11" xfId="32241" xr:uid="{00000000-0005-0000-0000-0000AE8C0000}"/>
    <cellStyle name="Texto Explicativo 2 2 10 12" xfId="32242" xr:uid="{00000000-0005-0000-0000-0000AF8C0000}"/>
    <cellStyle name="Texto Explicativo 2 2 10 13" xfId="32243" xr:uid="{00000000-0005-0000-0000-0000B08C0000}"/>
    <cellStyle name="Texto Explicativo 2 2 10 14" xfId="32244" xr:uid="{00000000-0005-0000-0000-0000B18C0000}"/>
    <cellStyle name="Texto Explicativo 2 2 10 15" xfId="32245" xr:uid="{00000000-0005-0000-0000-0000B28C0000}"/>
    <cellStyle name="Texto Explicativo 2 2 10 2" xfId="32246" xr:uid="{00000000-0005-0000-0000-0000B38C0000}"/>
    <cellStyle name="Texto Explicativo 2 2 10 3" xfId="32247" xr:uid="{00000000-0005-0000-0000-0000B48C0000}"/>
    <cellStyle name="Texto Explicativo 2 2 10 4" xfId="32248" xr:uid="{00000000-0005-0000-0000-0000B58C0000}"/>
    <cellStyle name="Texto Explicativo 2 2 10 5" xfId="32249" xr:uid="{00000000-0005-0000-0000-0000B68C0000}"/>
    <cellStyle name="Texto Explicativo 2 2 10 6" xfId="32250" xr:uid="{00000000-0005-0000-0000-0000B78C0000}"/>
    <cellStyle name="Texto Explicativo 2 2 10 7" xfId="32251" xr:uid="{00000000-0005-0000-0000-0000B88C0000}"/>
    <cellStyle name="Texto Explicativo 2 2 10 8" xfId="32252" xr:uid="{00000000-0005-0000-0000-0000B98C0000}"/>
    <cellStyle name="Texto Explicativo 2 2 10 9" xfId="32253" xr:uid="{00000000-0005-0000-0000-0000BA8C0000}"/>
    <cellStyle name="Texto Explicativo 2 2 11" xfId="32254" xr:uid="{00000000-0005-0000-0000-0000BB8C0000}"/>
    <cellStyle name="Texto Explicativo 2 2 12" xfId="32255" xr:uid="{00000000-0005-0000-0000-0000BC8C0000}"/>
    <cellStyle name="Texto Explicativo 2 2 13" xfId="32256" xr:uid="{00000000-0005-0000-0000-0000BD8C0000}"/>
    <cellStyle name="Texto Explicativo 2 2 14" xfId="32257" xr:uid="{00000000-0005-0000-0000-0000BE8C0000}"/>
    <cellStyle name="Texto Explicativo 2 2 15" xfId="32258" xr:uid="{00000000-0005-0000-0000-0000BF8C0000}"/>
    <cellStyle name="Texto Explicativo 2 2 16" xfId="32259" xr:uid="{00000000-0005-0000-0000-0000C08C0000}"/>
    <cellStyle name="Texto Explicativo 2 2 17" xfId="32260" xr:uid="{00000000-0005-0000-0000-0000C18C0000}"/>
    <cellStyle name="Texto Explicativo 2 2 18" xfId="32261" xr:uid="{00000000-0005-0000-0000-0000C28C0000}"/>
    <cellStyle name="Texto Explicativo 2 2 19" xfId="32262" xr:uid="{00000000-0005-0000-0000-0000C38C0000}"/>
    <cellStyle name="Texto Explicativo 2 2 2" xfId="32263" xr:uid="{00000000-0005-0000-0000-0000C48C0000}"/>
    <cellStyle name="Texto Explicativo 2 2 2 10" xfId="32264" xr:uid="{00000000-0005-0000-0000-0000C58C0000}"/>
    <cellStyle name="Texto Explicativo 2 2 2 10 10" xfId="32265" xr:uid="{00000000-0005-0000-0000-0000C68C0000}"/>
    <cellStyle name="Texto Explicativo 2 2 2 10 11" xfId="32266" xr:uid="{00000000-0005-0000-0000-0000C78C0000}"/>
    <cellStyle name="Texto Explicativo 2 2 2 10 12" xfId="32267" xr:uid="{00000000-0005-0000-0000-0000C88C0000}"/>
    <cellStyle name="Texto Explicativo 2 2 2 10 13" xfId="32268" xr:uid="{00000000-0005-0000-0000-0000C98C0000}"/>
    <cellStyle name="Texto Explicativo 2 2 2 10 14" xfId="32269" xr:uid="{00000000-0005-0000-0000-0000CA8C0000}"/>
    <cellStyle name="Texto Explicativo 2 2 2 10 15" xfId="32270" xr:uid="{00000000-0005-0000-0000-0000CB8C0000}"/>
    <cellStyle name="Texto Explicativo 2 2 2 10 2" xfId="32271" xr:uid="{00000000-0005-0000-0000-0000CC8C0000}"/>
    <cellStyle name="Texto Explicativo 2 2 2 10 3" xfId="32272" xr:uid="{00000000-0005-0000-0000-0000CD8C0000}"/>
    <cellStyle name="Texto Explicativo 2 2 2 10 4" xfId="32273" xr:uid="{00000000-0005-0000-0000-0000CE8C0000}"/>
    <cellStyle name="Texto Explicativo 2 2 2 10 5" xfId="32274" xr:uid="{00000000-0005-0000-0000-0000CF8C0000}"/>
    <cellStyle name="Texto Explicativo 2 2 2 10 6" xfId="32275" xr:uid="{00000000-0005-0000-0000-0000D08C0000}"/>
    <cellStyle name="Texto Explicativo 2 2 2 10 7" xfId="32276" xr:uid="{00000000-0005-0000-0000-0000D18C0000}"/>
    <cellStyle name="Texto Explicativo 2 2 2 10 8" xfId="32277" xr:uid="{00000000-0005-0000-0000-0000D28C0000}"/>
    <cellStyle name="Texto Explicativo 2 2 2 10 9" xfId="32278" xr:uid="{00000000-0005-0000-0000-0000D38C0000}"/>
    <cellStyle name="Texto Explicativo 2 2 2 11" xfId="32279" xr:uid="{00000000-0005-0000-0000-0000D48C0000}"/>
    <cellStyle name="Texto Explicativo 2 2 2 12" xfId="32280" xr:uid="{00000000-0005-0000-0000-0000D58C0000}"/>
    <cellStyle name="Texto Explicativo 2 2 2 13" xfId="32281" xr:uid="{00000000-0005-0000-0000-0000D68C0000}"/>
    <cellStyle name="Texto Explicativo 2 2 2 14" xfId="32282" xr:uid="{00000000-0005-0000-0000-0000D78C0000}"/>
    <cellStyle name="Texto Explicativo 2 2 2 15" xfId="32283" xr:uid="{00000000-0005-0000-0000-0000D88C0000}"/>
    <cellStyle name="Texto Explicativo 2 2 2 16" xfId="32284" xr:uid="{00000000-0005-0000-0000-0000D98C0000}"/>
    <cellStyle name="Texto Explicativo 2 2 2 17" xfId="32285" xr:uid="{00000000-0005-0000-0000-0000DA8C0000}"/>
    <cellStyle name="Texto Explicativo 2 2 2 18" xfId="32286" xr:uid="{00000000-0005-0000-0000-0000DB8C0000}"/>
    <cellStyle name="Texto Explicativo 2 2 2 19" xfId="32287" xr:uid="{00000000-0005-0000-0000-0000DC8C0000}"/>
    <cellStyle name="Texto Explicativo 2 2 2 2" xfId="32288" xr:uid="{00000000-0005-0000-0000-0000DD8C0000}"/>
    <cellStyle name="Texto Explicativo 2 2 2 2 10" xfId="32289" xr:uid="{00000000-0005-0000-0000-0000DE8C0000}"/>
    <cellStyle name="Texto Explicativo 2 2 2 2 11" xfId="32290" xr:uid="{00000000-0005-0000-0000-0000DF8C0000}"/>
    <cellStyle name="Texto Explicativo 2 2 2 2 12" xfId="32291" xr:uid="{00000000-0005-0000-0000-0000E08C0000}"/>
    <cellStyle name="Texto Explicativo 2 2 2 2 13" xfId="32292" xr:uid="{00000000-0005-0000-0000-0000E18C0000}"/>
    <cellStyle name="Texto Explicativo 2 2 2 2 14" xfId="32293" xr:uid="{00000000-0005-0000-0000-0000E28C0000}"/>
    <cellStyle name="Texto Explicativo 2 2 2 2 15" xfId="32294" xr:uid="{00000000-0005-0000-0000-0000E38C0000}"/>
    <cellStyle name="Texto Explicativo 2 2 2 2 16" xfId="32295" xr:uid="{00000000-0005-0000-0000-0000E48C0000}"/>
    <cellStyle name="Texto Explicativo 2 2 2 2 17" xfId="32296" xr:uid="{00000000-0005-0000-0000-0000E58C0000}"/>
    <cellStyle name="Texto Explicativo 2 2 2 2 18" xfId="32297" xr:uid="{00000000-0005-0000-0000-0000E68C0000}"/>
    <cellStyle name="Texto Explicativo 2 2 2 2 2" xfId="32298" xr:uid="{00000000-0005-0000-0000-0000E78C0000}"/>
    <cellStyle name="Texto Explicativo 2 2 2 2 2 10" xfId="32299" xr:uid="{00000000-0005-0000-0000-0000E88C0000}"/>
    <cellStyle name="Texto Explicativo 2 2 2 2 2 11" xfId="32300" xr:uid="{00000000-0005-0000-0000-0000E98C0000}"/>
    <cellStyle name="Texto Explicativo 2 2 2 2 2 12" xfId="32301" xr:uid="{00000000-0005-0000-0000-0000EA8C0000}"/>
    <cellStyle name="Texto Explicativo 2 2 2 2 2 13" xfId="32302" xr:uid="{00000000-0005-0000-0000-0000EB8C0000}"/>
    <cellStyle name="Texto Explicativo 2 2 2 2 2 14" xfId="32303" xr:uid="{00000000-0005-0000-0000-0000EC8C0000}"/>
    <cellStyle name="Texto Explicativo 2 2 2 2 2 15" xfId="32304" xr:uid="{00000000-0005-0000-0000-0000ED8C0000}"/>
    <cellStyle name="Texto Explicativo 2 2 2 2 2 2" xfId="32305" xr:uid="{00000000-0005-0000-0000-0000EE8C0000}"/>
    <cellStyle name="Texto Explicativo 2 2 2 2 2 3" xfId="32306" xr:uid="{00000000-0005-0000-0000-0000EF8C0000}"/>
    <cellStyle name="Texto Explicativo 2 2 2 2 2 4" xfId="32307" xr:uid="{00000000-0005-0000-0000-0000F08C0000}"/>
    <cellStyle name="Texto Explicativo 2 2 2 2 2 5" xfId="32308" xr:uid="{00000000-0005-0000-0000-0000F18C0000}"/>
    <cellStyle name="Texto Explicativo 2 2 2 2 2 6" xfId="32309" xr:uid="{00000000-0005-0000-0000-0000F28C0000}"/>
    <cellStyle name="Texto Explicativo 2 2 2 2 2 7" xfId="32310" xr:uid="{00000000-0005-0000-0000-0000F38C0000}"/>
    <cellStyle name="Texto Explicativo 2 2 2 2 2 8" xfId="32311" xr:uid="{00000000-0005-0000-0000-0000F48C0000}"/>
    <cellStyle name="Texto Explicativo 2 2 2 2 2 9" xfId="32312" xr:uid="{00000000-0005-0000-0000-0000F58C0000}"/>
    <cellStyle name="Texto Explicativo 2 2 2 2 3" xfId="32313" xr:uid="{00000000-0005-0000-0000-0000F68C0000}"/>
    <cellStyle name="Texto Explicativo 2 2 2 2 4" xfId="32314" xr:uid="{00000000-0005-0000-0000-0000F78C0000}"/>
    <cellStyle name="Texto Explicativo 2 2 2 2 5" xfId="32315" xr:uid="{00000000-0005-0000-0000-0000F88C0000}"/>
    <cellStyle name="Texto Explicativo 2 2 2 2 6" xfId="32316" xr:uid="{00000000-0005-0000-0000-0000F98C0000}"/>
    <cellStyle name="Texto Explicativo 2 2 2 2 7" xfId="32317" xr:uid="{00000000-0005-0000-0000-0000FA8C0000}"/>
    <cellStyle name="Texto Explicativo 2 2 2 2 8" xfId="32318" xr:uid="{00000000-0005-0000-0000-0000FB8C0000}"/>
    <cellStyle name="Texto Explicativo 2 2 2 2 9" xfId="32319" xr:uid="{00000000-0005-0000-0000-0000FC8C0000}"/>
    <cellStyle name="Texto Explicativo 2 2 2 20" xfId="32320" xr:uid="{00000000-0005-0000-0000-0000FD8C0000}"/>
    <cellStyle name="Texto Explicativo 2 2 2 21" xfId="32321" xr:uid="{00000000-0005-0000-0000-0000FE8C0000}"/>
    <cellStyle name="Texto Explicativo 2 2 2 22" xfId="32322" xr:uid="{00000000-0005-0000-0000-0000FF8C0000}"/>
    <cellStyle name="Texto Explicativo 2 2 2 23" xfId="32323" xr:uid="{00000000-0005-0000-0000-0000008D0000}"/>
    <cellStyle name="Texto Explicativo 2 2 2 24" xfId="32324" xr:uid="{00000000-0005-0000-0000-0000018D0000}"/>
    <cellStyle name="Texto Explicativo 2 2 2 25" xfId="32325" xr:uid="{00000000-0005-0000-0000-0000028D0000}"/>
    <cellStyle name="Texto Explicativo 2 2 2 3" xfId="32326" xr:uid="{00000000-0005-0000-0000-0000038D0000}"/>
    <cellStyle name="Texto Explicativo 2 2 2 4" xfId="32327" xr:uid="{00000000-0005-0000-0000-0000048D0000}"/>
    <cellStyle name="Texto Explicativo 2 2 2 5" xfId="32328" xr:uid="{00000000-0005-0000-0000-0000058D0000}"/>
    <cellStyle name="Texto Explicativo 2 2 2 6" xfId="32329" xr:uid="{00000000-0005-0000-0000-0000068D0000}"/>
    <cellStyle name="Texto Explicativo 2 2 2 7" xfId="32330" xr:uid="{00000000-0005-0000-0000-0000078D0000}"/>
    <cellStyle name="Texto Explicativo 2 2 2 8" xfId="32331" xr:uid="{00000000-0005-0000-0000-0000088D0000}"/>
    <cellStyle name="Texto Explicativo 2 2 2 9" xfId="32332" xr:uid="{00000000-0005-0000-0000-0000098D0000}"/>
    <cellStyle name="Texto Explicativo 2 2 20" xfId="32333" xr:uid="{00000000-0005-0000-0000-00000A8D0000}"/>
    <cellStyle name="Texto Explicativo 2 2 21" xfId="32334" xr:uid="{00000000-0005-0000-0000-00000B8D0000}"/>
    <cellStyle name="Texto Explicativo 2 2 22" xfId="32335" xr:uid="{00000000-0005-0000-0000-00000C8D0000}"/>
    <cellStyle name="Texto Explicativo 2 2 23" xfId="32336" xr:uid="{00000000-0005-0000-0000-00000D8D0000}"/>
    <cellStyle name="Texto Explicativo 2 2 24" xfId="32337" xr:uid="{00000000-0005-0000-0000-00000E8D0000}"/>
    <cellStyle name="Texto Explicativo 2 2 25" xfId="32338" xr:uid="{00000000-0005-0000-0000-00000F8D0000}"/>
    <cellStyle name="Texto Explicativo 2 2 3" xfId="32339" xr:uid="{00000000-0005-0000-0000-0000108D0000}"/>
    <cellStyle name="Texto Explicativo 2 2 3 10" xfId="32340" xr:uid="{00000000-0005-0000-0000-0000118D0000}"/>
    <cellStyle name="Texto Explicativo 2 2 3 11" xfId="32341" xr:uid="{00000000-0005-0000-0000-0000128D0000}"/>
    <cellStyle name="Texto Explicativo 2 2 3 12" xfId="32342" xr:uid="{00000000-0005-0000-0000-0000138D0000}"/>
    <cellStyle name="Texto Explicativo 2 2 3 13" xfId="32343" xr:uid="{00000000-0005-0000-0000-0000148D0000}"/>
    <cellStyle name="Texto Explicativo 2 2 3 14" xfId="32344" xr:uid="{00000000-0005-0000-0000-0000158D0000}"/>
    <cellStyle name="Texto Explicativo 2 2 3 15" xfId="32345" xr:uid="{00000000-0005-0000-0000-0000168D0000}"/>
    <cellStyle name="Texto Explicativo 2 2 3 16" xfId="32346" xr:uid="{00000000-0005-0000-0000-0000178D0000}"/>
    <cellStyle name="Texto Explicativo 2 2 3 17" xfId="32347" xr:uid="{00000000-0005-0000-0000-0000188D0000}"/>
    <cellStyle name="Texto Explicativo 2 2 3 18" xfId="32348" xr:uid="{00000000-0005-0000-0000-0000198D0000}"/>
    <cellStyle name="Texto Explicativo 2 2 3 2" xfId="32349" xr:uid="{00000000-0005-0000-0000-00001A8D0000}"/>
    <cellStyle name="Texto Explicativo 2 2 3 2 10" xfId="32350" xr:uid="{00000000-0005-0000-0000-00001B8D0000}"/>
    <cellStyle name="Texto Explicativo 2 2 3 2 11" xfId="32351" xr:uid="{00000000-0005-0000-0000-00001C8D0000}"/>
    <cellStyle name="Texto Explicativo 2 2 3 2 12" xfId="32352" xr:uid="{00000000-0005-0000-0000-00001D8D0000}"/>
    <cellStyle name="Texto Explicativo 2 2 3 2 13" xfId="32353" xr:uid="{00000000-0005-0000-0000-00001E8D0000}"/>
    <cellStyle name="Texto Explicativo 2 2 3 2 14" xfId="32354" xr:uid="{00000000-0005-0000-0000-00001F8D0000}"/>
    <cellStyle name="Texto Explicativo 2 2 3 2 15" xfId="32355" xr:uid="{00000000-0005-0000-0000-0000208D0000}"/>
    <cellStyle name="Texto Explicativo 2 2 3 2 2" xfId="32356" xr:uid="{00000000-0005-0000-0000-0000218D0000}"/>
    <cellStyle name="Texto Explicativo 2 2 3 2 3" xfId="32357" xr:uid="{00000000-0005-0000-0000-0000228D0000}"/>
    <cellStyle name="Texto Explicativo 2 2 3 2 4" xfId="32358" xr:uid="{00000000-0005-0000-0000-0000238D0000}"/>
    <cellStyle name="Texto Explicativo 2 2 3 2 5" xfId="32359" xr:uid="{00000000-0005-0000-0000-0000248D0000}"/>
    <cellStyle name="Texto Explicativo 2 2 3 2 6" xfId="32360" xr:uid="{00000000-0005-0000-0000-0000258D0000}"/>
    <cellStyle name="Texto Explicativo 2 2 3 2 7" xfId="32361" xr:uid="{00000000-0005-0000-0000-0000268D0000}"/>
    <cellStyle name="Texto Explicativo 2 2 3 2 8" xfId="32362" xr:uid="{00000000-0005-0000-0000-0000278D0000}"/>
    <cellStyle name="Texto Explicativo 2 2 3 2 9" xfId="32363" xr:uid="{00000000-0005-0000-0000-0000288D0000}"/>
    <cellStyle name="Texto Explicativo 2 2 3 3" xfId="32364" xr:uid="{00000000-0005-0000-0000-0000298D0000}"/>
    <cellStyle name="Texto Explicativo 2 2 3 4" xfId="32365" xr:uid="{00000000-0005-0000-0000-00002A8D0000}"/>
    <cellStyle name="Texto Explicativo 2 2 3 5" xfId="32366" xr:uid="{00000000-0005-0000-0000-00002B8D0000}"/>
    <cellStyle name="Texto Explicativo 2 2 3 6" xfId="32367" xr:uid="{00000000-0005-0000-0000-00002C8D0000}"/>
    <cellStyle name="Texto Explicativo 2 2 3 7" xfId="32368" xr:uid="{00000000-0005-0000-0000-00002D8D0000}"/>
    <cellStyle name="Texto Explicativo 2 2 3 8" xfId="32369" xr:uid="{00000000-0005-0000-0000-00002E8D0000}"/>
    <cellStyle name="Texto Explicativo 2 2 3 9" xfId="32370" xr:uid="{00000000-0005-0000-0000-00002F8D0000}"/>
    <cellStyle name="Texto Explicativo 2 2 4" xfId="32371" xr:uid="{00000000-0005-0000-0000-0000308D0000}"/>
    <cellStyle name="Texto Explicativo 2 2 5" xfId="32372" xr:uid="{00000000-0005-0000-0000-0000318D0000}"/>
    <cellStyle name="Texto Explicativo 2 2 6" xfId="32373" xr:uid="{00000000-0005-0000-0000-0000328D0000}"/>
    <cellStyle name="Texto Explicativo 2 2 7" xfId="32374" xr:uid="{00000000-0005-0000-0000-0000338D0000}"/>
    <cellStyle name="Texto Explicativo 2 2 8" xfId="32375" xr:uid="{00000000-0005-0000-0000-0000348D0000}"/>
    <cellStyle name="Texto Explicativo 2 2 9" xfId="32376" xr:uid="{00000000-0005-0000-0000-0000358D0000}"/>
    <cellStyle name="Texto Explicativo 2 20" xfId="32377" xr:uid="{00000000-0005-0000-0000-0000368D0000}"/>
    <cellStyle name="Texto Explicativo 2 21" xfId="32378" xr:uid="{00000000-0005-0000-0000-0000378D0000}"/>
    <cellStyle name="Texto Explicativo 2 22" xfId="32379" xr:uid="{00000000-0005-0000-0000-0000388D0000}"/>
    <cellStyle name="Texto Explicativo 2 23" xfId="32380" xr:uid="{00000000-0005-0000-0000-0000398D0000}"/>
    <cellStyle name="Texto Explicativo 2 24" xfId="32381" xr:uid="{00000000-0005-0000-0000-00003A8D0000}"/>
    <cellStyle name="Texto Explicativo 2 25" xfId="32382" xr:uid="{00000000-0005-0000-0000-00003B8D0000}"/>
    <cellStyle name="Texto Explicativo 2 26" xfId="32383" xr:uid="{00000000-0005-0000-0000-00003C8D0000}"/>
    <cellStyle name="Texto Explicativo 2 27" xfId="35171" xr:uid="{00000000-0005-0000-0000-00003D8D0000}"/>
    <cellStyle name="Texto Explicativo 2 3" xfId="32384" xr:uid="{00000000-0005-0000-0000-00003E8D0000}"/>
    <cellStyle name="Texto Explicativo 2 3 10" xfId="32385" xr:uid="{00000000-0005-0000-0000-00003F8D0000}"/>
    <cellStyle name="Texto Explicativo 2 3 11" xfId="32386" xr:uid="{00000000-0005-0000-0000-0000408D0000}"/>
    <cellStyle name="Texto Explicativo 2 3 12" xfId="32387" xr:uid="{00000000-0005-0000-0000-0000418D0000}"/>
    <cellStyle name="Texto Explicativo 2 3 13" xfId="32388" xr:uid="{00000000-0005-0000-0000-0000428D0000}"/>
    <cellStyle name="Texto Explicativo 2 3 14" xfId="32389" xr:uid="{00000000-0005-0000-0000-0000438D0000}"/>
    <cellStyle name="Texto Explicativo 2 3 15" xfId="32390" xr:uid="{00000000-0005-0000-0000-0000448D0000}"/>
    <cellStyle name="Texto Explicativo 2 3 16" xfId="32391" xr:uid="{00000000-0005-0000-0000-0000458D0000}"/>
    <cellStyle name="Texto Explicativo 2 3 17" xfId="32392" xr:uid="{00000000-0005-0000-0000-0000468D0000}"/>
    <cellStyle name="Texto Explicativo 2 3 18" xfId="32393" xr:uid="{00000000-0005-0000-0000-0000478D0000}"/>
    <cellStyle name="Texto Explicativo 2 3 2" xfId="32394" xr:uid="{00000000-0005-0000-0000-0000488D0000}"/>
    <cellStyle name="Texto Explicativo 2 3 2 10" xfId="32395" xr:uid="{00000000-0005-0000-0000-0000498D0000}"/>
    <cellStyle name="Texto Explicativo 2 3 2 11" xfId="32396" xr:uid="{00000000-0005-0000-0000-00004A8D0000}"/>
    <cellStyle name="Texto Explicativo 2 3 2 12" xfId="32397" xr:uid="{00000000-0005-0000-0000-00004B8D0000}"/>
    <cellStyle name="Texto Explicativo 2 3 2 13" xfId="32398" xr:uid="{00000000-0005-0000-0000-00004C8D0000}"/>
    <cellStyle name="Texto Explicativo 2 3 2 14" xfId="32399" xr:uid="{00000000-0005-0000-0000-00004D8D0000}"/>
    <cellStyle name="Texto Explicativo 2 3 2 15" xfId="32400" xr:uid="{00000000-0005-0000-0000-00004E8D0000}"/>
    <cellStyle name="Texto Explicativo 2 3 2 2" xfId="32401" xr:uid="{00000000-0005-0000-0000-00004F8D0000}"/>
    <cellStyle name="Texto Explicativo 2 3 2 3" xfId="32402" xr:uid="{00000000-0005-0000-0000-0000508D0000}"/>
    <cellStyle name="Texto Explicativo 2 3 2 4" xfId="32403" xr:uid="{00000000-0005-0000-0000-0000518D0000}"/>
    <cellStyle name="Texto Explicativo 2 3 2 5" xfId="32404" xr:uid="{00000000-0005-0000-0000-0000528D0000}"/>
    <cellStyle name="Texto Explicativo 2 3 2 6" xfId="32405" xr:uid="{00000000-0005-0000-0000-0000538D0000}"/>
    <cellStyle name="Texto Explicativo 2 3 2 7" xfId="32406" xr:uid="{00000000-0005-0000-0000-0000548D0000}"/>
    <cellStyle name="Texto Explicativo 2 3 2 8" xfId="32407" xr:uid="{00000000-0005-0000-0000-0000558D0000}"/>
    <cellStyle name="Texto Explicativo 2 3 2 9" xfId="32408" xr:uid="{00000000-0005-0000-0000-0000568D0000}"/>
    <cellStyle name="Texto Explicativo 2 3 3" xfId="32409" xr:uid="{00000000-0005-0000-0000-0000578D0000}"/>
    <cellStyle name="Texto Explicativo 2 3 4" xfId="32410" xr:uid="{00000000-0005-0000-0000-0000588D0000}"/>
    <cellStyle name="Texto Explicativo 2 3 5" xfId="32411" xr:uid="{00000000-0005-0000-0000-0000598D0000}"/>
    <cellStyle name="Texto Explicativo 2 3 6" xfId="32412" xr:uid="{00000000-0005-0000-0000-00005A8D0000}"/>
    <cellStyle name="Texto Explicativo 2 3 7" xfId="32413" xr:uid="{00000000-0005-0000-0000-00005B8D0000}"/>
    <cellStyle name="Texto Explicativo 2 3 8" xfId="32414" xr:uid="{00000000-0005-0000-0000-00005C8D0000}"/>
    <cellStyle name="Texto Explicativo 2 3 9" xfId="32415" xr:uid="{00000000-0005-0000-0000-00005D8D0000}"/>
    <cellStyle name="Texto Explicativo 2 4" xfId="32416" xr:uid="{00000000-0005-0000-0000-00005E8D0000}"/>
    <cellStyle name="Texto Explicativo 2 5" xfId="32417" xr:uid="{00000000-0005-0000-0000-00005F8D0000}"/>
    <cellStyle name="Texto Explicativo 2 6" xfId="32418" xr:uid="{00000000-0005-0000-0000-0000608D0000}"/>
    <cellStyle name="Texto Explicativo 2 7" xfId="32419" xr:uid="{00000000-0005-0000-0000-0000618D0000}"/>
    <cellStyle name="Texto Explicativo 2 8" xfId="32420" xr:uid="{00000000-0005-0000-0000-0000628D0000}"/>
    <cellStyle name="Texto Explicativo 2 9" xfId="32421" xr:uid="{00000000-0005-0000-0000-0000638D0000}"/>
    <cellStyle name="Texto Explicativo 20" xfId="32422" xr:uid="{00000000-0005-0000-0000-0000648D0000}"/>
    <cellStyle name="Texto Explicativo 20 10" xfId="32423" xr:uid="{00000000-0005-0000-0000-0000658D0000}"/>
    <cellStyle name="Texto Explicativo 20 11" xfId="32424" xr:uid="{00000000-0005-0000-0000-0000668D0000}"/>
    <cellStyle name="Texto Explicativo 20 12" xfId="32425" xr:uid="{00000000-0005-0000-0000-0000678D0000}"/>
    <cellStyle name="Texto Explicativo 20 13" xfId="32426" xr:uid="{00000000-0005-0000-0000-0000688D0000}"/>
    <cellStyle name="Texto Explicativo 20 14" xfId="32427" xr:uid="{00000000-0005-0000-0000-0000698D0000}"/>
    <cellStyle name="Texto Explicativo 20 15" xfId="32428" xr:uid="{00000000-0005-0000-0000-00006A8D0000}"/>
    <cellStyle name="Texto Explicativo 20 2" xfId="32429" xr:uid="{00000000-0005-0000-0000-00006B8D0000}"/>
    <cellStyle name="Texto Explicativo 20 3" xfId="32430" xr:uid="{00000000-0005-0000-0000-00006C8D0000}"/>
    <cellStyle name="Texto Explicativo 20 4" xfId="32431" xr:uid="{00000000-0005-0000-0000-00006D8D0000}"/>
    <cellStyle name="Texto Explicativo 20 5" xfId="32432" xr:uid="{00000000-0005-0000-0000-00006E8D0000}"/>
    <cellStyle name="Texto Explicativo 20 6" xfId="32433" xr:uid="{00000000-0005-0000-0000-00006F8D0000}"/>
    <cellStyle name="Texto Explicativo 20 7" xfId="32434" xr:uid="{00000000-0005-0000-0000-0000708D0000}"/>
    <cellStyle name="Texto Explicativo 20 8" xfId="32435" xr:uid="{00000000-0005-0000-0000-0000718D0000}"/>
    <cellStyle name="Texto Explicativo 20 9" xfId="32436" xr:uid="{00000000-0005-0000-0000-0000728D0000}"/>
    <cellStyle name="Texto Explicativo 21" xfId="32437" xr:uid="{00000000-0005-0000-0000-0000738D0000}"/>
    <cellStyle name="Texto Explicativo 21 10" xfId="32438" xr:uid="{00000000-0005-0000-0000-0000748D0000}"/>
    <cellStyle name="Texto Explicativo 21 11" xfId="32439" xr:uid="{00000000-0005-0000-0000-0000758D0000}"/>
    <cellStyle name="Texto Explicativo 21 12" xfId="32440" xr:uid="{00000000-0005-0000-0000-0000768D0000}"/>
    <cellStyle name="Texto Explicativo 21 13" xfId="32441" xr:uid="{00000000-0005-0000-0000-0000778D0000}"/>
    <cellStyle name="Texto Explicativo 21 14" xfId="32442" xr:uid="{00000000-0005-0000-0000-0000788D0000}"/>
    <cellStyle name="Texto Explicativo 21 15" xfId="32443" xr:uid="{00000000-0005-0000-0000-0000798D0000}"/>
    <cellStyle name="Texto Explicativo 21 2" xfId="32444" xr:uid="{00000000-0005-0000-0000-00007A8D0000}"/>
    <cellStyle name="Texto Explicativo 21 3" xfId="32445" xr:uid="{00000000-0005-0000-0000-00007B8D0000}"/>
    <cellStyle name="Texto Explicativo 21 4" xfId="32446" xr:uid="{00000000-0005-0000-0000-00007C8D0000}"/>
    <cellStyle name="Texto Explicativo 21 5" xfId="32447" xr:uid="{00000000-0005-0000-0000-00007D8D0000}"/>
    <cellStyle name="Texto Explicativo 21 6" xfId="32448" xr:uid="{00000000-0005-0000-0000-00007E8D0000}"/>
    <cellStyle name="Texto Explicativo 21 7" xfId="32449" xr:uid="{00000000-0005-0000-0000-00007F8D0000}"/>
    <cellStyle name="Texto Explicativo 21 8" xfId="32450" xr:uid="{00000000-0005-0000-0000-0000808D0000}"/>
    <cellStyle name="Texto Explicativo 21 9" xfId="32451" xr:uid="{00000000-0005-0000-0000-0000818D0000}"/>
    <cellStyle name="Texto Explicativo 22" xfId="32452" xr:uid="{00000000-0005-0000-0000-0000828D0000}"/>
    <cellStyle name="Texto Explicativo 22 10" xfId="32453" xr:uid="{00000000-0005-0000-0000-0000838D0000}"/>
    <cellStyle name="Texto Explicativo 22 11" xfId="32454" xr:uid="{00000000-0005-0000-0000-0000848D0000}"/>
    <cellStyle name="Texto Explicativo 22 12" xfId="32455" xr:uid="{00000000-0005-0000-0000-0000858D0000}"/>
    <cellStyle name="Texto Explicativo 22 13" xfId="32456" xr:uid="{00000000-0005-0000-0000-0000868D0000}"/>
    <cellStyle name="Texto Explicativo 22 14" xfId="32457" xr:uid="{00000000-0005-0000-0000-0000878D0000}"/>
    <cellStyle name="Texto Explicativo 22 15" xfId="32458" xr:uid="{00000000-0005-0000-0000-0000888D0000}"/>
    <cellStyle name="Texto Explicativo 22 2" xfId="32459" xr:uid="{00000000-0005-0000-0000-0000898D0000}"/>
    <cellStyle name="Texto Explicativo 22 3" xfId="32460" xr:uid="{00000000-0005-0000-0000-00008A8D0000}"/>
    <cellStyle name="Texto Explicativo 22 4" xfId="32461" xr:uid="{00000000-0005-0000-0000-00008B8D0000}"/>
    <cellStyle name="Texto Explicativo 22 5" xfId="32462" xr:uid="{00000000-0005-0000-0000-00008C8D0000}"/>
    <cellStyle name="Texto Explicativo 22 6" xfId="32463" xr:uid="{00000000-0005-0000-0000-00008D8D0000}"/>
    <cellStyle name="Texto Explicativo 22 7" xfId="32464" xr:uid="{00000000-0005-0000-0000-00008E8D0000}"/>
    <cellStyle name="Texto Explicativo 22 8" xfId="32465" xr:uid="{00000000-0005-0000-0000-00008F8D0000}"/>
    <cellStyle name="Texto Explicativo 22 9" xfId="32466" xr:uid="{00000000-0005-0000-0000-0000908D0000}"/>
    <cellStyle name="Texto Explicativo 23" xfId="32467" xr:uid="{00000000-0005-0000-0000-0000918D0000}"/>
    <cellStyle name="Texto Explicativo 23 10" xfId="32468" xr:uid="{00000000-0005-0000-0000-0000928D0000}"/>
    <cellStyle name="Texto Explicativo 23 11" xfId="32469" xr:uid="{00000000-0005-0000-0000-0000938D0000}"/>
    <cellStyle name="Texto Explicativo 23 12" xfId="32470" xr:uid="{00000000-0005-0000-0000-0000948D0000}"/>
    <cellStyle name="Texto Explicativo 23 13" xfId="32471" xr:uid="{00000000-0005-0000-0000-0000958D0000}"/>
    <cellStyle name="Texto Explicativo 23 14" xfId="32472" xr:uid="{00000000-0005-0000-0000-0000968D0000}"/>
    <cellStyle name="Texto Explicativo 23 15" xfId="32473" xr:uid="{00000000-0005-0000-0000-0000978D0000}"/>
    <cellStyle name="Texto Explicativo 23 2" xfId="32474" xr:uid="{00000000-0005-0000-0000-0000988D0000}"/>
    <cellStyle name="Texto Explicativo 23 3" xfId="32475" xr:uid="{00000000-0005-0000-0000-0000998D0000}"/>
    <cellStyle name="Texto Explicativo 23 4" xfId="32476" xr:uid="{00000000-0005-0000-0000-00009A8D0000}"/>
    <cellStyle name="Texto Explicativo 23 5" xfId="32477" xr:uid="{00000000-0005-0000-0000-00009B8D0000}"/>
    <cellStyle name="Texto Explicativo 23 6" xfId="32478" xr:uid="{00000000-0005-0000-0000-00009C8D0000}"/>
    <cellStyle name="Texto Explicativo 23 7" xfId="32479" xr:uid="{00000000-0005-0000-0000-00009D8D0000}"/>
    <cellStyle name="Texto Explicativo 23 8" xfId="32480" xr:uid="{00000000-0005-0000-0000-00009E8D0000}"/>
    <cellStyle name="Texto Explicativo 23 9" xfId="32481" xr:uid="{00000000-0005-0000-0000-00009F8D0000}"/>
    <cellStyle name="Texto Explicativo 24" xfId="32482" xr:uid="{00000000-0005-0000-0000-0000A08D0000}"/>
    <cellStyle name="Texto Explicativo 24 10" xfId="32483" xr:uid="{00000000-0005-0000-0000-0000A18D0000}"/>
    <cellStyle name="Texto Explicativo 24 11" xfId="32484" xr:uid="{00000000-0005-0000-0000-0000A28D0000}"/>
    <cellStyle name="Texto Explicativo 24 12" xfId="32485" xr:uid="{00000000-0005-0000-0000-0000A38D0000}"/>
    <cellStyle name="Texto Explicativo 24 13" xfId="32486" xr:uid="{00000000-0005-0000-0000-0000A48D0000}"/>
    <cellStyle name="Texto Explicativo 24 14" xfId="32487" xr:uid="{00000000-0005-0000-0000-0000A58D0000}"/>
    <cellStyle name="Texto Explicativo 24 15" xfId="32488" xr:uid="{00000000-0005-0000-0000-0000A68D0000}"/>
    <cellStyle name="Texto Explicativo 24 2" xfId="32489" xr:uid="{00000000-0005-0000-0000-0000A78D0000}"/>
    <cellStyle name="Texto Explicativo 24 3" xfId="32490" xr:uid="{00000000-0005-0000-0000-0000A88D0000}"/>
    <cellStyle name="Texto Explicativo 24 4" xfId="32491" xr:uid="{00000000-0005-0000-0000-0000A98D0000}"/>
    <cellStyle name="Texto Explicativo 24 5" xfId="32492" xr:uid="{00000000-0005-0000-0000-0000AA8D0000}"/>
    <cellStyle name="Texto Explicativo 24 6" xfId="32493" xr:uid="{00000000-0005-0000-0000-0000AB8D0000}"/>
    <cellStyle name="Texto Explicativo 24 7" xfId="32494" xr:uid="{00000000-0005-0000-0000-0000AC8D0000}"/>
    <cellStyle name="Texto Explicativo 24 8" xfId="32495" xr:uid="{00000000-0005-0000-0000-0000AD8D0000}"/>
    <cellStyle name="Texto Explicativo 24 9" xfId="32496" xr:uid="{00000000-0005-0000-0000-0000AE8D0000}"/>
    <cellStyle name="Texto Explicativo 25" xfId="32497" xr:uid="{00000000-0005-0000-0000-0000AF8D0000}"/>
    <cellStyle name="Texto Explicativo 25 10" xfId="32498" xr:uid="{00000000-0005-0000-0000-0000B08D0000}"/>
    <cellStyle name="Texto Explicativo 25 11" xfId="32499" xr:uid="{00000000-0005-0000-0000-0000B18D0000}"/>
    <cellStyle name="Texto Explicativo 25 12" xfId="32500" xr:uid="{00000000-0005-0000-0000-0000B28D0000}"/>
    <cellStyle name="Texto Explicativo 25 13" xfId="32501" xr:uid="{00000000-0005-0000-0000-0000B38D0000}"/>
    <cellStyle name="Texto Explicativo 25 14" xfId="32502" xr:uid="{00000000-0005-0000-0000-0000B48D0000}"/>
    <cellStyle name="Texto Explicativo 25 15" xfId="32503" xr:uid="{00000000-0005-0000-0000-0000B58D0000}"/>
    <cellStyle name="Texto Explicativo 25 2" xfId="32504" xr:uid="{00000000-0005-0000-0000-0000B68D0000}"/>
    <cellStyle name="Texto Explicativo 25 3" xfId="32505" xr:uid="{00000000-0005-0000-0000-0000B78D0000}"/>
    <cellStyle name="Texto Explicativo 25 4" xfId="32506" xr:uid="{00000000-0005-0000-0000-0000B88D0000}"/>
    <cellStyle name="Texto Explicativo 25 5" xfId="32507" xr:uid="{00000000-0005-0000-0000-0000B98D0000}"/>
    <cellStyle name="Texto Explicativo 25 6" xfId="32508" xr:uid="{00000000-0005-0000-0000-0000BA8D0000}"/>
    <cellStyle name="Texto Explicativo 25 7" xfId="32509" xr:uid="{00000000-0005-0000-0000-0000BB8D0000}"/>
    <cellStyle name="Texto Explicativo 25 8" xfId="32510" xr:uid="{00000000-0005-0000-0000-0000BC8D0000}"/>
    <cellStyle name="Texto Explicativo 25 9" xfId="32511" xr:uid="{00000000-0005-0000-0000-0000BD8D0000}"/>
    <cellStyle name="Texto Explicativo 26" xfId="32512" xr:uid="{00000000-0005-0000-0000-0000BE8D0000}"/>
    <cellStyle name="Texto Explicativo 26 10" xfId="32513" xr:uid="{00000000-0005-0000-0000-0000BF8D0000}"/>
    <cellStyle name="Texto Explicativo 26 11" xfId="32514" xr:uid="{00000000-0005-0000-0000-0000C08D0000}"/>
    <cellStyle name="Texto Explicativo 26 12" xfId="32515" xr:uid="{00000000-0005-0000-0000-0000C18D0000}"/>
    <cellStyle name="Texto Explicativo 26 13" xfId="32516" xr:uid="{00000000-0005-0000-0000-0000C28D0000}"/>
    <cellStyle name="Texto Explicativo 26 14" xfId="32517" xr:uid="{00000000-0005-0000-0000-0000C38D0000}"/>
    <cellStyle name="Texto Explicativo 26 15" xfId="32518" xr:uid="{00000000-0005-0000-0000-0000C48D0000}"/>
    <cellStyle name="Texto Explicativo 26 2" xfId="32519" xr:uid="{00000000-0005-0000-0000-0000C58D0000}"/>
    <cellStyle name="Texto Explicativo 26 3" xfId="32520" xr:uid="{00000000-0005-0000-0000-0000C68D0000}"/>
    <cellStyle name="Texto Explicativo 26 4" xfId="32521" xr:uid="{00000000-0005-0000-0000-0000C78D0000}"/>
    <cellStyle name="Texto Explicativo 26 5" xfId="32522" xr:uid="{00000000-0005-0000-0000-0000C88D0000}"/>
    <cellStyle name="Texto Explicativo 26 6" xfId="32523" xr:uid="{00000000-0005-0000-0000-0000C98D0000}"/>
    <cellStyle name="Texto Explicativo 26 7" xfId="32524" xr:uid="{00000000-0005-0000-0000-0000CA8D0000}"/>
    <cellStyle name="Texto Explicativo 26 8" xfId="32525" xr:uid="{00000000-0005-0000-0000-0000CB8D0000}"/>
    <cellStyle name="Texto Explicativo 26 9" xfId="32526" xr:uid="{00000000-0005-0000-0000-0000CC8D0000}"/>
    <cellStyle name="Texto Explicativo 27" xfId="32527" xr:uid="{00000000-0005-0000-0000-0000CD8D0000}"/>
    <cellStyle name="Texto Explicativo 27 10" xfId="32528" xr:uid="{00000000-0005-0000-0000-0000CE8D0000}"/>
    <cellStyle name="Texto Explicativo 27 11" xfId="32529" xr:uid="{00000000-0005-0000-0000-0000CF8D0000}"/>
    <cellStyle name="Texto Explicativo 27 12" xfId="32530" xr:uid="{00000000-0005-0000-0000-0000D08D0000}"/>
    <cellStyle name="Texto Explicativo 27 13" xfId="32531" xr:uid="{00000000-0005-0000-0000-0000D18D0000}"/>
    <cellStyle name="Texto Explicativo 27 14" xfId="32532" xr:uid="{00000000-0005-0000-0000-0000D28D0000}"/>
    <cellStyle name="Texto Explicativo 27 15" xfId="32533" xr:uid="{00000000-0005-0000-0000-0000D38D0000}"/>
    <cellStyle name="Texto Explicativo 27 2" xfId="32534" xr:uid="{00000000-0005-0000-0000-0000D48D0000}"/>
    <cellStyle name="Texto Explicativo 27 3" xfId="32535" xr:uid="{00000000-0005-0000-0000-0000D58D0000}"/>
    <cellStyle name="Texto Explicativo 27 4" xfId="32536" xr:uid="{00000000-0005-0000-0000-0000D68D0000}"/>
    <cellStyle name="Texto Explicativo 27 5" xfId="32537" xr:uid="{00000000-0005-0000-0000-0000D78D0000}"/>
    <cellStyle name="Texto Explicativo 27 6" xfId="32538" xr:uid="{00000000-0005-0000-0000-0000D88D0000}"/>
    <cellStyle name="Texto Explicativo 27 7" xfId="32539" xr:uid="{00000000-0005-0000-0000-0000D98D0000}"/>
    <cellStyle name="Texto Explicativo 27 8" xfId="32540" xr:uid="{00000000-0005-0000-0000-0000DA8D0000}"/>
    <cellStyle name="Texto Explicativo 27 9" xfId="32541" xr:uid="{00000000-0005-0000-0000-0000DB8D0000}"/>
    <cellStyle name="Texto Explicativo 28" xfId="32542" xr:uid="{00000000-0005-0000-0000-0000DC8D0000}"/>
    <cellStyle name="Texto Explicativo 29" xfId="32543" xr:uid="{00000000-0005-0000-0000-0000DD8D0000}"/>
    <cellStyle name="Texto Explicativo 3" xfId="32544" xr:uid="{00000000-0005-0000-0000-0000DE8D0000}"/>
    <cellStyle name="Texto Explicativo 3 2" xfId="35592" xr:uid="{00000000-0005-0000-0000-0000DF8D0000}"/>
    <cellStyle name="Texto Explicativo 30" xfId="32545" xr:uid="{00000000-0005-0000-0000-0000E08D0000}"/>
    <cellStyle name="Texto Explicativo 31" xfId="32546" xr:uid="{00000000-0005-0000-0000-0000E18D0000}"/>
    <cellStyle name="Texto Explicativo 32" xfId="32547" xr:uid="{00000000-0005-0000-0000-0000E28D0000}"/>
    <cellStyle name="Texto Explicativo 33" xfId="32548" xr:uid="{00000000-0005-0000-0000-0000E38D0000}"/>
    <cellStyle name="Texto Explicativo 34" xfId="32549" xr:uid="{00000000-0005-0000-0000-0000E48D0000}"/>
    <cellStyle name="Texto Explicativo 35" xfId="32550" xr:uid="{00000000-0005-0000-0000-0000E58D0000}"/>
    <cellStyle name="Texto Explicativo 36" xfId="32551" xr:uid="{00000000-0005-0000-0000-0000E68D0000}"/>
    <cellStyle name="Texto Explicativo 37" xfId="32552" xr:uid="{00000000-0005-0000-0000-0000E78D0000}"/>
    <cellStyle name="Texto Explicativo 38" xfId="32553" xr:uid="{00000000-0005-0000-0000-0000E88D0000}"/>
    <cellStyle name="Texto Explicativo 39" xfId="32554" xr:uid="{00000000-0005-0000-0000-0000E98D0000}"/>
    <cellStyle name="Texto Explicativo 4" xfId="32555" xr:uid="{00000000-0005-0000-0000-0000EA8D0000}"/>
    <cellStyle name="Texto Explicativo 40" xfId="32556" xr:uid="{00000000-0005-0000-0000-0000EB8D0000}"/>
    <cellStyle name="Texto Explicativo 41" xfId="32557" xr:uid="{00000000-0005-0000-0000-0000EC8D0000}"/>
    <cellStyle name="Texto Explicativo 42" xfId="32558" xr:uid="{00000000-0005-0000-0000-0000ED8D0000}"/>
    <cellStyle name="Texto Explicativo 5" xfId="32559" xr:uid="{00000000-0005-0000-0000-0000EE8D0000}"/>
    <cellStyle name="Texto Explicativo 6" xfId="32560" xr:uid="{00000000-0005-0000-0000-0000EF8D0000}"/>
    <cellStyle name="Texto Explicativo 7" xfId="32561" xr:uid="{00000000-0005-0000-0000-0000F08D0000}"/>
    <cellStyle name="Texto Explicativo 8" xfId="32562" xr:uid="{00000000-0005-0000-0000-0000F18D0000}"/>
    <cellStyle name="Texto Explicativo 9" xfId="32563" xr:uid="{00000000-0005-0000-0000-0000F28D0000}"/>
    <cellStyle name="Texto Explicativo 9 2" xfId="32564" xr:uid="{00000000-0005-0000-0000-0000F38D0000}"/>
    <cellStyle name="TFCF" xfId="32565" xr:uid="{00000000-0005-0000-0000-0000F48D0000}"/>
    <cellStyle name="þ_x001d_ð+&amp;¨û›&amp;¡ûG_x0008_Ç Ÿ_x000a__x0007__x0001__x0001_" xfId="32566" xr:uid="{00000000-0005-0000-0000-0000F58D0000}"/>
    <cellStyle name="þ_x001d_ð+&amp;¨û›&amp;¡ûG_x0008_Ç Ÿ_x000a__x0007__x0001__x0001_ 10" xfId="32567" xr:uid="{00000000-0005-0000-0000-0000F68D0000}"/>
    <cellStyle name="þ_x001d_ð+&amp;¨û›&amp;¡ûG_x0008_Ç Ÿ_x000a__x0007__x0001__x0001_ 11" xfId="32568" xr:uid="{00000000-0005-0000-0000-0000F78D0000}"/>
    <cellStyle name="þ_x001d_ð+&amp;¨û›&amp;¡ûG_x0008_Ç Ÿ_x000a__x0007__x0001__x0001_ 12" xfId="32569" xr:uid="{00000000-0005-0000-0000-0000F88D0000}"/>
    <cellStyle name="þ_x001d_ð+&amp;¨û›&amp;¡ûG_x0008_Ç Ÿ_x000a__x0007__x0001__x0001_ 13" xfId="32570" xr:uid="{00000000-0005-0000-0000-0000F98D0000}"/>
    <cellStyle name="þ_x001d_ð+&amp;¨û›&amp;¡ûG_x0008_Ç Ÿ_x000a__x0007__x0001__x0001_ 14" xfId="32571" xr:uid="{00000000-0005-0000-0000-0000FA8D0000}"/>
    <cellStyle name="þ_x001d_ð+&amp;¨û›&amp;¡ûG_x0008_Ç Ÿ_x000a__x0007__x0001__x0001_ 15" xfId="32572" xr:uid="{00000000-0005-0000-0000-0000FB8D0000}"/>
    <cellStyle name="þ_x001d_ð+&amp;¨û›&amp;¡ûG_x0008_Ç Ÿ_x000a__x0007__x0001__x0001_ 16" xfId="32573" xr:uid="{00000000-0005-0000-0000-0000FC8D0000}"/>
    <cellStyle name="þ_x001d_ð+&amp;¨û›&amp;¡ûG_x0008_Ç Ÿ_x000a__x0007__x0001__x0001_ 17" xfId="32574" xr:uid="{00000000-0005-0000-0000-0000FD8D0000}"/>
    <cellStyle name="þ_x001d_ð+&amp;¨û›&amp;¡ûG_x0008_Ç Ÿ_x000a__x0007__x0001__x0001_ 18" xfId="32575" xr:uid="{00000000-0005-0000-0000-0000FE8D0000}"/>
    <cellStyle name="þ_x001d_ð+&amp;¨û›&amp;¡ûG_x0008_Ç Ÿ_x000a__x0007__x0001__x0001_ 19" xfId="32576" xr:uid="{00000000-0005-0000-0000-0000FF8D0000}"/>
    <cellStyle name="þ_x001d_ð+&amp;¨û›&amp;¡ûG_x0008_Ç Ÿ_x000a__x0007__x0001__x0001_ 2" xfId="32577" xr:uid="{00000000-0005-0000-0000-0000008E0000}"/>
    <cellStyle name="þ_x001d_ð+&amp;¨û›&amp;¡ûG_x0008_Ç Ÿ_x000a__x0007__x0001__x0001_ 20" xfId="32578" xr:uid="{00000000-0005-0000-0000-0000018E0000}"/>
    <cellStyle name="þ_x001d_ð+&amp;¨û›&amp;¡ûG_x0008_Ç Ÿ_x000a__x0007__x0001__x0001_ 21" xfId="32579" xr:uid="{00000000-0005-0000-0000-0000028E0000}"/>
    <cellStyle name="þ_x001d_ð+&amp;¨û›&amp;¡ûG_x0008_Ç Ÿ_x000a__x0007__x0001__x0001_ 22" xfId="32580" xr:uid="{00000000-0005-0000-0000-0000038E0000}"/>
    <cellStyle name="þ_x001d_ð+&amp;¨û›&amp;¡ûG_x0008_Ç Ÿ_x000a__x0007__x0001__x0001_ 23" xfId="32581" xr:uid="{00000000-0005-0000-0000-0000048E0000}"/>
    <cellStyle name="þ_x001d_ð+&amp;¨û›&amp;¡ûG_x0008_Ç Ÿ_x000a__x0007__x0001__x0001_ 24" xfId="32582" xr:uid="{00000000-0005-0000-0000-0000058E0000}"/>
    <cellStyle name="þ_x001d_ð+&amp;¨û›&amp;¡ûG_x0008_Ç Ÿ_x000a__x0007__x0001__x0001_ 3" xfId="32583" xr:uid="{00000000-0005-0000-0000-0000068E0000}"/>
    <cellStyle name="þ_x001d_ð+&amp;¨û›&amp;¡ûG_x0008_Ç Ÿ_x000a__x0007__x0001__x0001_ 4" xfId="32584" xr:uid="{00000000-0005-0000-0000-0000078E0000}"/>
    <cellStyle name="þ_x001d_ð+&amp;¨û›&amp;¡ûG_x0008_Ç Ÿ_x000a__x0007__x0001__x0001_ 5" xfId="32585" xr:uid="{00000000-0005-0000-0000-0000088E0000}"/>
    <cellStyle name="þ_x001d_ð+&amp;¨û›&amp;¡ûG_x0008_Ç Ÿ_x000a__x0007__x0001__x0001_ 6" xfId="32586" xr:uid="{00000000-0005-0000-0000-0000098E0000}"/>
    <cellStyle name="þ_x001d_ð+&amp;¨û›&amp;¡ûG_x0008_Ç Ÿ_x000a__x0007__x0001__x0001_ 7" xfId="32587" xr:uid="{00000000-0005-0000-0000-00000A8E0000}"/>
    <cellStyle name="þ_x001d_ð+&amp;¨û›&amp;¡ûG_x0008_Ç Ÿ_x000a__x0007__x0001__x0001_ 8" xfId="32588" xr:uid="{00000000-0005-0000-0000-00000B8E0000}"/>
    <cellStyle name="þ_x001d_ð+&amp;¨û›&amp;¡ûG_x0008_Ç Ÿ_x000a__x0007__x0001__x0001_ 9" xfId="32589" xr:uid="{00000000-0005-0000-0000-00000C8E0000}"/>
    <cellStyle name="þ_x001d_ð+&amp;¨û›&amp;¡ûG_x0008_Ç Ÿ_x000a__x0007__x0001__x0001__Base Excel_Release 3T08_MASTER" xfId="32590" xr:uid="{00000000-0005-0000-0000-00000D8E0000}"/>
    <cellStyle name="þ_x001d_ð+&amp;¨û›&amp;¡ûG_x0008_Ç_x0009_Ÿ_x000a__x0007__x0001__x0001_" xfId="34782" xr:uid="{00000000-0005-0000-0000-00000E8E0000}"/>
    <cellStyle name="Tickmark" xfId="35093" xr:uid="{00000000-0005-0000-0000-00000F8E0000}"/>
    <cellStyle name="times" xfId="32591" xr:uid="{00000000-0005-0000-0000-0000108E0000}"/>
    <cellStyle name="Times New Roman" xfId="32592" xr:uid="{00000000-0005-0000-0000-0000118E0000}"/>
    <cellStyle name="Title" xfId="32593" xr:uid="{00000000-0005-0000-0000-0000128E0000}"/>
    <cellStyle name="Title 2" xfId="32594" xr:uid="{00000000-0005-0000-0000-0000138E0000}"/>
    <cellStyle name="title1" xfId="32595" xr:uid="{00000000-0005-0000-0000-0000148E0000}"/>
    <cellStyle name="title2" xfId="32596" xr:uid="{00000000-0005-0000-0000-0000158E0000}"/>
    <cellStyle name="Titles" xfId="32597" xr:uid="{00000000-0005-0000-0000-0000168E0000}"/>
    <cellStyle name="Titre" xfId="32598" xr:uid="{00000000-0005-0000-0000-0000178E0000}"/>
    <cellStyle name="Titulo" xfId="32599" xr:uid="{00000000-0005-0000-0000-0000188E0000}"/>
    <cellStyle name="Título 1 1" xfId="32600" xr:uid="{00000000-0005-0000-0000-0000198E0000}"/>
    <cellStyle name="Título 1 1 1" xfId="32601" xr:uid="{00000000-0005-0000-0000-00001A8E0000}"/>
    <cellStyle name="Título 1 1_RPA Janeiro estagiarios Geral_1" xfId="32602" xr:uid="{00000000-0005-0000-0000-00001B8E0000}"/>
    <cellStyle name="Título 1 10" xfId="32603" xr:uid="{00000000-0005-0000-0000-00001C8E0000}"/>
    <cellStyle name="Título 1 11" xfId="32604" xr:uid="{00000000-0005-0000-0000-00001D8E0000}"/>
    <cellStyle name="Título 1 12" xfId="32605" xr:uid="{00000000-0005-0000-0000-00001E8E0000}"/>
    <cellStyle name="Título 1 13" xfId="32606" xr:uid="{00000000-0005-0000-0000-00001F8E0000}"/>
    <cellStyle name="Título 1 14" xfId="32607" xr:uid="{00000000-0005-0000-0000-0000208E0000}"/>
    <cellStyle name="Título 1 15" xfId="32608" xr:uid="{00000000-0005-0000-0000-0000218E0000}"/>
    <cellStyle name="Título 1 16" xfId="32609" xr:uid="{00000000-0005-0000-0000-0000228E0000}"/>
    <cellStyle name="Título 1 17" xfId="32610" xr:uid="{00000000-0005-0000-0000-0000238E0000}"/>
    <cellStyle name="Título 1 18" xfId="32611" xr:uid="{00000000-0005-0000-0000-0000248E0000}"/>
    <cellStyle name="Título 1 19" xfId="32612" xr:uid="{00000000-0005-0000-0000-0000258E0000}"/>
    <cellStyle name="Título 1 19 10" xfId="32613" xr:uid="{00000000-0005-0000-0000-0000268E0000}"/>
    <cellStyle name="Título 1 19 11" xfId="32614" xr:uid="{00000000-0005-0000-0000-0000278E0000}"/>
    <cellStyle name="Título 1 19 12" xfId="32615" xr:uid="{00000000-0005-0000-0000-0000288E0000}"/>
    <cellStyle name="Título 1 19 13" xfId="32616" xr:uid="{00000000-0005-0000-0000-0000298E0000}"/>
    <cellStyle name="Título 1 19 14" xfId="32617" xr:uid="{00000000-0005-0000-0000-00002A8E0000}"/>
    <cellStyle name="Título 1 19 15" xfId="32618" xr:uid="{00000000-0005-0000-0000-00002B8E0000}"/>
    <cellStyle name="Título 1 19 16" xfId="32619" xr:uid="{00000000-0005-0000-0000-00002C8E0000}"/>
    <cellStyle name="Título 1 19 17" xfId="32620" xr:uid="{00000000-0005-0000-0000-00002D8E0000}"/>
    <cellStyle name="Título 1 19 18" xfId="32621" xr:uid="{00000000-0005-0000-0000-00002E8E0000}"/>
    <cellStyle name="Título 1 19 2" xfId="32622" xr:uid="{00000000-0005-0000-0000-00002F8E0000}"/>
    <cellStyle name="Título 1 19 2 10" xfId="32623" xr:uid="{00000000-0005-0000-0000-0000308E0000}"/>
    <cellStyle name="Título 1 19 2 11" xfId="32624" xr:uid="{00000000-0005-0000-0000-0000318E0000}"/>
    <cellStyle name="Título 1 19 2 12" xfId="32625" xr:uid="{00000000-0005-0000-0000-0000328E0000}"/>
    <cellStyle name="Título 1 19 2 13" xfId="32626" xr:uid="{00000000-0005-0000-0000-0000338E0000}"/>
    <cellStyle name="Título 1 19 2 14" xfId="32627" xr:uid="{00000000-0005-0000-0000-0000348E0000}"/>
    <cellStyle name="Título 1 19 2 15" xfId="32628" xr:uid="{00000000-0005-0000-0000-0000358E0000}"/>
    <cellStyle name="Título 1 19 2 2" xfId="32629" xr:uid="{00000000-0005-0000-0000-0000368E0000}"/>
    <cellStyle name="Título 1 19 2 3" xfId="32630" xr:uid="{00000000-0005-0000-0000-0000378E0000}"/>
    <cellStyle name="Título 1 19 2 4" xfId="32631" xr:uid="{00000000-0005-0000-0000-0000388E0000}"/>
    <cellStyle name="Título 1 19 2 5" xfId="32632" xr:uid="{00000000-0005-0000-0000-0000398E0000}"/>
    <cellStyle name="Título 1 19 2 6" xfId="32633" xr:uid="{00000000-0005-0000-0000-00003A8E0000}"/>
    <cellStyle name="Título 1 19 2 7" xfId="32634" xr:uid="{00000000-0005-0000-0000-00003B8E0000}"/>
    <cellStyle name="Título 1 19 2 8" xfId="32635" xr:uid="{00000000-0005-0000-0000-00003C8E0000}"/>
    <cellStyle name="Título 1 19 2 9" xfId="32636" xr:uid="{00000000-0005-0000-0000-00003D8E0000}"/>
    <cellStyle name="Título 1 19 3" xfId="32637" xr:uid="{00000000-0005-0000-0000-00003E8E0000}"/>
    <cellStyle name="Título 1 19 4" xfId="32638" xr:uid="{00000000-0005-0000-0000-00003F8E0000}"/>
    <cellStyle name="Título 1 19 5" xfId="32639" xr:uid="{00000000-0005-0000-0000-0000408E0000}"/>
    <cellStyle name="Título 1 19 6" xfId="32640" xr:uid="{00000000-0005-0000-0000-0000418E0000}"/>
    <cellStyle name="Título 1 19 7" xfId="32641" xr:uid="{00000000-0005-0000-0000-0000428E0000}"/>
    <cellStyle name="Título 1 19 8" xfId="32642" xr:uid="{00000000-0005-0000-0000-0000438E0000}"/>
    <cellStyle name="Título 1 19 9" xfId="32643" xr:uid="{00000000-0005-0000-0000-0000448E0000}"/>
    <cellStyle name="Título 1 2" xfId="32644" xr:uid="{00000000-0005-0000-0000-0000458E0000}"/>
    <cellStyle name="Título 1 2 10" xfId="32645" xr:uid="{00000000-0005-0000-0000-0000468E0000}"/>
    <cellStyle name="Título 1 2 11" xfId="32646" xr:uid="{00000000-0005-0000-0000-0000478E0000}"/>
    <cellStyle name="Título 1 2 11 10" xfId="32647" xr:uid="{00000000-0005-0000-0000-0000488E0000}"/>
    <cellStyle name="Título 1 2 11 11" xfId="32648" xr:uid="{00000000-0005-0000-0000-0000498E0000}"/>
    <cellStyle name="Título 1 2 11 12" xfId="32649" xr:uid="{00000000-0005-0000-0000-00004A8E0000}"/>
    <cellStyle name="Título 1 2 11 13" xfId="32650" xr:uid="{00000000-0005-0000-0000-00004B8E0000}"/>
    <cellStyle name="Título 1 2 11 14" xfId="32651" xr:uid="{00000000-0005-0000-0000-00004C8E0000}"/>
    <cellStyle name="Título 1 2 11 15" xfId="32652" xr:uid="{00000000-0005-0000-0000-00004D8E0000}"/>
    <cellStyle name="Título 1 2 11 2" xfId="32653" xr:uid="{00000000-0005-0000-0000-00004E8E0000}"/>
    <cellStyle name="Título 1 2 11 3" xfId="32654" xr:uid="{00000000-0005-0000-0000-00004F8E0000}"/>
    <cellStyle name="Título 1 2 11 4" xfId="32655" xr:uid="{00000000-0005-0000-0000-0000508E0000}"/>
    <cellStyle name="Título 1 2 11 5" xfId="32656" xr:uid="{00000000-0005-0000-0000-0000518E0000}"/>
    <cellStyle name="Título 1 2 11 6" xfId="32657" xr:uid="{00000000-0005-0000-0000-0000528E0000}"/>
    <cellStyle name="Título 1 2 11 7" xfId="32658" xr:uid="{00000000-0005-0000-0000-0000538E0000}"/>
    <cellStyle name="Título 1 2 11 8" xfId="32659" xr:uid="{00000000-0005-0000-0000-0000548E0000}"/>
    <cellStyle name="Título 1 2 11 9" xfId="32660" xr:uid="{00000000-0005-0000-0000-0000558E0000}"/>
    <cellStyle name="Título 1 2 12" xfId="32661" xr:uid="{00000000-0005-0000-0000-0000568E0000}"/>
    <cellStyle name="Título 1 2 13" xfId="32662" xr:uid="{00000000-0005-0000-0000-0000578E0000}"/>
    <cellStyle name="Título 1 2 14" xfId="32663" xr:uid="{00000000-0005-0000-0000-0000588E0000}"/>
    <cellStyle name="Título 1 2 15" xfId="32664" xr:uid="{00000000-0005-0000-0000-0000598E0000}"/>
    <cellStyle name="Título 1 2 16" xfId="32665" xr:uid="{00000000-0005-0000-0000-00005A8E0000}"/>
    <cellStyle name="Título 1 2 17" xfId="32666" xr:uid="{00000000-0005-0000-0000-00005B8E0000}"/>
    <cellStyle name="Título 1 2 18" xfId="32667" xr:uid="{00000000-0005-0000-0000-00005C8E0000}"/>
    <cellStyle name="Título 1 2 19" xfId="32668" xr:uid="{00000000-0005-0000-0000-00005D8E0000}"/>
    <cellStyle name="Título 1 2 2" xfId="32669" xr:uid="{00000000-0005-0000-0000-00005E8E0000}"/>
    <cellStyle name="Título 1 2 2 10" xfId="32670" xr:uid="{00000000-0005-0000-0000-00005F8E0000}"/>
    <cellStyle name="Título 1 2 2 10 10" xfId="32671" xr:uid="{00000000-0005-0000-0000-0000608E0000}"/>
    <cellStyle name="Título 1 2 2 10 11" xfId="32672" xr:uid="{00000000-0005-0000-0000-0000618E0000}"/>
    <cellStyle name="Título 1 2 2 10 12" xfId="32673" xr:uid="{00000000-0005-0000-0000-0000628E0000}"/>
    <cellStyle name="Título 1 2 2 10 13" xfId="32674" xr:uid="{00000000-0005-0000-0000-0000638E0000}"/>
    <cellStyle name="Título 1 2 2 10 14" xfId="32675" xr:uid="{00000000-0005-0000-0000-0000648E0000}"/>
    <cellStyle name="Título 1 2 2 10 15" xfId="32676" xr:uid="{00000000-0005-0000-0000-0000658E0000}"/>
    <cellStyle name="Título 1 2 2 10 2" xfId="32677" xr:uid="{00000000-0005-0000-0000-0000668E0000}"/>
    <cellStyle name="Título 1 2 2 10 3" xfId="32678" xr:uid="{00000000-0005-0000-0000-0000678E0000}"/>
    <cellStyle name="Título 1 2 2 10 4" xfId="32679" xr:uid="{00000000-0005-0000-0000-0000688E0000}"/>
    <cellStyle name="Título 1 2 2 10 5" xfId="32680" xr:uid="{00000000-0005-0000-0000-0000698E0000}"/>
    <cellStyle name="Título 1 2 2 10 6" xfId="32681" xr:uid="{00000000-0005-0000-0000-00006A8E0000}"/>
    <cellStyle name="Título 1 2 2 10 7" xfId="32682" xr:uid="{00000000-0005-0000-0000-00006B8E0000}"/>
    <cellStyle name="Título 1 2 2 10 8" xfId="32683" xr:uid="{00000000-0005-0000-0000-00006C8E0000}"/>
    <cellStyle name="Título 1 2 2 10 9" xfId="32684" xr:uid="{00000000-0005-0000-0000-00006D8E0000}"/>
    <cellStyle name="Título 1 2 2 11" xfId="32685" xr:uid="{00000000-0005-0000-0000-00006E8E0000}"/>
    <cellStyle name="Título 1 2 2 12" xfId="32686" xr:uid="{00000000-0005-0000-0000-00006F8E0000}"/>
    <cellStyle name="Título 1 2 2 13" xfId="32687" xr:uid="{00000000-0005-0000-0000-0000708E0000}"/>
    <cellStyle name="Título 1 2 2 14" xfId="32688" xr:uid="{00000000-0005-0000-0000-0000718E0000}"/>
    <cellStyle name="Título 1 2 2 15" xfId="32689" xr:uid="{00000000-0005-0000-0000-0000728E0000}"/>
    <cellStyle name="Título 1 2 2 16" xfId="32690" xr:uid="{00000000-0005-0000-0000-0000738E0000}"/>
    <cellStyle name="Título 1 2 2 17" xfId="32691" xr:uid="{00000000-0005-0000-0000-0000748E0000}"/>
    <cellStyle name="Título 1 2 2 18" xfId="32692" xr:uid="{00000000-0005-0000-0000-0000758E0000}"/>
    <cellStyle name="Título 1 2 2 19" xfId="32693" xr:uid="{00000000-0005-0000-0000-0000768E0000}"/>
    <cellStyle name="Título 1 2 2 2" xfId="32694" xr:uid="{00000000-0005-0000-0000-0000778E0000}"/>
    <cellStyle name="Título 1 2 2 2 10" xfId="32695" xr:uid="{00000000-0005-0000-0000-0000788E0000}"/>
    <cellStyle name="Título 1 2 2 2 10 10" xfId="32696" xr:uid="{00000000-0005-0000-0000-0000798E0000}"/>
    <cellStyle name="Título 1 2 2 2 10 11" xfId="32697" xr:uid="{00000000-0005-0000-0000-00007A8E0000}"/>
    <cellStyle name="Título 1 2 2 2 10 12" xfId="32698" xr:uid="{00000000-0005-0000-0000-00007B8E0000}"/>
    <cellStyle name="Título 1 2 2 2 10 13" xfId="32699" xr:uid="{00000000-0005-0000-0000-00007C8E0000}"/>
    <cellStyle name="Título 1 2 2 2 10 14" xfId="32700" xr:uid="{00000000-0005-0000-0000-00007D8E0000}"/>
    <cellStyle name="Título 1 2 2 2 10 15" xfId="32701" xr:uid="{00000000-0005-0000-0000-00007E8E0000}"/>
    <cellStyle name="Título 1 2 2 2 10 2" xfId="32702" xr:uid="{00000000-0005-0000-0000-00007F8E0000}"/>
    <cellStyle name="Título 1 2 2 2 10 3" xfId="32703" xr:uid="{00000000-0005-0000-0000-0000808E0000}"/>
    <cellStyle name="Título 1 2 2 2 10 4" xfId="32704" xr:uid="{00000000-0005-0000-0000-0000818E0000}"/>
    <cellStyle name="Título 1 2 2 2 10 5" xfId="32705" xr:uid="{00000000-0005-0000-0000-0000828E0000}"/>
    <cellStyle name="Título 1 2 2 2 10 6" xfId="32706" xr:uid="{00000000-0005-0000-0000-0000838E0000}"/>
    <cellStyle name="Título 1 2 2 2 10 7" xfId="32707" xr:uid="{00000000-0005-0000-0000-0000848E0000}"/>
    <cellStyle name="Título 1 2 2 2 10 8" xfId="32708" xr:uid="{00000000-0005-0000-0000-0000858E0000}"/>
    <cellStyle name="Título 1 2 2 2 10 9" xfId="32709" xr:uid="{00000000-0005-0000-0000-0000868E0000}"/>
    <cellStyle name="Título 1 2 2 2 11" xfId="32710" xr:uid="{00000000-0005-0000-0000-0000878E0000}"/>
    <cellStyle name="Título 1 2 2 2 12" xfId="32711" xr:uid="{00000000-0005-0000-0000-0000888E0000}"/>
    <cellStyle name="Título 1 2 2 2 13" xfId="32712" xr:uid="{00000000-0005-0000-0000-0000898E0000}"/>
    <cellStyle name="Título 1 2 2 2 14" xfId="32713" xr:uid="{00000000-0005-0000-0000-00008A8E0000}"/>
    <cellStyle name="Título 1 2 2 2 15" xfId="32714" xr:uid="{00000000-0005-0000-0000-00008B8E0000}"/>
    <cellStyle name="Título 1 2 2 2 16" xfId="32715" xr:uid="{00000000-0005-0000-0000-00008C8E0000}"/>
    <cellStyle name="Título 1 2 2 2 17" xfId="32716" xr:uid="{00000000-0005-0000-0000-00008D8E0000}"/>
    <cellStyle name="Título 1 2 2 2 18" xfId="32717" xr:uid="{00000000-0005-0000-0000-00008E8E0000}"/>
    <cellStyle name="Título 1 2 2 2 19" xfId="32718" xr:uid="{00000000-0005-0000-0000-00008F8E0000}"/>
    <cellStyle name="Título 1 2 2 2 2" xfId="32719" xr:uid="{00000000-0005-0000-0000-0000908E0000}"/>
    <cellStyle name="Título 1 2 2 2 2 10" xfId="32720" xr:uid="{00000000-0005-0000-0000-0000918E0000}"/>
    <cellStyle name="Título 1 2 2 2 2 11" xfId="32721" xr:uid="{00000000-0005-0000-0000-0000928E0000}"/>
    <cellStyle name="Título 1 2 2 2 2 12" xfId="32722" xr:uid="{00000000-0005-0000-0000-0000938E0000}"/>
    <cellStyle name="Título 1 2 2 2 2 13" xfId="32723" xr:uid="{00000000-0005-0000-0000-0000948E0000}"/>
    <cellStyle name="Título 1 2 2 2 2 14" xfId="32724" xr:uid="{00000000-0005-0000-0000-0000958E0000}"/>
    <cellStyle name="Título 1 2 2 2 2 15" xfId="32725" xr:uid="{00000000-0005-0000-0000-0000968E0000}"/>
    <cellStyle name="Título 1 2 2 2 2 16" xfId="32726" xr:uid="{00000000-0005-0000-0000-0000978E0000}"/>
    <cellStyle name="Título 1 2 2 2 2 17" xfId="32727" xr:uid="{00000000-0005-0000-0000-0000988E0000}"/>
    <cellStyle name="Título 1 2 2 2 2 18" xfId="32728" xr:uid="{00000000-0005-0000-0000-0000998E0000}"/>
    <cellStyle name="Título 1 2 2 2 2 2" xfId="32729" xr:uid="{00000000-0005-0000-0000-00009A8E0000}"/>
    <cellStyle name="Título 1 2 2 2 2 2 10" xfId="32730" xr:uid="{00000000-0005-0000-0000-00009B8E0000}"/>
    <cellStyle name="Título 1 2 2 2 2 2 11" xfId="32731" xr:uid="{00000000-0005-0000-0000-00009C8E0000}"/>
    <cellStyle name="Título 1 2 2 2 2 2 12" xfId="32732" xr:uid="{00000000-0005-0000-0000-00009D8E0000}"/>
    <cellStyle name="Título 1 2 2 2 2 2 13" xfId="32733" xr:uid="{00000000-0005-0000-0000-00009E8E0000}"/>
    <cellStyle name="Título 1 2 2 2 2 2 14" xfId="32734" xr:uid="{00000000-0005-0000-0000-00009F8E0000}"/>
    <cellStyle name="Título 1 2 2 2 2 2 15" xfId="32735" xr:uid="{00000000-0005-0000-0000-0000A08E0000}"/>
    <cellStyle name="Título 1 2 2 2 2 2 2" xfId="32736" xr:uid="{00000000-0005-0000-0000-0000A18E0000}"/>
    <cellStyle name="Título 1 2 2 2 2 2 3" xfId="32737" xr:uid="{00000000-0005-0000-0000-0000A28E0000}"/>
    <cellStyle name="Título 1 2 2 2 2 2 4" xfId="32738" xr:uid="{00000000-0005-0000-0000-0000A38E0000}"/>
    <cellStyle name="Título 1 2 2 2 2 2 5" xfId="32739" xr:uid="{00000000-0005-0000-0000-0000A48E0000}"/>
    <cellStyle name="Título 1 2 2 2 2 2 6" xfId="32740" xr:uid="{00000000-0005-0000-0000-0000A58E0000}"/>
    <cellStyle name="Título 1 2 2 2 2 2 7" xfId="32741" xr:uid="{00000000-0005-0000-0000-0000A68E0000}"/>
    <cellStyle name="Título 1 2 2 2 2 2 8" xfId="32742" xr:uid="{00000000-0005-0000-0000-0000A78E0000}"/>
    <cellStyle name="Título 1 2 2 2 2 2 9" xfId="32743" xr:uid="{00000000-0005-0000-0000-0000A88E0000}"/>
    <cellStyle name="Título 1 2 2 2 2 3" xfId="32744" xr:uid="{00000000-0005-0000-0000-0000A98E0000}"/>
    <cellStyle name="Título 1 2 2 2 2 4" xfId="32745" xr:uid="{00000000-0005-0000-0000-0000AA8E0000}"/>
    <cellStyle name="Título 1 2 2 2 2 5" xfId="32746" xr:uid="{00000000-0005-0000-0000-0000AB8E0000}"/>
    <cellStyle name="Título 1 2 2 2 2 6" xfId="32747" xr:uid="{00000000-0005-0000-0000-0000AC8E0000}"/>
    <cellStyle name="Título 1 2 2 2 2 7" xfId="32748" xr:uid="{00000000-0005-0000-0000-0000AD8E0000}"/>
    <cellStyle name="Título 1 2 2 2 2 8" xfId="32749" xr:uid="{00000000-0005-0000-0000-0000AE8E0000}"/>
    <cellStyle name="Título 1 2 2 2 2 9" xfId="32750" xr:uid="{00000000-0005-0000-0000-0000AF8E0000}"/>
    <cellStyle name="Título 1 2 2 2 20" xfId="32751" xr:uid="{00000000-0005-0000-0000-0000B08E0000}"/>
    <cellStyle name="Título 1 2 2 2 21" xfId="32752" xr:uid="{00000000-0005-0000-0000-0000B18E0000}"/>
    <cellStyle name="Título 1 2 2 2 22" xfId="32753" xr:uid="{00000000-0005-0000-0000-0000B28E0000}"/>
    <cellStyle name="Título 1 2 2 2 23" xfId="32754" xr:uid="{00000000-0005-0000-0000-0000B38E0000}"/>
    <cellStyle name="Título 1 2 2 2 24" xfId="32755" xr:uid="{00000000-0005-0000-0000-0000B48E0000}"/>
    <cellStyle name="Título 1 2 2 2 25" xfId="32756" xr:uid="{00000000-0005-0000-0000-0000B58E0000}"/>
    <cellStyle name="Título 1 2 2 2 3" xfId="32757" xr:uid="{00000000-0005-0000-0000-0000B68E0000}"/>
    <cellStyle name="Título 1 2 2 2 4" xfId="32758" xr:uid="{00000000-0005-0000-0000-0000B78E0000}"/>
    <cellStyle name="Título 1 2 2 2 5" xfId="32759" xr:uid="{00000000-0005-0000-0000-0000B88E0000}"/>
    <cellStyle name="Título 1 2 2 2 6" xfId="32760" xr:uid="{00000000-0005-0000-0000-0000B98E0000}"/>
    <cellStyle name="Título 1 2 2 2 7" xfId="32761" xr:uid="{00000000-0005-0000-0000-0000BA8E0000}"/>
    <cellStyle name="Título 1 2 2 2 8" xfId="32762" xr:uid="{00000000-0005-0000-0000-0000BB8E0000}"/>
    <cellStyle name="Título 1 2 2 2 9" xfId="32763" xr:uid="{00000000-0005-0000-0000-0000BC8E0000}"/>
    <cellStyle name="Título 1 2 2 20" xfId="32764" xr:uid="{00000000-0005-0000-0000-0000BD8E0000}"/>
    <cellStyle name="Título 1 2 2 21" xfId="32765" xr:uid="{00000000-0005-0000-0000-0000BE8E0000}"/>
    <cellStyle name="Título 1 2 2 22" xfId="32766" xr:uid="{00000000-0005-0000-0000-0000BF8E0000}"/>
    <cellStyle name="Título 1 2 2 23" xfId="32767" xr:uid="{00000000-0005-0000-0000-0000C08E0000}"/>
    <cellStyle name="Título 1 2 2 24" xfId="32768" xr:uid="{00000000-0005-0000-0000-0000C18E0000}"/>
    <cellStyle name="Título 1 2 2 25" xfId="32769" xr:uid="{00000000-0005-0000-0000-0000C28E0000}"/>
    <cellStyle name="Título 1 2 2 3" xfId="32770" xr:uid="{00000000-0005-0000-0000-0000C38E0000}"/>
    <cellStyle name="Título 1 2 2 3 10" xfId="32771" xr:uid="{00000000-0005-0000-0000-0000C48E0000}"/>
    <cellStyle name="Título 1 2 2 3 11" xfId="32772" xr:uid="{00000000-0005-0000-0000-0000C58E0000}"/>
    <cellStyle name="Título 1 2 2 3 12" xfId="32773" xr:uid="{00000000-0005-0000-0000-0000C68E0000}"/>
    <cellStyle name="Título 1 2 2 3 13" xfId="32774" xr:uid="{00000000-0005-0000-0000-0000C78E0000}"/>
    <cellStyle name="Título 1 2 2 3 14" xfId="32775" xr:uid="{00000000-0005-0000-0000-0000C88E0000}"/>
    <cellStyle name="Título 1 2 2 3 15" xfId="32776" xr:uid="{00000000-0005-0000-0000-0000C98E0000}"/>
    <cellStyle name="Título 1 2 2 3 16" xfId="32777" xr:uid="{00000000-0005-0000-0000-0000CA8E0000}"/>
    <cellStyle name="Título 1 2 2 3 17" xfId="32778" xr:uid="{00000000-0005-0000-0000-0000CB8E0000}"/>
    <cellStyle name="Título 1 2 2 3 18" xfId="32779" xr:uid="{00000000-0005-0000-0000-0000CC8E0000}"/>
    <cellStyle name="Título 1 2 2 3 2" xfId="32780" xr:uid="{00000000-0005-0000-0000-0000CD8E0000}"/>
    <cellStyle name="Título 1 2 2 3 2 10" xfId="32781" xr:uid="{00000000-0005-0000-0000-0000CE8E0000}"/>
    <cellStyle name="Título 1 2 2 3 2 11" xfId="32782" xr:uid="{00000000-0005-0000-0000-0000CF8E0000}"/>
    <cellStyle name="Título 1 2 2 3 2 12" xfId="32783" xr:uid="{00000000-0005-0000-0000-0000D08E0000}"/>
    <cellStyle name="Título 1 2 2 3 2 13" xfId="32784" xr:uid="{00000000-0005-0000-0000-0000D18E0000}"/>
    <cellStyle name="Título 1 2 2 3 2 14" xfId="32785" xr:uid="{00000000-0005-0000-0000-0000D28E0000}"/>
    <cellStyle name="Título 1 2 2 3 2 15" xfId="32786" xr:uid="{00000000-0005-0000-0000-0000D38E0000}"/>
    <cellStyle name="Título 1 2 2 3 2 2" xfId="32787" xr:uid="{00000000-0005-0000-0000-0000D48E0000}"/>
    <cellStyle name="Título 1 2 2 3 2 3" xfId="32788" xr:uid="{00000000-0005-0000-0000-0000D58E0000}"/>
    <cellStyle name="Título 1 2 2 3 2 4" xfId="32789" xr:uid="{00000000-0005-0000-0000-0000D68E0000}"/>
    <cellStyle name="Título 1 2 2 3 2 5" xfId="32790" xr:uid="{00000000-0005-0000-0000-0000D78E0000}"/>
    <cellStyle name="Título 1 2 2 3 2 6" xfId="32791" xr:uid="{00000000-0005-0000-0000-0000D88E0000}"/>
    <cellStyle name="Título 1 2 2 3 2 7" xfId="32792" xr:uid="{00000000-0005-0000-0000-0000D98E0000}"/>
    <cellStyle name="Título 1 2 2 3 2 8" xfId="32793" xr:uid="{00000000-0005-0000-0000-0000DA8E0000}"/>
    <cellStyle name="Título 1 2 2 3 2 9" xfId="32794" xr:uid="{00000000-0005-0000-0000-0000DB8E0000}"/>
    <cellStyle name="Título 1 2 2 3 3" xfId="32795" xr:uid="{00000000-0005-0000-0000-0000DC8E0000}"/>
    <cellStyle name="Título 1 2 2 3 4" xfId="32796" xr:uid="{00000000-0005-0000-0000-0000DD8E0000}"/>
    <cellStyle name="Título 1 2 2 3 5" xfId="32797" xr:uid="{00000000-0005-0000-0000-0000DE8E0000}"/>
    <cellStyle name="Título 1 2 2 3 6" xfId="32798" xr:uid="{00000000-0005-0000-0000-0000DF8E0000}"/>
    <cellStyle name="Título 1 2 2 3 7" xfId="32799" xr:uid="{00000000-0005-0000-0000-0000E08E0000}"/>
    <cellStyle name="Título 1 2 2 3 8" xfId="32800" xr:uid="{00000000-0005-0000-0000-0000E18E0000}"/>
    <cellStyle name="Título 1 2 2 3 9" xfId="32801" xr:uid="{00000000-0005-0000-0000-0000E28E0000}"/>
    <cellStyle name="Título 1 2 2 4" xfId="32802" xr:uid="{00000000-0005-0000-0000-0000E38E0000}"/>
    <cellStyle name="Título 1 2 2 5" xfId="32803" xr:uid="{00000000-0005-0000-0000-0000E48E0000}"/>
    <cellStyle name="Título 1 2 2 6" xfId="32804" xr:uid="{00000000-0005-0000-0000-0000E58E0000}"/>
    <cellStyle name="Título 1 2 2 7" xfId="32805" xr:uid="{00000000-0005-0000-0000-0000E68E0000}"/>
    <cellStyle name="Título 1 2 2 8" xfId="32806" xr:uid="{00000000-0005-0000-0000-0000E78E0000}"/>
    <cellStyle name="Título 1 2 2 9" xfId="32807" xr:uid="{00000000-0005-0000-0000-0000E88E0000}"/>
    <cellStyle name="Título 1 2 20" xfId="32808" xr:uid="{00000000-0005-0000-0000-0000E98E0000}"/>
    <cellStyle name="Título 1 2 21" xfId="32809" xr:uid="{00000000-0005-0000-0000-0000EA8E0000}"/>
    <cellStyle name="Título 1 2 22" xfId="32810" xr:uid="{00000000-0005-0000-0000-0000EB8E0000}"/>
    <cellStyle name="Título 1 2 23" xfId="32811" xr:uid="{00000000-0005-0000-0000-0000EC8E0000}"/>
    <cellStyle name="Título 1 2 24" xfId="32812" xr:uid="{00000000-0005-0000-0000-0000ED8E0000}"/>
    <cellStyle name="Título 1 2 25" xfId="32813" xr:uid="{00000000-0005-0000-0000-0000EE8E0000}"/>
    <cellStyle name="Título 1 2 26" xfId="32814" xr:uid="{00000000-0005-0000-0000-0000EF8E0000}"/>
    <cellStyle name="Título 1 2 27" xfId="35172" xr:uid="{00000000-0005-0000-0000-0000F08E0000}"/>
    <cellStyle name="Título 1 2 3" xfId="32815" xr:uid="{00000000-0005-0000-0000-0000F18E0000}"/>
    <cellStyle name="Título 1 2 3 10" xfId="32816" xr:uid="{00000000-0005-0000-0000-0000F28E0000}"/>
    <cellStyle name="Título 1 2 3 11" xfId="32817" xr:uid="{00000000-0005-0000-0000-0000F38E0000}"/>
    <cellStyle name="Título 1 2 3 12" xfId="32818" xr:uid="{00000000-0005-0000-0000-0000F48E0000}"/>
    <cellStyle name="Título 1 2 3 13" xfId="32819" xr:uid="{00000000-0005-0000-0000-0000F58E0000}"/>
    <cellStyle name="Título 1 2 3 14" xfId="32820" xr:uid="{00000000-0005-0000-0000-0000F68E0000}"/>
    <cellStyle name="Título 1 2 3 15" xfId="32821" xr:uid="{00000000-0005-0000-0000-0000F78E0000}"/>
    <cellStyle name="Título 1 2 3 16" xfId="32822" xr:uid="{00000000-0005-0000-0000-0000F88E0000}"/>
    <cellStyle name="Título 1 2 3 17" xfId="32823" xr:uid="{00000000-0005-0000-0000-0000F98E0000}"/>
    <cellStyle name="Título 1 2 3 18" xfId="32824" xr:uid="{00000000-0005-0000-0000-0000FA8E0000}"/>
    <cellStyle name="Título 1 2 3 2" xfId="32825" xr:uid="{00000000-0005-0000-0000-0000FB8E0000}"/>
    <cellStyle name="Título 1 2 3 2 10" xfId="32826" xr:uid="{00000000-0005-0000-0000-0000FC8E0000}"/>
    <cellStyle name="Título 1 2 3 2 11" xfId="32827" xr:uid="{00000000-0005-0000-0000-0000FD8E0000}"/>
    <cellStyle name="Título 1 2 3 2 12" xfId="32828" xr:uid="{00000000-0005-0000-0000-0000FE8E0000}"/>
    <cellStyle name="Título 1 2 3 2 13" xfId="32829" xr:uid="{00000000-0005-0000-0000-0000FF8E0000}"/>
    <cellStyle name="Título 1 2 3 2 14" xfId="32830" xr:uid="{00000000-0005-0000-0000-0000008F0000}"/>
    <cellStyle name="Título 1 2 3 2 15" xfId="32831" xr:uid="{00000000-0005-0000-0000-0000018F0000}"/>
    <cellStyle name="Título 1 2 3 2 2" xfId="32832" xr:uid="{00000000-0005-0000-0000-0000028F0000}"/>
    <cellStyle name="Título 1 2 3 2 3" xfId="32833" xr:uid="{00000000-0005-0000-0000-0000038F0000}"/>
    <cellStyle name="Título 1 2 3 2 4" xfId="32834" xr:uid="{00000000-0005-0000-0000-0000048F0000}"/>
    <cellStyle name="Título 1 2 3 2 5" xfId="32835" xr:uid="{00000000-0005-0000-0000-0000058F0000}"/>
    <cellStyle name="Título 1 2 3 2 6" xfId="32836" xr:uid="{00000000-0005-0000-0000-0000068F0000}"/>
    <cellStyle name="Título 1 2 3 2 7" xfId="32837" xr:uid="{00000000-0005-0000-0000-0000078F0000}"/>
    <cellStyle name="Título 1 2 3 2 8" xfId="32838" xr:uid="{00000000-0005-0000-0000-0000088F0000}"/>
    <cellStyle name="Título 1 2 3 2 9" xfId="32839" xr:uid="{00000000-0005-0000-0000-0000098F0000}"/>
    <cellStyle name="Título 1 2 3 3" xfId="32840" xr:uid="{00000000-0005-0000-0000-00000A8F0000}"/>
    <cellStyle name="Título 1 2 3 4" xfId="32841" xr:uid="{00000000-0005-0000-0000-00000B8F0000}"/>
    <cellStyle name="Título 1 2 3 5" xfId="32842" xr:uid="{00000000-0005-0000-0000-00000C8F0000}"/>
    <cellStyle name="Título 1 2 3 6" xfId="32843" xr:uid="{00000000-0005-0000-0000-00000D8F0000}"/>
    <cellStyle name="Título 1 2 3 7" xfId="32844" xr:uid="{00000000-0005-0000-0000-00000E8F0000}"/>
    <cellStyle name="Título 1 2 3 8" xfId="32845" xr:uid="{00000000-0005-0000-0000-00000F8F0000}"/>
    <cellStyle name="Título 1 2 3 9" xfId="32846" xr:uid="{00000000-0005-0000-0000-0000108F0000}"/>
    <cellStyle name="Título 1 2 4" xfId="32847" xr:uid="{00000000-0005-0000-0000-0000118F0000}"/>
    <cellStyle name="Título 1 2 5" xfId="32848" xr:uid="{00000000-0005-0000-0000-0000128F0000}"/>
    <cellStyle name="Título 1 2 6" xfId="32849" xr:uid="{00000000-0005-0000-0000-0000138F0000}"/>
    <cellStyle name="Título 1 2 7" xfId="32850" xr:uid="{00000000-0005-0000-0000-0000148F0000}"/>
    <cellStyle name="Título 1 2 8" xfId="32851" xr:uid="{00000000-0005-0000-0000-0000158F0000}"/>
    <cellStyle name="Título 1 2 9" xfId="32852" xr:uid="{00000000-0005-0000-0000-0000168F0000}"/>
    <cellStyle name="Título 1 20" xfId="32853" xr:uid="{00000000-0005-0000-0000-0000178F0000}"/>
    <cellStyle name="Título 1 20 10" xfId="32854" xr:uid="{00000000-0005-0000-0000-0000188F0000}"/>
    <cellStyle name="Título 1 20 11" xfId="32855" xr:uid="{00000000-0005-0000-0000-0000198F0000}"/>
    <cellStyle name="Título 1 20 12" xfId="32856" xr:uid="{00000000-0005-0000-0000-00001A8F0000}"/>
    <cellStyle name="Título 1 20 13" xfId="32857" xr:uid="{00000000-0005-0000-0000-00001B8F0000}"/>
    <cellStyle name="Título 1 20 14" xfId="32858" xr:uid="{00000000-0005-0000-0000-00001C8F0000}"/>
    <cellStyle name="Título 1 20 15" xfId="32859" xr:uid="{00000000-0005-0000-0000-00001D8F0000}"/>
    <cellStyle name="Título 1 20 2" xfId="32860" xr:uid="{00000000-0005-0000-0000-00001E8F0000}"/>
    <cellStyle name="Título 1 20 3" xfId="32861" xr:uid="{00000000-0005-0000-0000-00001F8F0000}"/>
    <cellStyle name="Título 1 20 4" xfId="32862" xr:uid="{00000000-0005-0000-0000-0000208F0000}"/>
    <cellStyle name="Título 1 20 5" xfId="32863" xr:uid="{00000000-0005-0000-0000-0000218F0000}"/>
    <cellStyle name="Título 1 20 6" xfId="32864" xr:uid="{00000000-0005-0000-0000-0000228F0000}"/>
    <cellStyle name="Título 1 20 7" xfId="32865" xr:uid="{00000000-0005-0000-0000-0000238F0000}"/>
    <cellStyle name="Título 1 20 8" xfId="32866" xr:uid="{00000000-0005-0000-0000-0000248F0000}"/>
    <cellStyle name="Título 1 20 9" xfId="32867" xr:uid="{00000000-0005-0000-0000-0000258F0000}"/>
    <cellStyle name="Título 1 21" xfId="32868" xr:uid="{00000000-0005-0000-0000-0000268F0000}"/>
    <cellStyle name="Título 1 21 10" xfId="32869" xr:uid="{00000000-0005-0000-0000-0000278F0000}"/>
    <cellStyle name="Título 1 21 11" xfId="32870" xr:uid="{00000000-0005-0000-0000-0000288F0000}"/>
    <cellStyle name="Título 1 21 12" xfId="32871" xr:uid="{00000000-0005-0000-0000-0000298F0000}"/>
    <cellStyle name="Título 1 21 13" xfId="32872" xr:uid="{00000000-0005-0000-0000-00002A8F0000}"/>
    <cellStyle name="Título 1 21 14" xfId="32873" xr:uid="{00000000-0005-0000-0000-00002B8F0000}"/>
    <cellStyle name="Título 1 21 15" xfId="32874" xr:uid="{00000000-0005-0000-0000-00002C8F0000}"/>
    <cellStyle name="Título 1 21 2" xfId="32875" xr:uid="{00000000-0005-0000-0000-00002D8F0000}"/>
    <cellStyle name="Título 1 21 3" xfId="32876" xr:uid="{00000000-0005-0000-0000-00002E8F0000}"/>
    <cellStyle name="Título 1 21 4" xfId="32877" xr:uid="{00000000-0005-0000-0000-00002F8F0000}"/>
    <cellStyle name="Título 1 21 5" xfId="32878" xr:uid="{00000000-0005-0000-0000-0000308F0000}"/>
    <cellStyle name="Título 1 21 6" xfId="32879" xr:uid="{00000000-0005-0000-0000-0000318F0000}"/>
    <cellStyle name="Título 1 21 7" xfId="32880" xr:uid="{00000000-0005-0000-0000-0000328F0000}"/>
    <cellStyle name="Título 1 21 8" xfId="32881" xr:uid="{00000000-0005-0000-0000-0000338F0000}"/>
    <cellStyle name="Título 1 21 9" xfId="32882" xr:uid="{00000000-0005-0000-0000-0000348F0000}"/>
    <cellStyle name="Título 1 22" xfId="32883" xr:uid="{00000000-0005-0000-0000-0000358F0000}"/>
    <cellStyle name="Título 1 22 10" xfId="32884" xr:uid="{00000000-0005-0000-0000-0000368F0000}"/>
    <cellStyle name="Título 1 22 11" xfId="32885" xr:uid="{00000000-0005-0000-0000-0000378F0000}"/>
    <cellStyle name="Título 1 22 12" xfId="32886" xr:uid="{00000000-0005-0000-0000-0000388F0000}"/>
    <cellStyle name="Título 1 22 13" xfId="32887" xr:uid="{00000000-0005-0000-0000-0000398F0000}"/>
    <cellStyle name="Título 1 22 14" xfId="32888" xr:uid="{00000000-0005-0000-0000-00003A8F0000}"/>
    <cellStyle name="Título 1 22 15" xfId="32889" xr:uid="{00000000-0005-0000-0000-00003B8F0000}"/>
    <cellStyle name="Título 1 22 2" xfId="32890" xr:uid="{00000000-0005-0000-0000-00003C8F0000}"/>
    <cellStyle name="Título 1 22 3" xfId="32891" xr:uid="{00000000-0005-0000-0000-00003D8F0000}"/>
    <cellStyle name="Título 1 22 4" xfId="32892" xr:uid="{00000000-0005-0000-0000-00003E8F0000}"/>
    <cellStyle name="Título 1 22 5" xfId="32893" xr:uid="{00000000-0005-0000-0000-00003F8F0000}"/>
    <cellStyle name="Título 1 22 6" xfId="32894" xr:uid="{00000000-0005-0000-0000-0000408F0000}"/>
    <cellStyle name="Título 1 22 7" xfId="32895" xr:uid="{00000000-0005-0000-0000-0000418F0000}"/>
    <cellStyle name="Título 1 22 8" xfId="32896" xr:uid="{00000000-0005-0000-0000-0000428F0000}"/>
    <cellStyle name="Título 1 22 9" xfId="32897" xr:uid="{00000000-0005-0000-0000-0000438F0000}"/>
    <cellStyle name="Título 1 23" xfId="32898" xr:uid="{00000000-0005-0000-0000-0000448F0000}"/>
    <cellStyle name="Título 1 23 10" xfId="32899" xr:uid="{00000000-0005-0000-0000-0000458F0000}"/>
    <cellStyle name="Título 1 23 11" xfId="32900" xr:uid="{00000000-0005-0000-0000-0000468F0000}"/>
    <cellStyle name="Título 1 23 12" xfId="32901" xr:uid="{00000000-0005-0000-0000-0000478F0000}"/>
    <cellStyle name="Título 1 23 13" xfId="32902" xr:uid="{00000000-0005-0000-0000-0000488F0000}"/>
    <cellStyle name="Título 1 23 14" xfId="32903" xr:uid="{00000000-0005-0000-0000-0000498F0000}"/>
    <cellStyle name="Título 1 23 15" xfId="32904" xr:uid="{00000000-0005-0000-0000-00004A8F0000}"/>
    <cellStyle name="Título 1 23 2" xfId="32905" xr:uid="{00000000-0005-0000-0000-00004B8F0000}"/>
    <cellStyle name="Título 1 23 3" xfId="32906" xr:uid="{00000000-0005-0000-0000-00004C8F0000}"/>
    <cellStyle name="Título 1 23 4" xfId="32907" xr:uid="{00000000-0005-0000-0000-00004D8F0000}"/>
    <cellStyle name="Título 1 23 5" xfId="32908" xr:uid="{00000000-0005-0000-0000-00004E8F0000}"/>
    <cellStyle name="Título 1 23 6" xfId="32909" xr:uid="{00000000-0005-0000-0000-00004F8F0000}"/>
    <cellStyle name="Título 1 23 7" xfId="32910" xr:uid="{00000000-0005-0000-0000-0000508F0000}"/>
    <cellStyle name="Título 1 23 8" xfId="32911" xr:uid="{00000000-0005-0000-0000-0000518F0000}"/>
    <cellStyle name="Título 1 23 9" xfId="32912" xr:uid="{00000000-0005-0000-0000-0000528F0000}"/>
    <cellStyle name="Título 1 24" xfId="32913" xr:uid="{00000000-0005-0000-0000-0000538F0000}"/>
    <cellStyle name="Título 1 24 10" xfId="32914" xr:uid="{00000000-0005-0000-0000-0000548F0000}"/>
    <cellStyle name="Título 1 24 11" xfId="32915" xr:uid="{00000000-0005-0000-0000-0000558F0000}"/>
    <cellStyle name="Título 1 24 12" xfId="32916" xr:uid="{00000000-0005-0000-0000-0000568F0000}"/>
    <cellStyle name="Título 1 24 13" xfId="32917" xr:uid="{00000000-0005-0000-0000-0000578F0000}"/>
    <cellStyle name="Título 1 24 14" xfId="32918" xr:uid="{00000000-0005-0000-0000-0000588F0000}"/>
    <cellStyle name="Título 1 24 15" xfId="32919" xr:uid="{00000000-0005-0000-0000-0000598F0000}"/>
    <cellStyle name="Título 1 24 2" xfId="32920" xr:uid="{00000000-0005-0000-0000-00005A8F0000}"/>
    <cellStyle name="Título 1 24 3" xfId="32921" xr:uid="{00000000-0005-0000-0000-00005B8F0000}"/>
    <cellStyle name="Título 1 24 4" xfId="32922" xr:uid="{00000000-0005-0000-0000-00005C8F0000}"/>
    <cellStyle name="Título 1 24 5" xfId="32923" xr:uid="{00000000-0005-0000-0000-00005D8F0000}"/>
    <cellStyle name="Título 1 24 6" xfId="32924" xr:uid="{00000000-0005-0000-0000-00005E8F0000}"/>
    <cellStyle name="Título 1 24 7" xfId="32925" xr:uid="{00000000-0005-0000-0000-00005F8F0000}"/>
    <cellStyle name="Título 1 24 8" xfId="32926" xr:uid="{00000000-0005-0000-0000-0000608F0000}"/>
    <cellStyle name="Título 1 24 9" xfId="32927" xr:uid="{00000000-0005-0000-0000-0000618F0000}"/>
    <cellStyle name="Título 1 25" xfId="32928" xr:uid="{00000000-0005-0000-0000-0000628F0000}"/>
    <cellStyle name="Título 1 25 10" xfId="32929" xr:uid="{00000000-0005-0000-0000-0000638F0000}"/>
    <cellStyle name="Título 1 25 11" xfId="32930" xr:uid="{00000000-0005-0000-0000-0000648F0000}"/>
    <cellStyle name="Título 1 25 12" xfId="32931" xr:uid="{00000000-0005-0000-0000-0000658F0000}"/>
    <cellStyle name="Título 1 25 13" xfId="32932" xr:uid="{00000000-0005-0000-0000-0000668F0000}"/>
    <cellStyle name="Título 1 25 14" xfId="32933" xr:uid="{00000000-0005-0000-0000-0000678F0000}"/>
    <cellStyle name="Título 1 25 15" xfId="32934" xr:uid="{00000000-0005-0000-0000-0000688F0000}"/>
    <cellStyle name="Título 1 25 2" xfId="32935" xr:uid="{00000000-0005-0000-0000-0000698F0000}"/>
    <cellStyle name="Título 1 25 3" xfId="32936" xr:uid="{00000000-0005-0000-0000-00006A8F0000}"/>
    <cellStyle name="Título 1 25 4" xfId="32937" xr:uid="{00000000-0005-0000-0000-00006B8F0000}"/>
    <cellStyle name="Título 1 25 5" xfId="32938" xr:uid="{00000000-0005-0000-0000-00006C8F0000}"/>
    <cellStyle name="Título 1 25 6" xfId="32939" xr:uid="{00000000-0005-0000-0000-00006D8F0000}"/>
    <cellStyle name="Título 1 25 7" xfId="32940" xr:uid="{00000000-0005-0000-0000-00006E8F0000}"/>
    <cellStyle name="Título 1 25 8" xfId="32941" xr:uid="{00000000-0005-0000-0000-00006F8F0000}"/>
    <cellStyle name="Título 1 25 9" xfId="32942" xr:uid="{00000000-0005-0000-0000-0000708F0000}"/>
    <cellStyle name="Título 1 26" xfId="32943" xr:uid="{00000000-0005-0000-0000-0000718F0000}"/>
    <cellStyle name="Título 1 26 10" xfId="32944" xr:uid="{00000000-0005-0000-0000-0000728F0000}"/>
    <cellStyle name="Título 1 26 11" xfId="32945" xr:uid="{00000000-0005-0000-0000-0000738F0000}"/>
    <cellStyle name="Título 1 26 12" xfId="32946" xr:uid="{00000000-0005-0000-0000-0000748F0000}"/>
    <cellStyle name="Título 1 26 13" xfId="32947" xr:uid="{00000000-0005-0000-0000-0000758F0000}"/>
    <cellStyle name="Título 1 26 14" xfId="32948" xr:uid="{00000000-0005-0000-0000-0000768F0000}"/>
    <cellStyle name="Título 1 26 15" xfId="32949" xr:uid="{00000000-0005-0000-0000-0000778F0000}"/>
    <cellStyle name="Título 1 26 2" xfId="32950" xr:uid="{00000000-0005-0000-0000-0000788F0000}"/>
    <cellStyle name="Título 1 26 3" xfId="32951" xr:uid="{00000000-0005-0000-0000-0000798F0000}"/>
    <cellStyle name="Título 1 26 4" xfId="32952" xr:uid="{00000000-0005-0000-0000-00007A8F0000}"/>
    <cellStyle name="Título 1 26 5" xfId="32953" xr:uid="{00000000-0005-0000-0000-00007B8F0000}"/>
    <cellStyle name="Título 1 26 6" xfId="32954" xr:uid="{00000000-0005-0000-0000-00007C8F0000}"/>
    <cellStyle name="Título 1 26 7" xfId="32955" xr:uid="{00000000-0005-0000-0000-00007D8F0000}"/>
    <cellStyle name="Título 1 26 8" xfId="32956" xr:uid="{00000000-0005-0000-0000-00007E8F0000}"/>
    <cellStyle name="Título 1 26 9" xfId="32957" xr:uid="{00000000-0005-0000-0000-00007F8F0000}"/>
    <cellStyle name="Título 1 27" xfId="32958" xr:uid="{00000000-0005-0000-0000-0000808F0000}"/>
    <cellStyle name="Título 1 27 10" xfId="32959" xr:uid="{00000000-0005-0000-0000-0000818F0000}"/>
    <cellStyle name="Título 1 27 11" xfId="32960" xr:uid="{00000000-0005-0000-0000-0000828F0000}"/>
    <cellStyle name="Título 1 27 12" xfId="32961" xr:uid="{00000000-0005-0000-0000-0000838F0000}"/>
    <cellStyle name="Título 1 27 13" xfId="32962" xr:uid="{00000000-0005-0000-0000-0000848F0000}"/>
    <cellStyle name="Título 1 27 14" xfId="32963" xr:uid="{00000000-0005-0000-0000-0000858F0000}"/>
    <cellStyle name="Título 1 27 15" xfId="32964" xr:uid="{00000000-0005-0000-0000-0000868F0000}"/>
    <cellStyle name="Título 1 27 2" xfId="32965" xr:uid="{00000000-0005-0000-0000-0000878F0000}"/>
    <cellStyle name="Título 1 27 3" xfId="32966" xr:uid="{00000000-0005-0000-0000-0000888F0000}"/>
    <cellStyle name="Título 1 27 4" xfId="32967" xr:uid="{00000000-0005-0000-0000-0000898F0000}"/>
    <cellStyle name="Título 1 27 5" xfId="32968" xr:uid="{00000000-0005-0000-0000-00008A8F0000}"/>
    <cellStyle name="Título 1 27 6" xfId="32969" xr:uid="{00000000-0005-0000-0000-00008B8F0000}"/>
    <cellStyle name="Título 1 27 7" xfId="32970" xr:uid="{00000000-0005-0000-0000-00008C8F0000}"/>
    <cellStyle name="Título 1 27 8" xfId="32971" xr:uid="{00000000-0005-0000-0000-00008D8F0000}"/>
    <cellStyle name="Título 1 27 9" xfId="32972" xr:uid="{00000000-0005-0000-0000-00008E8F0000}"/>
    <cellStyle name="Título 1 28" xfId="32973" xr:uid="{00000000-0005-0000-0000-00008F8F0000}"/>
    <cellStyle name="Título 1 29" xfId="32974" xr:uid="{00000000-0005-0000-0000-0000908F0000}"/>
    <cellStyle name="Título 1 3" xfId="32975" xr:uid="{00000000-0005-0000-0000-0000918F0000}"/>
    <cellStyle name="Título 1 3 2" xfId="35594" xr:uid="{00000000-0005-0000-0000-0000928F0000}"/>
    <cellStyle name="Título 1 30" xfId="32976" xr:uid="{00000000-0005-0000-0000-0000938F0000}"/>
    <cellStyle name="Título 1 31" xfId="32977" xr:uid="{00000000-0005-0000-0000-0000948F0000}"/>
    <cellStyle name="Título 1 32" xfId="32978" xr:uid="{00000000-0005-0000-0000-0000958F0000}"/>
    <cellStyle name="Título 1 33" xfId="32979" xr:uid="{00000000-0005-0000-0000-0000968F0000}"/>
    <cellStyle name="Título 1 34" xfId="32980" xr:uid="{00000000-0005-0000-0000-0000978F0000}"/>
    <cellStyle name="Título 1 35" xfId="32981" xr:uid="{00000000-0005-0000-0000-0000988F0000}"/>
    <cellStyle name="Título 1 36" xfId="32982" xr:uid="{00000000-0005-0000-0000-0000998F0000}"/>
    <cellStyle name="Título 1 37" xfId="32983" xr:uid="{00000000-0005-0000-0000-00009A8F0000}"/>
    <cellStyle name="Título 1 38" xfId="32984" xr:uid="{00000000-0005-0000-0000-00009B8F0000}"/>
    <cellStyle name="Título 1 39" xfId="32985" xr:uid="{00000000-0005-0000-0000-00009C8F0000}"/>
    <cellStyle name="Título 1 4" xfId="32986" xr:uid="{00000000-0005-0000-0000-00009D8F0000}"/>
    <cellStyle name="Título 1 40" xfId="32987" xr:uid="{00000000-0005-0000-0000-00009E8F0000}"/>
    <cellStyle name="Título 1 41" xfId="32988" xr:uid="{00000000-0005-0000-0000-00009F8F0000}"/>
    <cellStyle name="Título 1 42" xfId="32989" xr:uid="{00000000-0005-0000-0000-0000A08F0000}"/>
    <cellStyle name="Título 1 5" xfId="32990" xr:uid="{00000000-0005-0000-0000-0000A18F0000}"/>
    <cellStyle name="Título 1 6" xfId="32991" xr:uid="{00000000-0005-0000-0000-0000A28F0000}"/>
    <cellStyle name="Título 1 7" xfId="32992" xr:uid="{00000000-0005-0000-0000-0000A38F0000}"/>
    <cellStyle name="Título 1 8" xfId="32993" xr:uid="{00000000-0005-0000-0000-0000A48F0000}"/>
    <cellStyle name="Título 1 9" xfId="32994" xr:uid="{00000000-0005-0000-0000-0000A58F0000}"/>
    <cellStyle name="Titulo 10" xfId="32995" xr:uid="{00000000-0005-0000-0000-0000A68F0000}"/>
    <cellStyle name="Titulo 11" xfId="32996" xr:uid="{00000000-0005-0000-0000-0000A78F0000}"/>
    <cellStyle name="Titulo 12" xfId="32997" xr:uid="{00000000-0005-0000-0000-0000A88F0000}"/>
    <cellStyle name="Titulo 13" xfId="32998" xr:uid="{00000000-0005-0000-0000-0000A98F0000}"/>
    <cellStyle name="Titulo 14" xfId="32999" xr:uid="{00000000-0005-0000-0000-0000AA8F0000}"/>
    <cellStyle name="Titulo 15" xfId="33000" xr:uid="{00000000-0005-0000-0000-0000AB8F0000}"/>
    <cellStyle name="Titulo 16" xfId="33001" xr:uid="{00000000-0005-0000-0000-0000AC8F0000}"/>
    <cellStyle name="Titulo 17" xfId="33002" xr:uid="{00000000-0005-0000-0000-0000AD8F0000}"/>
    <cellStyle name="Titulo 18" xfId="33003" xr:uid="{00000000-0005-0000-0000-0000AE8F0000}"/>
    <cellStyle name="Titulo 19" xfId="33004" xr:uid="{00000000-0005-0000-0000-0000AF8F0000}"/>
    <cellStyle name="Titulo 2" xfId="33005" xr:uid="{00000000-0005-0000-0000-0000B08F0000}"/>
    <cellStyle name="Título 2 10" xfId="33006" xr:uid="{00000000-0005-0000-0000-0000B18F0000}"/>
    <cellStyle name="Título 2 11" xfId="33007" xr:uid="{00000000-0005-0000-0000-0000B28F0000}"/>
    <cellStyle name="Título 2 12" xfId="33008" xr:uid="{00000000-0005-0000-0000-0000B38F0000}"/>
    <cellStyle name="Título 2 13" xfId="33009" xr:uid="{00000000-0005-0000-0000-0000B48F0000}"/>
    <cellStyle name="Título 2 14" xfId="33010" xr:uid="{00000000-0005-0000-0000-0000B58F0000}"/>
    <cellStyle name="Título 2 15" xfId="33011" xr:uid="{00000000-0005-0000-0000-0000B68F0000}"/>
    <cellStyle name="Título 2 16" xfId="33012" xr:uid="{00000000-0005-0000-0000-0000B78F0000}"/>
    <cellStyle name="Título 2 17" xfId="33013" xr:uid="{00000000-0005-0000-0000-0000B88F0000}"/>
    <cellStyle name="Título 2 18" xfId="33014" xr:uid="{00000000-0005-0000-0000-0000B98F0000}"/>
    <cellStyle name="Título 2 19" xfId="33015" xr:uid="{00000000-0005-0000-0000-0000BA8F0000}"/>
    <cellStyle name="Título 2 19 10" xfId="33016" xr:uid="{00000000-0005-0000-0000-0000BB8F0000}"/>
    <cellStyle name="Título 2 19 11" xfId="33017" xr:uid="{00000000-0005-0000-0000-0000BC8F0000}"/>
    <cellStyle name="Título 2 19 12" xfId="33018" xr:uid="{00000000-0005-0000-0000-0000BD8F0000}"/>
    <cellStyle name="Título 2 19 13" xfId="33019" xr:uid="{00000000-0005-0000-0000-0000BE8F0000}"/>
    <cellStyle name="Título 2 19 14" xfId="33020" xr:uid="{00000000-0005-0000-0000-0000BF8F0000}"/>
    <cellStyle name="Título 2 19 15" xfId="33021" xr:uid="{00000000-0005-0000-0000-0000C08F0000}"/>
    <cellStyle name="Título 2 19 16" xfId="33022" xr:uid="{00000000-0005-0000-0000-0000C18F0000}"/>
    <cellStyle name="Título 2 19 17" xfId="33023" xr:uid="{00000000-0005-0000-0000-0000C28F0000}"/>
    <cellStyle name="Título 2 19 18" xfId="33024" xr:uid="{00000000-0005-0000-0000-0000C38F0000}"/>
    <cellStyle name="Título 2 19 2" xfId="33025" xr:uid="{00000000-0005-0000-0000-0000C48F0000}"/>
    <cellStyle name="Título 2 19 2 10" xfId="33026" xr:uid="{00000000-0005-0000-0000-0000C58F0000}"/>
    <cellStyle name="Título 2 19 2 11" xfId="33027" xr:uid="{00000000-0005-0000-0000-0000C68F0000}"/>
    <cellStyle name="Título 2 19 2 12" xfId="33028" xr:uid="{00000000-0005-0000-0000-0000C78F0000}"/>
    <cellStyle name="Título 2 19 2 13" xfId="33029" xr:uid="{00000000-0005-0000-0000-0000C88F0000}"/>
    <cellStyle name="Título 2 19 2 14" xfId="33030" xr:uid="{00000000-0005-0000-0000-0000C98F0000}"/>
    <cellStyle name="Título 2 19 2 15" xfId="33031" xr:uid="{00000000-0005-0000-0000-0000CA8F0000}"/>
    <cellStyle name="Título 2 19 2 2" xfId="33032" xr:uid="{00000000-0005-0000-0000-0000CB8F0000}"/>
    <cellStyle name="Título 2 19 2 3" xfId="33033" xr:uid="{00000000-0005-0000-0000-0000CC8F0000}"/>
    <cellStyle name="Título 2 19 2 4" xfId="33034" xr:uid="{00000000-0005-0000-0000-0000CD8F0000}"/>
    <cellStyle name="Título 2 19 2 5" xfId="33035" xr:uid="{00000000-0005-0000-0000-0000CE8F0000}"/>
    <cellStyle name="Título 2 19 2 6" xfId="33036" xr:uid="{00000000-0005-0000-0000-0000CF8F0000}"/>
    <cellStyle name="Título 2 19 2 7" xfId="33037" xr:uid="{00000000-0005-0000-0000-0000D08F0000}"/>
    <cellStyle name="Título 2 19 2 8" xfId="33038" xr:uid="{00000000-0005-0000-0000-0000D18F0000}"/>
    <cellStyle name="Título 2 19 2 9" xfId="33039" xr:uid="{00000000-0005-0000-0000-0000D28F0000}"/>
    <cellStyle name="Título 2 19 3" xfId="33040" xr:uid="{00000000-0005-0000-0000-0000D38F0000}"/>
    <cellStyle name="Título 2 19 4" xfId="33041" xr:uid="{00000000-0005-0000-0000-0000D48F0000}"/>
    <cellStyle name="Título 2 19 5" xfId="33042" xr:uid="{00000000-0005-0000-0000-0000D58F0000}"/>
    <cellStyle name="Título 2 19 6" xfId="33043" xr:uid="{00000000-0005-0000-0000-0000D68F0000}"/>
    <cellStyle name="Título 2 19 7" xfId="33044" xr:uid="{00000000-0005-0000-0000-0000D78F0000}"/>
    <cellStyle name="Título 2 19 8" xfId="33045" xr:uid="{00000000-0005-0000-0000-0000D88F0000}"/>
    <cellStyle name="Título 2 19 9" xfId="33046" xr:uid="{00000000-0005-0000-0000-0000D98F0000}"/>
    <cellStyle name="Título 2 2" xfId="33047" xr:uid="{00000000-0005-0000-0000-0000DA8F0000}"/>
    <cellStyle name="Título 2 2 10" xfId="33048" xr:uid="{00000000-0005-0000-0000-0000DB8F0000}"/>
    <cellStyle name="Título 2 2 11" xfId="33049" xr:uid="{00000000-0005-0000-0000-0000DC8F0000}"/>
    <cellStyle name="Título 2 2 11 10" xfId="33050" xr:uid="{00000000-0005-0000-0000-0000DD8F0000}"/>
    <cellStyle name="Título 2 2 11 11" xfId="33051" xr:uid="{00000000-0005-0000-0000-0000DE8F0000}"/>
    <cellStyle name="Título 2 2 11 12" xfId="33052" xr:uid="{00000000-0005-0000-0000-0000DF8F0000}"/>
    <cellStyle name="Título 2 2 11 13" xfId="33053" xr:uid="{00000000-0005-0000-0000-0000E08F0000}"/>
    <cellStyle name="Título 2 2 11 14" xfId="33054" xr:uid="{00000000-0005-0000-0000-0000E18F0000}"/>
    <cellStyle name="Título 2 2 11 15" xfId="33055" xr:uid="{00000000-0005-0000-0000-0000E28F0000}"/>
    <cellStyle name="Título 2 2 11 2" xfId="33056" xr:uid="{00000000-0005-0000-0000-0000E38F0000}"/>
    <cellStyle name="Título 2 2 11 3" xfId="33057" xr:uid="{00000000-0005-0000-0000-0000E48F0000}"/>
    <cellStyle name="Título 2 2 11 4" xfId="33058" xr:uid="{00000000-0005-0000-0000-0000E58F0000}"/>
    <cellStyle name="Título 2 2 11 5" xfId="33059" xr:uid="{00000000-0005-0000-0000-0000E68F0000}"/>
    <cellStyle name="Título 2 2 11 6" xfId="33060" xr:uid="{00000000-0005-0000-0000-0000E78F0000}"/>
    <cellStyle name="Título 2 2 11 7" xfId="33061" xr:uid="{00000000-0005-0000-0000-0000E88F0000}"/>
    <cellStyle name="Título 2 2 11 8" xfId="33062" xr:uid="{00000000-0005-0000-0000-0000E98F0000}"/>
    <cellStyle name="Título 2 2 11 9" xfId="33063" xr:uid="{00000000-0005-0000-0000-0000EA8F0000}"/>
    <cellStyle name="Título 2 2 12" xfId="33064" xr:uid="{00000000-0005-0000-0000-0000EB8F0000}"/>
    <cellStyle name="Título 2 2 13" xfId="33065" xr:uid="{00000000-0005-0000-0000-0000EC8F0000}"/>
    <cellStyle name="Título 2 2 14" xfId="33066" xr:uid="{00000000-0005-0000-0000-0000ED8F0000}"/>
    <cellStyle name="Título 2 2 15" xfId="33067" xr:uid="{00000000-0005-0000-0000-0000EE8F0000}"/>
    <cellStyle name="Título 2 2 16" xfId="33068" xr:uid="{00000000-0005-0000-0000-0000EF8F0000}"/>
    <cellStyle name="Título 2 2 17" xfId="33069" xr:uid="{00000000-0005-0000-0000-0000F08F0000}"/>
    <cellStyle name="Título 2 2 18" xfId="33070" xr:uid="{00000000-0005-0000-0000-0000F18F0000}"/>
    <cellStyle name="Título 2 2 19" xfId="33071" xr:uid="{00000000-0005-0000-0000-0000F28F0000}"/>
    <cellStyle name="Título 2 2 2" xfId="33072" xr:uid="{00000000-0005-0000-0000-0000F38F0000}"/>
    <cellStyle name="Título 2 2 2 10" xfId="33073" xr:uid="{00000000-0005-0000-0000-0000F48F0000}"/>
    <cellStyle name="Título 2 2 2 10 10" xfId="33074" xr:uid="{00000000-0005-0000-0000-0000F58F0000}"/>
    <cellStyle name="Título 2 2 2 10 11" xfId="33075" xr:uid="{00000000-0005-0000-0000-0000F68F0000}"/>
    <cellStyle name="Título 2 2 2 10 12" xfId="33076" xr:uid="{00000000-0005-0000-0000-0000F78F0000}"/>
    <cellStyle name="Título 2 2 2 10 13" xfId="33077" xr:uid="{00000000-0005-0000-0000-0000F88F0000}"/>
    <cellStyle name="Título 2 2 2 10 14" xfId="33078" xr:uid="{00000000-0005-0000-0000-0000F98F0000}"/>
    <cellStyle name="Título 2 2 2 10 15" xfId="33079" xr:uid="{00000000-0005-0000-0000-0000FA8F0000}"/>
    <cellStyle name="Título 2 2 2 10 2" xfId="33080" xr:uid="{00000000-0005-0000-0000-0000FB8F0000}"/>
    <cellStyle name="Título 2 2 2 10 3" xfId="33081" xr:uid="{00000000-0005-0000-0000-0000FC8F0000}"/>
    <cellStyle name="Título 2 2 2 10 4" xfId="33082" xr:uid="{00000000-0005-0000-0000-0000FD8F0000}"/>
    <cellStyle name="Título 2 2 2 10 5" xfId="33083" xr:uid="{00000000-0005-0000-0000-0000FE8F0000}"/>
    <cellStyle name="Título 2 2 2 10 6" xfId="33084" xr:uid="{00000000-0005-0000-0000-0000FF8F0000}"/>
    <cellStyle name="Título 2 2 2 10 7" xfId="33085" xr:uid="{00000000-0005-0000-0000-000000900000}"/>
    <cellStyle name="Título 2 2 2 10 8" xfId="33086" xr:uid="{00000000-0005-0000-0000-000001900000}"/>
    <cellStyle name="Título 2 2 2 10 9" xfId="33087" xr:uid="{00000000-0005-0000-0000-000002900000}"/>
    <cellStyle name="Título 2 2 2 11" xfId="33088" xr:uid="{00000000-0005-0000-0000-000003900000}"/>
    <cellStyle name="Título 2 2 2 12" xfId="33089" xr:uid="{00000000-0005-0000-0000-000004900000}"/>
    <cellStyle name="Título 2 2 2 13" xfId="33090" xr:uid="{00000000-0005-0000-0000-000005900000}"/>
    <cellStyle name="Título 2 2 2 14" xfId="33091" xr:uid="{00000000-0005-0000-0000-000006900000}"/>
    <cellStyle name="Título 2 2 2 15" xfId="33092" xr:uid="{00000000-0005-0000-0000-000007900000}"/>
    <cellStyle name="Título 2 2 2 16" xfId="33093" xr:uid="{00000000-0005-0000-0000-000008900000}"/>
    <cellStyle name="Título 2 2 2 17" xfId="33094" xr:uid="{00000000-0005-0000-0000-000009900000}"/>
    <cellStyle name="Título 2 2 2 18" xfId="33095" xr:uid="{00000000-0005-0000-0000-00000A900000}"/>
    <cellStyle name="Título 2 2 2 19" xfId="33096" xr:uid="{00000000-0005-0000-0000-00000B900000}"/>
    <cellStyle name="Título 2 2 2 2" xfId="33097" xr:uid="{00000000-0005-0000-0000-00000C900000}"/>
    <cellStyle name="Título 2 2 2 2 10" xfId="33098" xr:uid="{00000000-0005-0000-0000-00000D900000}"/>
    <cellStyle name="Título 2 2 2 2 10 10" xfId="33099" xr:uid="{00000000-0005-0000-0000-00000E900000}"/>
    <cellStyle name="Título 2 2 2 2 10 11" xfId="33100" xr:uid="{00000000-0005-0000-0000-00000F900000}"/>
    <cellStyle name="Título 2 2 2 2 10 12" xfId="33101" xr:uid="{00000000-0005-0000-0000-000010900000}"/>
    <cellStyle name="Título 2 2 2 2 10 13" xfId="33102" xr:uid="{00000000-0005-0000-0000-000011900000}"/>
    <cellStyle name="Título 2 2 2 2 10 14" xfId="33103" xr:uid="{00000000-0005-0000-0000-000012900000}"/>
    <cellStyle name="Título 2 2 2 2 10 15" xfId="33104" xr:uid="{00000000-0005-0000-0000-000013900000}"/>
    <cellStyle name="Título 2 2 2 2 10 2" xfId="33105" xr:uid="{00000000-0005-0000-0000-000014900000}"/>
    <cellStyle name="Título 2 2 2 2 10 3" xfId="33106" xr:uid="{00000000-0005-0000-0000-000015900000}"/>
    <cellStyle name="Título 2 2 2 2 10 4" xfId="33107" xr:uid="{00000000-0005-0000-0000-000016900000}"/>
    <cellStyle name="Título 2 2 2 2 10 5" xfId="33108" xr:uid="{00000000-0005-0000-0000-000017900000}"/>
    <cellStyle name="Título 2 2 2 2 10 6" xfId="33109" xr:uid="{00000000-0005-0000-0000-000018900000}"/>
    <cellStyle name="Título 2 2 2 2 10 7" xfId="33110" xr:uid="{00000000-0005-0000-0000-000019900000}"/>
    <cellStyle name="Título 2 2 2 2 10 8" xfId="33111" xr:uid="{00000000-0005-0000-0000-00001A900000}"/>
    <cellStyle name="Título 2 2 2 2 10 9" xfId="33112" xr:uid="{00000000-0005-0000-0000-00001B900000}"/>
    <cellStyle name="Título 2 2 2 2 11" xfId="33113" xr:uid="{00000000-0005-0000-0000-00001C900000}"/>
    <cellStyle name="Título 2 2 2 2 12" xfId="33114" xr:uid="{00000000-0005-0000-0000-00001D900000}"/>
    <cellStyle name="Título 2 2 2 2 13" xfId="33115" xr:uid="{00000000-0005-0000-0000-00001E900000}"/>
    <cellStyle name="Título 2 2 2 2 14" xfId="33116" xr:uid="{00000000-0005-0000-0000-00001F900000}"/>
    <cellStyle name="Título 2 2 2 2 15" xfId="33117" xr:uid="{00000000-0005-0000-0000-000020900000}"/>
    <cellStyle name="Título 2 2 2 2 16" xfId="33118" xr:uid="{00000000-0005-0000-0000-000021900000}"/>
    <cellStyle name="Título 2 2 2 2 17" xfId="33119" xr:uid="{00000000-0005-0000-0000-000022900000}"/>
    <cellStyle name="Título 2 2 2 2 18" xfId="33120" xr:uid="{00000000-0005-0000-0000-000023900000}"/>
    <cellStyle name="Título 2 2 2 2 19" xfId="33121" xr:uid="{00000000-0005-0000-0000-000024900000}"/>
    <cellStyle name="Título 2 2 2 2 2" xfId="33122" xr:uid="{00000000-0005-0000-0000-000025900000}"/>
    <cellStyle name="Título 2 2 2 2 2 10" xfId="33123" xr:uid="{00000000-0005-0000-0000-000026900000}"/>
    <cellStyle name="Título 2 2 2 2 2 11" xfId="33124" xr:uid="{00000000-0005-0000-0000-000027900000}"/>
    <cellStyle name="Título 2 2 2 2 2 12" xfId="33125" xr:uid="{00000000-0005-0000-0000-000028900000}"/>
    <cellStyle name="Título 2 2 2 2 2 13" xfId="33126" xr:uid="{00000000-0005-0000-0000-000029900000}"/>
    <cellStyle name="Título 2 2 2 2 2 14" xfId="33127" xr:uid="{00000000-0005-0000-0000-00002A900000}"/>
    <cellStyle name="Título 2 2 2 2 2 15" xfId="33128" xr:uid="{00000000-0005-0000-0000-00002B900000}"/>
    <cellStyle name="Título 2 2 2 2 2 16" xfId="33129" xr:uid="{00000000-0005-0000-0000-00002C900000}"/>
    <cellStyle name="Título 2 2 2 2 2 17" xfId="33130" xr:uid="{00000000-0005-0000-0000-00002D900000}"/>
    <cellStyle name="Título 2 2 2 2 2 18" xfId="33131" xr:uid="{00000000-0005-0000-0000-00002E900000}"/>
    <cellStyle name="Título 2 2 2 2 2 2" xfId="33132" xr:uid="{00000000-0005-0000-0000-00002F900000}"/>
    <cellStyle name="Título 2 2 2 2 2 2 10" xfId="33133" xr:uid="{00000000-0005-0000-0000-000030900000}"/>
    <cellStyle name="Título 2 2 2 2 2 2 11" xfId="33134" xr:uid="{00000000-0005-0000-0000-000031900000}"/>
    <cellStyle name="Título 2 2 2 2 2 2 12" xfId="33135" xr:uid="{00000000-0005-0000-0000-000032900000}"/>
    <cellStyle name="Título 2 2 2 2 2 2 13" xfId="33136" xr:uid="{00000000-0005-0000-0000-000033900000}"/>
    <cellStyle name="Título 2 2 2 2 2 2 14" xfId="33137" xr:uid="{00000000-0005-0000-0000-000034900000}"/>
    <cellStyle name="Título 2 2 2 2 2 2 15" xfId="33138" xr:uid="{00000000-0005-0000-0000-000035900000}"/>
    <cellStyle name="Título 2 2 2 2 2 2 2" xfId="33139" xr:uid="{00000000-0005-0000-0000-000036900000}"/>
    <cellStyle name="Título 2 2 2 2 2 2 3" xfId="33140" xr:uid="{00000000-0005-0000-0000-000037900000}"/>
    <cellStyle name="Título 2 2 2 2 2 2 4" xfId="33141" xr:uid="{00000000-0005-0000-0000-000038900000}"/>
    <cellStyle name="Título 2 2 2 2 2 2 5" xfId="33142" xr:uid="{00000000-0005-0000-0000-000039900000}"/>
    <cellStyle name="Título 2 2 2 2 2 2 6" xfId="33143" xr:uid="{00000000-0005-0000-0000-00003A900000}"/>
    <cellStyle name="Título 2 2 2 2 2 2 7" xfId="33144" xr:uid="{00000000-0005-0000-0000-00003B900000}"/>
    <cellStyle name="Título 2 2 2 2 2 2 8" xfId="33145" xr:uid="{00000000-0005-0000-0000-00003C900000}"/>
    <cellStyle name="Título 2 2 2 2 2 2 9" xfId="33146" xr:uid="{00000000-0005-0000-0000-00003D900000}"/>
    <cellStyle name="Título 2 2 2 2 2 3" xfId="33147" xr:uid="{00000000-0005-0000-0000-00003E900000}"/>
    <cellStyle name="Título 2 2 2 2 2 4" xfId="33148" xr:uid="{00000000-0005-0000-0000-00003F900000}"/>
    <cellStyle name="Título 2 2 2 2 2 5" xfId="33149" xr:uid="{00000000-0005-0000-0000-000040900000}"/>
    <cellStyle name="Título 2 2 2 2 2 6" xfId="33150" xr:uid="{00000000-0005-0000-0000-000041900000}"/>
    <cellStyle name="Título 2 2 2 2 2 7" xfId="33151" xr:uid="{00000000-0005-0000-0000-000042900000}"/>
    <cellStyle name="Título 2 2 2 2 2 8" xfId="33152" xr:uid="{00000000-0005-0000-0000-000043900000}"/>
    <cellStyle name="Título 2 2 2 2 2 9" xfId="33153" xr:uid="{00000000-0005-0000-0000-000044900000}"/>
    <cellStyle name="Título 2 2 2 2 20" xfId="33154" xr:uid="{00000000-0005-0000-0000-000045900000}"/>
    <cellStyle name="Título 2 2 2 2 21" xfId="33155" xr:uid="{00000000-0005-0000-0000-000046900000}"/>
    <cellStyle name="Título 2 2 2 2 22" xfId="33156" xr:uid="{00000000-0005-0000-0000-000047900000}"/>
    <cellStyle name="Título 2 2 2 2 23" xfId="33157" xr:uid="{00000000-0005-0000-0000-000048900000}"/>
    <cellStyle name="Título 2 2 2 2 24" xfId="33158" xr:uid="{00000000-0005-0000-0000-000049900000}"/>
    <cellStyle name="Título 2 2 2 2 25" xfId="33159" xr:uid="{00000000-0005-0000-0000-00004A900000}"/>
    <cellStyle name="Título 2 2 2 2 3" xfId="33160" xr:uid="{00000000-0005-0000-0000-00004B900000}"/>
    <cellStyle name="Título 2 2 2 2 4" xfId="33161" xr:uid="{00000000-0005-0000-0000-00004C900000}"/>
    <cellStyle name="Título 2 2 2 2 5" xfId="33162" xr:uid="{00000000-0005-0000-0000-00004D900000}"/>
    <cellStyle name="Título 2 2 2 2 6" xfId="33163" xr:uid="{00000000-0005-0000-0000-00004E900000}"/>
    <cellStyle name="Título 2 2 2 2 7" xfId="33164" xr:uid="{00000000-0005-0000-0000-00004F900000}"/>
    <cellStyle name="Título 2 2 2 2 8" xfId="33165" xr:uid="{00000000-0005-0000-0000-000050900000}"/>
    <cellStyle name="Título 2 2 2 2 9" xfId="33166" xr:uid="{00000000-0005-0000-0000-000051900000}"/>
    <cellStyle name="Título 2 2 2 20" xfId="33167" xr:uid="{00000000-0005-0000-0000-000052900000}"/>
    <cellStyle name="Título 2 2 2 21" xfId="33168" xr:uid="{00000000-0005-0000-0000-000053900000}"/>
    <cellStyle name="Título 2 2 2 22" xfId="33169" xr:uid="{00000000-0005-0000-0000-000054900000}"/>
    <cellStyle name="Título 2 2 2 23" xfId="33170" xr:uid="{00000000-0005-0000-0000-000055900000}"/>
    <cellStyle name="Título 2 2 2 24" xfId="33171" xr:uid="{00000000-0005-0000-0000-000056900000}"/>
    <cellStyle name="Título 2 2 2 25" xfId="33172" xr:uid="{00000000-0005-0000-0000-000057900000}"/>
    <cellStyle name="Título 2 2 2 3" xfId="33173" xr:uid="{00000000-0005-0000-0000-000058900000}"/>
    <cellStyle name="Título 2 2 2 3 10" xfId="33174" xr:uid="{00000000-0005-0000-0000-000059900000}"/>
    <cellStyle name="Título 2 2 2 3 11" xfId="33175" xr:uid="{00000000-0005-0000-0000-00005A900000}"/>
    <cellStyle name="Título 2 2 2 3 12" xfId="33176" xr:uid="{00000000-0005-0000-0000-00005B900000}"/>
    <cellStyle name="Título 2 2 2 3 13" xfId="33177" xr:uid="{00000000-0005-0000-0000-00005C900000}"/>
    <cellStyle name="Título 2 2 2 3 14" xfId="33178" xr:uid="{00000000-0005-0000-0000-00005D900000}"/>
    <cellStyle name="Título 2 2 2 3 15" xfId="33179" xr:uid="{00000000-0005-0000-0000-00005E900000}"/>
    <cellStyle name="Título 2 2 2 3 16" xfId="33180" xr:uid="{00000000-0005-0000-0000-00005F900000}"/>
    <cellStyle name="Título 2 2 2 3 17" xfId="33181" xr:uid="{00000000-0005-0000-0000-000060900000}"/>
    <cellStyle name="Título 2 2 2 3 18" xfId="33182" xr:uid="{00000000-0005-0000-0000-000061900000}"/>
    <cellStyle name="Título 2 2 2 3 2" xfId="33183" xr:uid="{00000000-0005-0000-0000-000062900000}"/>
    <cellStyle name="Título 2 2 2 3 2 10" xfId="33184" xr:uid="{00000000-0005-0000-0000-000063900000}"/>
    <cellStyle name="Título 2 2 2 3 2 11" xfId="33185" xr:uid="{00000000-0005-0000-0000-000064900000}"/>
    <cellStyle name="Título 2 2 2 3 2 12" xfId="33186" xr:uid="{00000000-0005-0000-0000-000065900000}"/>
    <cellStyle name="Título 2 2 2 3 2 13" xfId="33187" xr:uid="{00000000-0005-0000-0000-000066900000}"/>
    <cellStyle name="Título 2 2 2 3 2 14" xfId="33188" xr:uid="{00000000-0005-0000-0000-000067900000}"/>
    <cellStyle name="Título 2 2 2 3 2 15" xfId="33189" xr:uid="{00000000-0005-0000-0000-000068900000}"/>
    <cellStyle name="Título 2 2 2 3 2 2" xfId="33190" xr:uid="{00000000-0005-0000-0000-000069900000}"/>
    <cellStyle name="Título 2 2 2 3 2 3" xfId="33191" xr:uid="{00000000-0005-0000-0000-00006A900000}"/>
    <cellStyle name="Título 2 2 2 3 2 4" xfId="33192" xr:uid="{00000000-0005-0000-0000-00006B900000}"/>
    <cellStyle name="Título 2 2 2 3 2 5" xfId="33193" xr:uid="{00000000-0005-0000-0000-00006C900000}"/>
    <cellStyle name="Título 2 2 2 3 2 6" xfId="33194" xr:uid="{00000000-0005-0000-0000-00006D900000}"/>
    <cellStyle name="Título 2 2 2 3 2 7" xfId="33195" xr:uid="{00000000-0005-0000-0000-00006E900000}"/>
    <cellStyle name="Título 2 2 2 3 2 8" xfId="33196" xr:uid="{00000000-0005-0000-0000-00006F900000}"/>
    <cellStyle name="Título 2 2 2 3 2 9" xfId="33197" xr:uid="{00000000-0005-0000-0000-000070900000}"/>
    <cellStyle name="Título 2 2 2 3 3" xfId="33198" xr:uid="{00000000-0005-0000-0000-000071900000}"/>
    <cellStyle name="Título 2 2 2 3 4" xfId="33199" xr:uid="{00000000-0005-0000-0000-000072900000}"/>
    <cellStyle name="Título 2 2 2 3 5" xfId="33200" xr:uid="{00000000-0005-0000-0000-000073900000}"/>
    <cellStyle name="Título 2 2 2 3 6" xfId="33201" xr:uid="{00000000-0005-0000-0000-000074900000}"/>
    <cellStyle name="Título 2 2 2 3 7" xfId="33202" xr:uid="{00000000-0005-0000-0000-000075900000}"/>
    <cellStyle name="Título 2 2 2 3 8" xfId="33203" xr:uid="{00000000-0005-0000-0000-000076900000}"/>
    <cellStyle name="Título 2 2 2 3 9" xfId="33204" xr:uid="{00000000-0005-0000-0000-000077900000}"/>
    <cellStyle name="Título 2 2 2 4" xfId="33205" xr:uid="{00000000-0005-0000-0000-000078900000}"/>
    <cellStyle name="Título 2 2 2 5" xfId="33206" xr:uid="{00000000-0005-0000-0000-000079900000}"/>
    <cellStyle name="Título 2 2 2 6" xfId="33207" xr:uid="{00000000-0005-0000-0000-00007A900000}"/>
    <cellStyle name="Título 2 2 2 7" xfId="33208" xr:uid="{00000000-0005-0000-0000-00007B900000}"/>
    <cellStyle name="Título 2 2 2 8" xfId="33209" xr:uid="{00000000-0005-0000-0000-00007C900000}"/>
    <cellStyle name="Título 2 2 2 9" xfId="33210" xr:uid="{00000000-0005-0000-0000-00007D900000}"/>
    <cellStyle name="Título 2 2 20" xfId="33211" xr:uid="{00000000-0005-0000-0000-00007E900000}"/>
    <cellStyle name="Título 2 2 21" xfId="33212" xr:uid="{00000000-0005-0000-0000-00007F900000}"/>
    <cellStyle name="Título 2 2 22" xfId="33213" xr:uid="{00000000-0005-0000-0000-000080900000}"/>
    <cellStyle name="Título 2 2 23" xfId="33214" xr:uid="{00000000-0005-0000-0000-000081900000}"/>
    <cellStyle name="Título 2 2 24" xfId="33215" xr:uid="{00000000-0005-0000-0000-000082900000}"/>
    <cellStyle name="Título 2 2 25" xfId="33216" xr:uid="{00000000-0005-0000-0000-000083900000}"/>
    <cellStyle name="Título 2 2 26" xfId="33217" xr:uid="{00000000-0005-0000-0000-000084900000}"/>
    <cellStyle name="Título 2 2 27" xfId="35173" xr:uid="{00000000-0005-0000-0000-000085900000}"/>
    <cellStyle name="Título 2 2 3" xfId="33218" xr:uid="{00000000-0005-0000-0000-000086900000}"/>
    <cellStyle name="Título 2 2 3 10" xfId="33219" xr:uid="{00000000-0005-0000-0000-000087900000}"/>
    <cellStyle name="Título 2 2 3 11" xfId="33220" xr:uid="{00000000-0005-0000-0000-000088900000}"/>
    <cellStyle name="Título 2 2 3 12" xfId="33221" xr:uid="{00000000-0005-0000-0000-000089900000}"/>
    <cellStyle name="Título 2 2 3 13" xfId="33222" xr:uid="{00000000-0005-0000-0000-00008A900000}"/>
    <cellStyle name="Título 2 2 3 14" xfId="33223" xr:uid="{00000000-0005-0000-0000-00008B900000}"/>
    <cellStyle name="Título 2 2 3 15" xfId="33224" xr:uid="{00000000-0005-0000-0000-00008C900000}"/>
    <cellStyle name="Título 2 2 3 16" xfId="33225" xr:uid="{00000000-0005-0000-0000-00008D900000}"/>
    <cellStyle name="Título 2 2 3 17" xfId="33226" xr:uid="{00000000-0005-0000-0000-00008E900000}"/>
    <cellStyle name="Título 2 2 3 18" xfId="33227" xr:uid="{00000000-0005-0000-0000-00008F900000}"/>
    <cellStyle name="Título 2 2 3 2" xfId="33228" xr:uid="{00000000-0005-0000-0000-000090900000}"/>
    <cellStyle name="Título 2 2 3 2 10" xfId="33229" xr:uid="{00000000-0005-0000-0000-000091900000}"/>
    <cellStyle name="Título 2 2 3 2 11" xfId="33230" xr:uid="{00000000-0005-0000-0000-000092900000}"/>
    <cellStyle name="Título 2 2 3 2 12" xfId="33231" xr:uid="{00000000-0005-0000-0000-000093900000}"/>
    <cellStyle name="Título 2 2 3 2 13" xfId="33232" xr:uid="{00000000-0005-0000-0000-000094900000}"/>
    <cellStyle name="Título 2 2 3 2 14" xfId="33233" xr:uid="{00000000-0005-0000-0000-000095900000}"/>
    <cellStyle name="Título 2 2 3 2 15" xfId="33234" xr:uid="{00000000-0005-0000-0000-000096900000}"/>
    <cellStyle name="Título 2 2 3 2 2" xfId="33235" xr:uid="{00000000-0005-0000-0000-000097900000}"/>
    <cellStyle name="Título 2 2 3 2 3" xfId="33236" xr:uid="{00000000-0005-0000-0000-000098900000}"/>
    <cellStyle name="Título 2 2 3 2 4" xfId="33237" xr:uid="{00000000-0005-0000-0000-000099900000}"/>
    <cellStyle name="Título 2 2 3 2 5" xfId="33238" xr:uid="{00000000-0005-0000-0000-00009A900000}"/>
    <cellStyle name="Título 2 2 3 2 6" xfId="33239" xr:uid="{00000000-0005-0000-0000-00009B900000}"/>
    <cellStyle name="Título 2 2 3 2 7" xfId="33240" xr:uid="{00000000-0005-0000-0000-00009C900000}"/>
    <cellStyle name="Título 2 2 3 2 8" xfId="33241" xr:uid="{00000000-0005-0000-0000-00009D900000}"/>
    <cellStyle name="Título 2 2 3 2 9" xfId="33242" xr:uid="{00000000-0005-0000-0000-00009E900000}"/>
    <cellStyle name="Título 2 2 3 3" xfId="33243" xr:uid="{00000000-0005-0000-0000-00009F900000}"/>
    <cellStyle name="Título 2 2 3 4" xfId="33244" xr:uid="{00000000-0005-0000-0000-0000A0900000}"/>
    <cellStyle name="Título 2 2 3 5" xfId="33245" xr:uid="{00000000-0005-0000-0000-0000A1900000}"/>
    <cellStyle name="Título 2 2 3 6" xfId="33246" xr:uid="{00000000-0005-0000-0000-0000A2900000}"/>
    <cellStyle name="Título 2 2 3 7" xfId="33247" xr:uid="{00000000-0005-0000-0000-0000A3900000}"/>
    <cellStyle name="Título 2 2 3 8" xfId="33248" xr:uid="{00000000-0005-0000-0000-0000A4900000}"/>
    <cellStyle name="Título 2 2 3 9" xfId="33249" xr:uid="{00000000-0005-0000-0000-0000A5900000}"/>
    <cellStyle name="Título 2 2 4" xfId="33250" xr:uid="{00000000-0005-0000-0000-0000A6900000}"/>
    <cellStyle name="Título 2 2 5" xfId="33251" xr:uid="{00000000-0005-0000-0000-0000A7900000}"/>
    <cellStyle name="Título 2 2 6" xfId="33252" xr:uid="{00000000-0005-0000-0000-0000A8900000}"/>
    <cellStyle name="Título 2 2 7" xfId="33253" xr:uid="{00000000-0005-0000-0000-0000A9900000}"/>
    <cellStyle name="Título 2 2 8" xfId="33254" xr:uid="{00000000-0005-0000-0000-0000AA900000}"/>
    <cellStyle name="Título 2 2 9" xfId="33255" xr:uid="{00000000-0005-0000-0000-0000AB900000}"/>
    <cellStyle name="Título 2 20" xfId="33256" xr:uid="{00000000-0005-0000-0000-0000AC900000}"/>
    <cellStyle name="Título 2 20 10" xfId="33257" xr:uid="{00000000-0005-0000-0000-0000AD900000}"/>
    <cellStyle name="Título 2 20 11" xfId="33258" xr:uid="{00000000-0005-0000-0000-0000AE900000}"/>
    <cellStyle name="Título 2 20 12" xfId="33259" xr:uid="{00000000-0005-0000-0000-0000AF900000}"/>
    <cellStyle name="Título 2 20 13" xfId="33260" xr:uid="{00000000-0005-0000-0000-0000B0900000}"/>
    <cellStyle name="Título 2 20 14" xfId="33261" xr:uid="{00000000-0005-0000-0000-0000B1900000}"/>
    <cellStyle name="Título 2 20 15" xfId="33262" xr:uid="{00000000-0005-0000-0000-0000B2900000}"/>
    <cellStyle name="Título 2 20 2" xfId="33263" xr:uid="{00000000-0005-0000-0000-0000B3900000}"/>
    <cellStyle name="Título 2 20 3" xfId="33264" xr:uid="{00000000-0005-0000-0000-0000B4900000}"/>
    <cellStyle name="Título 2 20 4" xfId="33265" xr:uid="{00000000-0005-0000-0000-0000B5900000}"/>
    <cellStyle name="Título 2 20 5" xfId="33266" xr:uid="{00000000-0005-0000-0000-0000B6900000}"/>
    <cellStyle name="Título 2 20 6" xfId="33267" xr:uid="{00000000-0005-0000-0000-0000B7900000}"/>
    <cellStyle name="Título 2 20 7" xfId="33268" xr:uid="{00000000-0005-0000-0000-0000B8900000}"/>
    <cellStyle name="Título 2 20 8" xfId="33269" xr:uid="{00000000-0005-0000-0000-0000B9900000}"/>
    <cellStyle name="Título 2 20 9" xfId="33270" xr:uid="{00000000-0005-0000-0000-0000BA900000}"/>
    <cellStyle name="Título 2 21" xfId="33271" xr:uid="{00000000-0005-0000-0000-0000BB900000}"/>
    <cellStyle name="Título 2 21 10" xfId="33272" xr:uid="{00000000-0005-0000-0000-0000BC900000}"/>
    <cellStyle name="Título 2 21 11" xfId="33273" xr:uid="{00000000-0005-0000-0000-0000BD900000}"/>
    <cellStyle name="Título 2 21 12" xfId="33274" xr:uid="{00000000-0005-0000-0000-0000BE900000}"/>
    <cellStyle name="Título 2 21 13" xfId="33275" xr:uid="{00000000-0005-0000-0000-0000BF900000}"/>
    <cellStyle name="Título 2 21 14" xfId="33276" xr:uid="{00000000-0005-0000-0000-0000C0900000}"/>
    <cellStyle name="Título 2 21 15" xfId="33277" xr:uid="{00000000-0005-0000-0000-0000C1900000}"/>
    <cellStyle name="Título 2 21 2" xfId="33278" xr:uid="{00000000-0005-0000-0000-0000C2900000}"/>
    <cellStyle name="Título 2 21 3" xfId="33279" xr:uid="{00000000-0005-0000-0000-0000C3900000}"/>
    <cellStyle name="Título 2 21 4" xfId="33280" xr:uid="{00000000-0005-0000-0000-0000C4900000}"/>
    <cellStyle name="Título 2 21 5" xfId="33281" xr:uid="{00000000-0005-0000-0000-0000C5900000}"/>
    <cellStyle name="Título 2 21 6" xfId="33282" xr:uid="{00000000-0005-0000-0000-0000C6900000}"/>
    <cellStyle name="Título 2 21 7" xfId="33283" xr:uid="{00000000-0005-0000-0000-0000C7900000}"/>
    <cellStyle name="Título 2 21 8" xfId="33284" xr:uid="{00000000-0005-0000-0000-0000C8900000}"/>
    <cellStyle name="Título 2 21 9" xfId="33285" xr:uid="{00000000-0005-0000-0000-0000C9900000}"/>
    <cellStyle name="Título 2 22" xfId="33286" xr:uid="{00000000-0005-0000-0000-0000CA900000}"/>
    <cellStyle name="Título 2 22 10" xfId="33287" xr:uid="{00000000-0005-0000-0000-0000CB900000}"/>
    <cellStyle name="Título 2 22 11" xfId="33288" xr:uid="{00000000-0005-0000-0000-0000CC900000}"/>
    <cellStyle name="Título 2 22 12" xfId="33289" xr:uid="{00000000-0005-0000-0000-0000CD900000}"/>
    <cellStyle name="Título 2 22 13" xfId="33290" xr:uid="{00000000-0005-0000-0000-0000CE900000}"/>
    <cellStyle name="Título 2 22 14" xfId="33291" xr:uid="{00000000-0005-0000-0000-0000CF900000}"/>
    <cellStyle name="Título 2 22 15" xfId="33292" xr:uid="{00000000-0005-0000-0000-0000D0900000}"/>
    <cellStyle name="Título 2 22 2" xfId="33293" xr:uid="{00000000-0005-0000-0000-0000D1900000}"/>
    <cellStyle name="Título 2 22 3" xfId="33294" xr:uid="{00000000-0005-0000-0000-0000D2900000}"/>
    <cellStyle name="Título 2 22 4" xfId="33295" xr:uid="{00000000-0005-0000-0000-0000D3900000}"/>
    <cellStyle name="Título 2 22 5" xfId="33296" xr:uid="{00000000-0005-0000-0000-0000D4900000}"/>
    <cellStyle name="Título 2 22 6" xfId="33297" xr:uid="{00000000-0005-0000-0000-0000D5900000}"/>
    <cellStyle name="Título 2 22 7" xfId="33298" xr:uid="{00000000-0005-0000-0000-0000D6900000}"/>
    <cellStyle name="Título 2 22 8" xfId="33299" xr:uid="{00000000-0005-0000-0000-0000D7900000}"/>
    <cellStyle name="Título 2 22 9" xfId="33300" xr:uid="{00000000-0005-0000-0000-0000D8900000}"/>
    <cellStyle name="Título 2 23" xfId="33301" xr:uid="{00000000-0005-0000-0000-0000D9900000}"/>
    <cellStyle name="Título 2 23 10" xfId="33302" xr:uid="{00000000-0005-0000-0000-0000DA900000}"/>
    <cellStyle name="Título 2 23 11" xfId="33303" xr:uid="{00000000-0005-0000-0000-0000DB900000}"/>
    <cellStyle name="Título 2 23 12" xfId="33304" xr:uid="{00000000-0005-0000-0000-0000DC900000}"/>
    <cellStyle name="Título 2 23 13" xfId="33305" xr:uid="{00000000-0005-0000-0000-0000DD900000}"/>
    <cellStyle name="Título 2 23 14" xfId="33306" xr:uid="{00000000-0005-0000-0000-0000DE900000}"/>
    <cellStyle name="Título 2 23 15" xfId="33307" xr:uid="{00000000-0005-0000-0000-0000DF900000}"/>
    <cellStyle name="Título 2 23 2" xfId="33308" xr:uid="{00000000-0005-0000-0000-0000E0900000}"/>
    <cellStyle name="Título 2 23 3" xfId="33309" xr:uid="{00000000-0005-0000-0000-0000E1900000}"/>
    <cellStyle name="Título 2 23 4" xfId="33310" xr:uid="{00000000-0005-0000-0000-0000E2900000}"/>
    <cellStyle name="Título 2 23 5" xfId="33311" xr:uid="{00000000-0005-0000-0000-0000E3900000}"/>
    <cellStyle name="Título 2 23 6" xfId="33312" xr:uid="{00000000-0005-0000-0000-0000E4900000}"/>
    <cellStyle name="Título 2 23 7" xfId="33313" xr:uid="{00000000-0005-0000-0000-0000E5900000}"/>
    <cellStyle name="Título 2 23 8" xfId="33314" xr:uid="{00000000-0005-0000-0000-0000E6900000}"/>
    <cellStyle name="Título 2 23 9" xfId="33315" xr:uid="{00000000-0005-0000-0000-0000E7900000}"/>
    <cellStyle name="Título 2 24" xfId="33316" xr:uid="{00000000-0005-0000-0000-0000E8900000}"/>
    <cellStyle name="Título 2 24 10" xfId="33317" xr:uid="{00000000-0005-0000-0000-0000E9900000}"/>
    <cellStyle name="Título 2 24 11" xfId="33318" xr:uid="{00000000-0005-0000-0000-0000EA900000}"/>
    <cellStyle name="Título 2 24 12" xfId="33319" xr:uid="{00000000-0005-0000-0000-0000EB900000}"/>
    <cellStyle name="Título 2 24 13" xfId="33320" xr:uid="{00000000-0005-0000-0000-0000EC900000}"/>
    <cellStyle name="Título 2 24 14" xfId="33321" xr:uid="{00000000-0005-0000-0000-0000ED900000}"/>
    <cellStyle name="Título 2 24 15" xfId="33322" xr:uid="{00000000-0005-0000-0000-0000EE900000}"/>
    <cellStyle name="Título 2 24 2" xfId="33323" xr:uid="{00000000-0005-0000-0000-0000EF900000}"/>
    <cellStyle name="Título 2 24 3" xfId="33324" xr:uid="{00000000-0005-0000-0000-0000F0900000}"/>
    <cellStyle name="Título 2 24 4" xfId="33325" xr:uid="{00000000-0005-0000-0000-0000F1900000}"/>
    <cellStyle name="Título 2 24 5" xfId="33326" xr:uid="{00000000-0005-0000-0000-0000F2900000}"/>
    <cellStyle name="Título 2 24 6" xfId="33327" xr:uid="{00000000-0005-0000-0000-0000F3900000}"/>
    <cellStyle name="Título 2 24 7" xfId="33328" xr:uid="{00000000-0005-0000-0000-0000F4900000}"/>
    <cellStyle name="Título 2 24 8" xfId="33329" xr:uid="{00000000-0005-0000-0000-0000F5900000}"/>
    <cellStyle name="Título 2 24 9" xfId="33330" xr:uid="{00000000-0005-0000-0000-0000F6900000}"/>
    <cellStyle name="Título 2 25" xfId="33331" xr:uid="{00000000-0005-0000-0000-0000F7900000}"/>
    <cellStyle name="Título 2 25 10" xfId="33332" xr:uid="{00000000-0005-0000-0000-0000F8900000}"/>
    <cellStyle name="Título 2 25 11" xfId="33333" xr:uid="{00000000-0005-0000-0000-0000F9900000}"/>
    <cellStyle name="Título 2 25 12" xfId="33334" xr:uid="{00000000-0005-0000-0000-0000FA900000}"/>
    <cellStyle name="Título 2 25 13" xfId="33335" xr:uid="{00000000-0005-0000-0000-0000FB900000}"/>
    <cellStyle name="Título 2 25 14" xfId="33336" xr:uid="{00000000-0005-0000-0000-0000FC900000}"/>
    <cellStyle name="Título 2 25 15" xfId="33337" xr:uid="{00000000-0005-0000-0000-0000FD900000}"/>
    <cellStyle name="Título 2 25 2" xfId="33338" xr:uid="{00000000-0005-0000-0000-0000FE900000}"/>
    <cellStyle name="Título 2 25 3" xfId="33339" xr:uid="{00000000-0005-0000-0000-0000FF900000}"/>
    <cellStyle name="Título 2 25 4" xfId="33340" xr:uid="{00000000-0005-0000-0000-000000910000}"/>
    <cellStyle name="Título 2 25 5" xfId="33341" xr:uid="{00000000-0005-0000-0000-000001910000}"/>
    <cellStyle name="Título 2 25 6" xfId="33342" xr:uid="{00000000-0005-0000-0000-000002910000}"/>
    <cellStyle name="Título 2 25 7" xfId="33343" xr:uid="{00000000-0005-0000-0000-000003910000}"/>
    <cellStyle name="Título 2 25 8" xfId="33344" xr:uid="{00000000-0005-0000-0000-000004910000}"/>
    <cellStyle name="Título 2 25 9" xfId="33345" xr:uid="{00000000-0005-0000-0000-000005910000}"/>
    <cellStyle name="Título 2 26" xfId="33346" xr:uid="{00000000-0005-0000-0000-000006910000}"/>
    <cellStyle name="Título 2 26 10" xfId="33347" xr:uid="{00000000-0005-0000-0000-000007910000}"/>
    <cellStyle name="Título 2 26 11" xfId="33348" xr:uid="{00000000-0005-0000-0000-000008910000}"/>
    <cellStyle name="Título 2 26 12" xfId="33349" xr:uid="{00000000-0005-0000-0000-000009910000}"/>
    <cellStyle name="Título 2 26 13" xfId="33350" xr:uid="{00000000-0005-0000-0000-00000A910000}"/>
    <cellStyle name="Título 2 26 14" xfId="33351" xr:uid="{00000000-0005-0000-0000-00000B910000}"/>
    <cellStyle name="Título 2 26 15" xfId="33352" xr:uid="{00000000-0005-0000-0000-00000C910000}"/>
    <cellStyle name="Título 2 26 2" xfId="33353" xr:uid="{00000000-0005-0000-0000-00000D910000}"/>
    <cellStyle name="Título 2 26 3" xfId="33354" xr:uid="{00000000-0005-0000-0000-00000E910000}"/>
    <cellStyle name="Título 2 26 4" xfId="33355" xr:uid="{00000000-0005-0000-0000-00000F910000}"/>
    <cellStyle name="Título 2 26 5" xfId="33356" xr:uid="{00000000-0005-0000-0000-000010910000}"/>
    <cellStyle name="Título 2 26 6" xfId="33357" xr:uid="{00000000-0005-0000-0000-000011910000}"/>
    <cellStyle name="Título 2 26 7" xfId="33358" xr:uid="{00000000-0005-0000-0000-000012910000}"/>
    <cellStyle name="Título 2 26 8" xfId="33359" xr:uid="{00000000-0005-0000-0000-000013910000}"/>
    <cellStyle name="Título 2 26 9" xfId="33360" xr:uid="{00000000-0005-0000-0000-000014910000}"/>
    <cellStyle name="Título 2 27" xfId="33361" xr:uid="{00000000-0005-0000-0000-000015910000}"/>
    <cellStyle name="Título 2 27 10" xfId="33362" xr:uid="{00000000-0005-0000-0000-000016910000}"/>
    <cellStyle name="Título 2 27 11" xfId="33363" xr:uid="{00000000-0005-0000-0000-000017910000}"/>
    <cellStyle name="Título 2 27 12" xfId="33364" xr:uid="{00000000-0005-0000-0000-000018910000}"/>
    <cellStyle name="Título 2 27 13" xfId="33365" xr:uid="{00000000-0005-0000-0000-000019910000}"/>
    <cellStyle name="Título 2 27 14" xfId="33366" xr:uid="{00000000-0005-0000-0000-00001A910000}"/>
    <cellStyle name="Título 2 27 15" xfId="33367" xr:uid="{00000000-0005-0000-0000-00001B910000}"/>
    <cellStyle name="Título 2 27 2" xfId="33368" xr:uid="{00000000-0005-0000-0000-00001C910000}"/>
    <cellStyle name="Título 2 27 3" xfId="33369" xr:uid="{00000000-0005-0000-0000-00001D910000}"/>
    <cellStyle name="Título 2 27 4" xfId="33370" xr:uid="{00000000-0005-0000-0000-00001E910000}"/>
    <cellStyle name="Título 2 27 5" xfId="33371" xr:uid="{00000000-0005-0000-0000-00001F910000}"/>
    <cellStyle name="Título 2 27 6" xfId="33372" xr:uid="{00000000-0005-0000-0000-000020910000}"/>
    <cellStyle name="Título 2 27 7" xfId="33373" xr:uid="{00000000-0005-0000-0000-000021910000}"/>
    <cellStyle name="Título 2 27 8" xfId="33374" xr:uid="{00000000-0005-0000-0000-000022910000}"/>
    <cellStyle name="Título 2 27 9" xfId="33375" xr:uid="{00000000-0005-0000-0000-000023910000}"/>
    <cellStyle name="Título 2 28" xfId="33376" xr:uid="{00000000-0005-0000-0000-000024910000}"/>
    <cellStyle name="Título 2 29" xfId="33377" xr:uid="{00000000-0005-0000-0000-000025910000}"/>
    <cellStyle name="Título 2 3" xfId="33378" xr:uid="{00000000-0005-0000-0000-000026910000}"/>
    <cellStyle name="Título 2 3 2" xfId="35595" xr:uid="{00000000-0005-0000-0000-000027910000}"/>
    <cellStyle name="Título 2 30" xfId="33379" xr:uid="{00000000-0005-0000-0000-000028910000}"/>
    <cellStyle name="Título 2 31" xfId="33380" xr:uid="{00000000-0005-0000-0000-000029910000}"/>
    <cellStyle name="Título 2 32" xfId="33381" xr:uid="{00000000-0005-0000-0000-00002A910000}"/>
    <cellStyle name="Título 2 33" xfId="33382" xr:uid="{00000000-0005-0000-0000-00002B910000}"/>
    <cellStyle name="Título 2 34" xfId="33383" xr:uid="{00000000-0005-0000-0000-00002C910000}"/>
    <cellStyle name="Título 2 35" xfId="33384" xr:uid="{00000000-0005-0000-0000-00002D910000}"/>
    <cellStyle name="Título 2 36" xfId="33385" xr:uid="{00000000-0005-0000-0000-00002E910000}"/>
    <cellStyle name="Título 2 37" xfId="33386" xr:uid="{00000000-0005-0000-0000-00002F910000}"/>
    <cellStyle name="Título 2 38" xfId="33387" xr:uid="{00000000-0005-0000-0000-000030910000}"/>
    <cellStyle name="Título 2 39" xfId="33388" xr:uid="{00000000-0005-0000-0000-000031910000}"/>
    <cellStyle name="Título 2 4" xfId="33389" xr:uid="{00000000-0005-0000-0000-000032910000}"/>
    <cellStyle name="Título 2 40" xfId="33390" xr:uid="{00000000-0005-0000-0000-000033910000}"/>
    <cellStyle name="Título 2 41" xfId="33391" xr:uid="{00000000-0005-0000-0000-000034910000}"/>
    <cellStyle name="Título 2 42" xfId="33392" xr:uid="{00000000-0005-0000-0000-000035910000}"/>
    <cellStyle name="Título 2 5" xfId="33393" xr:uid="{00000000-0005-0000-0000-000036910000}"/>
    <cellStyle name="Título 2 6" xfId="33394" xr:uid="{00000000-0005-0000-0000-000037910000}"/>
    <cellStyle name="Título 2 7" xfId="33395" xr:uid="{00000000-0005-0000-0000-000038910000}"/>
    <cellStyle name="Título 2 8" xfId="33396" xr:uid="{00000000-0005-0000-0000-000039910000}"/>
    <cellStyle name="Título 2 9" xfId="33397" xr:uid="{00000000-0005-0000-0000-00003A910000}"/>
    <cellStyle name="Titulo 2_Renda Fixa_06022009" xfId="33398" xr:uid="{00000000-0005-0000-0000-00003B910000}"/>
    <cellStyle name="Titulo 20" xfId="33399" xr:uid="{00000000-0005-0000-0000-00003C910000}"/>
    <cellStyle name="Titulo 21" xfId="33400" xr:uid="{00000000-0005-0000-0000-00003D910000}"/>
    <cellStyle name="Titulo 22" xfId="33401" xr:uid="{00000000-0005-0000-0000-00003E910000}"/>
    <cellStyle name="Titulo 23" xfId="33402" xr:uid="{00000000-0005-0000-0000-00003F910000}"/>
    <cellStyle name="Titulo 24" xfId="33403" xr:uid="{00000000-0005-0000-0000-000040910000}"/>
    <cellStyle name="titulo 25" xfId="35193" xr:uid="{00000000-0005-0000-0000-000041910000}"/>
    <cellStyle name="titulo 26" xfId="35158" xr:uid="{00000000-0005-0000-0000-000042910000}"/>
    <cellStyle name="Titulo 3" xfId="33404" xr:uid="{00000000-0005-0000-0000-000043910000}"/>
    <cellStyle name="Título 3 10" xfId="33405" xr:uid="{00000000-0005-0000-0000-000044910000}"/>
    <cellStyle name="Título 3 11" xfId="33406" xr:uid="{00000000-0005-0000-0000-000045910000}"/>
    <cellStyle name="Título 3 12" xfId="33407" xr:uid="{00000000-0005-0000-0000-000046910000}"/>
    <cellStyle name="Título 3 13" xfId="33408" xr:uid="{00000000-0005-0000-0000-000047910000}"/>
    <cellStyle name="Título 3 14" xfId="33409" xr:uid="{00000000-0005-0000-0000-000048910000}"/>
    <cellStyle name="Título 3 15" xfId="33410" xr:uid="{00000000-0005-0000-0000-000049910000}"/>
    <cellStyle name="Título 3 16" xfId="33411" xr:uid="{00000000-0005-0000-0000-00004A910000}"/>
    <cellStyle name="Título 3 17" xfId="33412" xr:uid="{00000000-0005-0000-0000-00004B910000}"/>
    <cellStyle name="Título 3 18" xfId="33413" xr:uid="{00000000-0005-0000-0000-00004C910000}"/>
    <cellStyle name="Título 3 19" xfId="33414" xr:uid="{00000000-0005-0000-0000-00004D910000}"/>
    <cellStyle name="Título 3 19 10" xfId="33415" xr:uid="{00000000-0005-0000-0000-00004E910000}"/>
    <cellStyle name="Título 3 19 11" xfId="33416" xr:uid="{00000000-0005-0000-0000-00004F910000}"/>
    <cellStyle name="Título 3 19 12" xfId="33417" xr:uid="{00000000-0005-0000-0000-000050910000}"/>
    <cellStyle name="Título 3 19 13" xfId="33418" xr:uid="{00000000-0005-0000-0000-000051910000}"/>
    <cellStyle name="Título 3 19 14" xfId="33419" xr:uid="{00000000-0005-0000-0000-000052910000}"/>
    <cellStyle name="Título 3 19 15" xfId="33420" xr:uid="{00000000-0005-0000-0000-000053910000}"/>
    <cellStyle name="Título 3 19 16" xfId="33421" xr:uid="{00000000-0005-0000-0000-000054910000}"/>
    <cellStyle name="Título 3 19 17" xfId="33422" xr:uid="{00000000-0005-0000-0000-000055910000}"/>
    <cellStyle name="Título 3 19 18" xfId="33423" xr:uid="{00000000-0005-0000-0000-000056910000}"/>
    <cellStyle name="Título 3 19 2" xfId="33424" xr:uid="{00000000-0005-0000-0000-000057910000}"/>
    <cellStyle name="Título 3 19 2 10" xfId="33425" xr:uid="{00000000-0005-0000-0000-000058910000}"/>
    <cellStyle name="Título 3 19 2 11" xfId="33426" xr:uid="{00000000-0005-0000-0000-000059910000}"/>
    <cellStyle name="Título 3 19 2 12" xfId="33427" xr:uid="{00000000-0005-0000-0000-00005A910000}"/>
    <cellStyle name="Título 3 19 2 13" xfId="33428" xr:uid="{00000000-0005-0000-0000-00005B910000}"/>
    <cellStyle name="Título 3 19 2 14" xfId="33429" xr:uid="{00000000-0005-0000-0000-00005C910000}"/>
    <cellStyle name="Título 3 19 2 15" xfId="33430" xr:uid="{00000000-0005-0000-0000-00005D910000}"/>
    <cellStyle name="Título 3 19 2 2" xfId="33431" xr:uid="{00000000-0005-0000-0000-00005E910000}"/>
    <cellStyle name="Título 3 19 2 3" xfId="33432" xr:uid="{00000000-0005-0000-0000-00005F910000}"/>
    <cellStyle name="Título 3 19 2 4" xfId="33433" xr:uid="{00000000-0005-0000-0000-000060910000}"/>
    <cellStyle name="Título 3 19 2 5" xfId="33434" xr:uid="{00000000-0005-0000-0000-000061910000}"/>
    <cellStyle name="Título 3 19 2 6" xfId="33435" xr:uid="{00000000-0005-0000-0000-000062910000}"/>
    <cellStyle name="Título 3 19 2 7" xfId="33436" xr:uid="{00000000-0005-0000-0000-000063910000}"/>
    <cellStyle name="Título 3 19 2 8" xfId="33437" xr:uid="{00000000-0005-0000-0000-000064910000}"/>
    <cellStyle name="Título 3 19 2 9" xfId="33438" xr:uid="{00000000-0005-0000-0000-000065910000}"/>
    <cellStyle name="Título 3 19 3" xfId="33439" xr:uid="{00000000-0005-0000-0000-000066910000}"/>
    <cellStyle name="Título 3 19 4" xfId="33440" xr:uid="{00000000-0005-0000-0000-000067910000}"/>
    <cellStyle name="Título 3 19 5" xfId="33441" xr:uid="{00000000-0005-0000-0000-000068910000}"/>
    <cellStyle name="Título 3 19 6" xfId="33442" xr:uid="{00000000-0005-0000-0000-000069910000}"/>
    <cellStyle name="Título 3 19 7" xfId="33443" xr:uid="{00000000-0005-0000-0000-00006A910000}"/>
    <cellStyle name="Título 3 19 8" xfId="33444" xr:uid="{00000000-0005-0000-0000-00006B910000}"/>
    <cellStyle name="Título 3 19 9" xfId="33445" xr:uid="{00000000-0005-0000-0000-00006C910000}"/>
    <cellStyle name="Título 3 2" xfId="33446" xr:uid="{00000000-0005-0000-0000-00006D910000}"/>
    <cellStyle name="Título 3 2 10" xfId="33447" xr:uid="{00000000-0005-0000-0000-00006E910000}"/>
    <cellStyle name="Título 3 2 11" xfId="33448" xr:uid="{00000000-0005-0000-0000-00006F910000}"/>
    <cellStyle name="Título 3 2 11 10" xfId="33449" xr:uid="{00000000-0005-0000-0000-000070910000}"/>
    <cellStyle name="Título 3 2 11 11" xfId="33450" xr:uid="{00000000-0005-0000-0000-000071910000}"/>
    <cellStyle name="Título 3 2 11 12" xfId="33451" xr:uid="{00000000-0005-0000-0000-000072910000}"/>
    <cellStyle name="Título 3 2 11 13" xfId="33452" xr:uid="{00000000-0005-0000-0000-000073910000}"/>
    <cellStyle name="Título 3 2 11 14" xfId="33453" xr:uid="{00000000-0005-0000-0000-000074910000}"/>
    <cellStyle name="Título 3 2 11 15" xfId="33454" xr:uid="{00000000-0005-0000-0000-000075910000}"/>
    <cellStyle name="Título 3 2 11 2" xfId="33455" xr:uid="{00000000-0005-0000-0000-000076910000}"/>
    <cellStyle name="Título 3 2 11 3" xfId="33456" xr:uid="{00000000-0005-0000-0000-000077910000}"/>
    <cellStyle name="Título 3 2 11 4" xfId="33457" xr:uid="{00000000-0005-0000-0000-000078910000}"/>
    <cellStyle name="Título 3 2 11 5" xfId="33458" xr:uid="{00000000-0005-0000-0000-000079910000}"/>
    <cellStyle name="Título 3 2 11 6" xfId="33459" xr:uid="{00000000-0005-0000-0000-00007A910000}"/>
    <cellStyle name="Título 3 2 11 7" xfId="33460" xr:uid="{00000000-0005-0000-0000-00007B910000}"/>
    <cellStyle name="Título 3 2 11 8" xfId="33461" xr:uid="{00000000-0005-0000-0000-00007C910000}"/>
    <cellStyle name="Título 3 2 11 9" xfId="33462" xr:uid="{00000000-0005-0000-0000-00007D910000}"/>
    <cellStyle name="Título 3 2 12" xfId="33463" xr:uid="{00000000-0005-0000-0000-00007E910000}"/>
    <cellStyle name="Título 3 2 13" xfId="33464" xr:uid="{00000000-0005-0000-0000-00007F910000}"/>
    <cellStyle name="Título 3 2 14" xfId="33465" xr:uid="{00000000-0005-0000-0000-000080910000}"/>
    <cellStyle name="Título 3 2 15" xfId="33466" xr:uid="{00000000-0005-0000-0000-000081910000}"/>
    <cellStyle name="Título 3 2 16" xfId="33467" xr:uid="{00000000-0005-0000-0000-000082910000}"/>
    <cellStyle name="Título 3 2 17" xfId="33468" xr:uid="{00000000-0005-0000-0000-000083910000}"/>
    <cellStyle name="Título 3 2 18" xfId="33469" xr:uid="{00000000-0005-0000-0000-000084910000}"/>
    <cellStyle name="Título 3 2 19" xfId="33470" xr:uid="{00000000-0005-0000-0000-000085910000}"/>
    <cellStyle name="Título 3 2 2" xfId="33471" xr:uid="{00000000-0005-0000-0000-000086910000}"/>
    <cellStyle name="Título 3 2 2 10" xfId="33472" xr:uid="{00000000-0005-0000-0000-000087910000}"/>
    <cellStyle name="Título 3 2 2 10 10" xfId="33473" xr:uid="{00000000-0005-0000-0000-000088910000}"/>
    <cellStyle name="Título 3 2 2 10 11" xfId="33474" xr:uid="{00000000-0005-0000-0000-000089910000}"/>
    <cellStyle name="Título 3 2 2 10 12" xfId="33475" xr:uid="{00000000-0005-0000-0000-00008A910000}"/>
    <cellStyle name="Título 3 2 2 10 13" xfId="33476" xr:uid="{00000000-0005-0000-0000-00008B910000}"/>
    <cellStyle name="Título 3 2 2 10 14" xfId="33477" xr:uid="{00000000-0005-0000-0000-00008C910000}"/>
    <cellStyle name="Título 3 2 2 10 15" xfId="33478" xr:uid="{00000000-0005-0000-0000-00008D910000}"/>
    <cellStyle name="Título 3 2 2 10 2" xfId="33479" xr:uid="{00000000-0005-0000-0000-00008E910000}"/>
    <cellStyle name="Título 3 2 2 10 3" xfId="33480" xr:uid="{00000000-0005-0000-0000-00008F910000}"/>
    <cellStyle name="Título 3 2 2 10 4" xfId="33481" xr:uid="{00000000-0005-0000-0000-000090910000}"/>
    <cellStyle name="Título 3 2 2 10 5" xfId="33482" xr:uid="{00000000-0005-0000-0000-000091910000}"/>
    <cellStyle name="Título 3 2 2 10 6" xfId="33483" xr:uid="{00000000-0005-0000-0000-000092910000}"/>
    <cellStyle name="Título 3 2 2 10 7" xfId="33484" xr:uid="{00000000-0005-0000-0000-000093910000}"/>
    <cellStyle name="Título 3 2 2 10 8" xfId="33485" xr:uid="{00000000-0005-0000-0000-000094910000}"/>
    <cellStyle name="Título 3 2 2 10 9" xfId="33486" xr:uid="{00000000-0005-0000-0000-000095910000}"/>
    <cellStyle name="Título 3 2 2 11" xfId="33487" xr:uid="{00000000-0005-0000-0000-000096910000}"/>
    <cellStyle name="Título 3 2 2 12" xfId="33488" xr:uid="{00000000-0005-0000-0000-000097910000}"/>
    <cellStyle name="Título 3 2 2 13" xfId="33489" xr:uid="{00000000-0005-0000-0000-000098910000}"/>
    <cellStyle name="Título 3 2 2 14" xfId="33490" xr:uid="{00000000-0005-0000-0000-000099910000}"/>
    <cellStyle name="Título 3 2 2 15" xfId="33491" xr:uid="{00000000-0005-0000-0000-00009A910000}"/>
    <cellStyle name="Título 3 2 2 16" xfId="33492" xr:uid="{00000000-0005-0000-0000-00009B910000}"/>
    <cellStyle name="Título 3 2 2 17" xfId="33493" xr:uid="{00000000-0005-0000-0000-00009C910000}"/>
    <cellStyle name="Título 3 2 2 18" xfId="33494" xr:uid="{00000000-0005-0000-0000-00009D910000}"/>
    <cellStyle name="Título 3 2 2 19" xfId="33495" xr:uid="{00000000-0005-0000-0000-00009E910000}"/>
    <cellStyle name="Título 3 2 2 2" xfId="33496" xr:uid="{00000000-0005-0000-0000-00009F910000}"/>
    <cellStyle name="Título 3 2 2 2 10" xfId="33497" xr:uid="{00000000-0005-0000-0000-0000A0910000}"/>
    <cellStyle name="Título 3 2 2 2 10 10" xfId="33498" xr:uid="{00000000-0005-0000-0000-0000A1910000}"/>
    <cellStyle name="Título 3 2 2 2 10 11" xfId="33499" xr:uid="{00000000-0005-0000-0000-0000A2910000}"/>
    <cellStyle name="Título 3 2 2 2 10 12" xfId="33500" xr:uid="{00000000-0005-0000-0000-0000A3910000}"/>
    <cellStyle name="Título 3 2 2 2 10 13" xfId="33501" xr:uid="{00000000-0005-0000-0000-0000A4910000}"/>
    <cellStyle name="Título 3 2 2 2 10 14" xfId="33502" xr:uid="{00000000-0005-0000-0000-0000A5910000}"/>
    <cellStyle name="Título 3 2 2 2 10 15" xfId="33503" xr:uid="{00000000-0005-0000-0000-0000A6910000}"/>
    <cellStyle name="Título 3 2 2 2 10 2" xfId="33504" xr:uid="{00000000-0005-0000-0000-0000A7910000}"/>
    <cellStyle name="Título 3 2 2 2 10 3" xfId="33505" xr:uid="{00000000-0005-0000-0000-0000A8910000}"/>
    <cellStyle name="Título 3 2 2 2 10 4" xfId="33506" xr:uid="{00000000-0005-0000-0000-0000A9910000}"/>
    <cellStyle name="Título 3 2 2 2 10 5" xfId="33507" xr:uid="{00000000-0005-0000-0000-0000AA910000}"/>
    <cellStyle name="Título 3 2 2 2 10 6" xfId="33508" xr:uid="{00000000-0005-0000-0000-0000AB910000}"/>
    <cellStyle name="Título 3 2 2 2 10 7" xfId="33509" xr:uid="{00000000-0005-0000-0000-0000AC910000}"/>
    <cellStyle name="Título 3 2 2 2 10 8" xfId="33510" xr:uid="{00000000-0005-0000-0000-0000AD910000}"/>
    <cellStyle name="Título 3 2 2 2 10 9" xfId="33511" xr:uid="{00000000-0005-0000-0000-0000AE910000}"/>
    <cellStyle name="Título 3 2 2 2 11" xfId="33512" xr:uid="{00000000-0005-0000-0000-0000AF910000}"/>
    <cellStyle name="Título 3 2 2 2 12" xfId="33513" xr:uid="{00000000-0005-0000-0000-0000B0910000}"/>
    <cellStyle name="Título 3 2 2 2 13" xfId="33514" xr:uid="{00000000-0005-0000-0000-0000B1910000}"/>
    <cellStyle name="Título 3 2 2 2 14" xfId="33515" xr:uid="{00000000-0005-0000-0000-0000B2910000}"/>
    <cellStyle name="Título 3 2 2 2 15" xfId="33516" xr:uid="{00000000-0005-0000-0000-0000B3910000}"/>
    <cellStyle name="Título 3 2 2 2 16" xfId="33517" xr:uid="{00000000-0005-0000-0000-0000B4910000}"/>
    <cellStyle name="Título 3 2 2 2 17" xfId="33518" xr:uid="{00000000-0005-0000-0000-0000B5910000}"/>
    <cellStyle name="Título 3 2 2 2 18" xfId="33519" xr:uid="{00000000-0005-0000-0000-0000B6910000}"/>
    <cellStyle name="Título 3 2 2 2 19" xfId="33520" xr:uid="{00000000-0005-0000-0000-0000B7910000}"/>
    <cellStyle name="Título 3 2 2 2 2" xfId="33521" xr:uid="{00000000-0005-0000-0000-0000B8910000}"/>
    <cellStyle name="Título 3 2 2 2 2 10" xfId="33522" xr:uid="{00000000-0005-0000-0000-0000B9910000}"/>
    <cellStyle name="Título 3 2 2 2 2 11" xfId="33523" xr:uid="{00000000-0005-0000-0000-0000BA910000}"/>
    <cellStyle name="Título 3 2 2 2 2 12" xfId="33524" xr:uid="{00000000-0005-0000-0000-0000BB910000}"/>
    <cellStyle name="Título 3 2 2 2 2 13" xfId="33525" xr:uid="{00000000-0005-0000-0000-0000BC910000}"/>
    <cellStyle name="Título 3 2 2 2 2 14" xfId="33526" xr:uid="{00000000-0005-0000-0000-0000BD910000}"/>
    <cellStyle name="Título 3 2 2 2 2 15" xfId="33527" xr:uid="{00000000-0005-0000-0000-0000BE910000}"/>
    <cellStyle name="Título 3 2 2 2 2 16" xfId="33528" xr:uid="{00000000-0005-0000-0000-0000BF910000}"/>
    <cellStyle name="Título 3 2 2 2 2 17" xfId="33529" xr:uid="{00000000-0005-0000-0000-0000C0910000}"/>
    <cellStyle name="Título 3 2 2 2 2 18" xfId="33530" xr:uid="{00000000-0005-0000-0000-0000C1910000}"/>
    <cellStyle name="Título 3 2 2 2 2 2" xfId="33531" xr:uid="{00000000-0005-0000-0000-0000C2910000}"/>
    <cellStyle name="Título 3 2 2 2 2 2 10" xfId="33532" xr:uid="{00000000-0005-0000-0000-0000C3910000}"/>
    <cellStyle name="Título 3 2 2 2 2 2 11" xfId="33533" xr:uid="{00000000-0005-0000-0000-0000C4910000}"/>
    <cellStyle name="Título 3 2 2 2 2 2 12" xfId="33534" xr:uid="{00000000-0005-0000-0000-0000C5910000}"/>
    <cellStyle name="Título 3 2 2 2 2 2 13" xfId="33535" xr:uid="{00000000-0005-0000-0000-0000C6910000}"/>
    <cellStyle name="Título 3 2 2 2 2 2 14" xfId="33536" xr:uid="{00000000-0005-0000-0000-0000C7910000}"/>
    <cellStyle name="Título 3 2 2 2 2 2 15" xfId="33537" xr:uid="{00000000-0005-0000-0000-0000C8910000}"/>
    <cellStyle name="Título 3 2 2 2 2 2 2" xfId="33538" xr:uid="{00000000-0005-0000-0000-0000C9910000}"/>
    <cellStyle name="Título 3 2 2 2 2 2 3" xfId="33539" xr:uid="{00000000-0005-0000-0000-0000CA910000}"/>
    <cellStyle name="Título 3 2 2 2 2 2 4" xfId="33540" xr:uid="{00000000-0005-0000-0000-0000CB910000}"/>
    <cellStyle name="Título 3 2 2 2 2 2 5" xfId="33541" xr:uid="{00000000-0005-0000-0000-0000CC910000}"/>
    <cellStyle name="Título 3 2 2 2 2 2 6" xfId="33542" xr:uid="{00000000-0005-0000-0000-0000CD910000}"/>
    <cellStyle name="Título 3 2 2 2 2 2 7" xfId="33543" xr:uid="{00000000-0005-0000-0000-0000CE910000}"/>
    <cellStyle name="Título 3 2 2 2 2 2 8" xfId="33544" xr:uid="{00000000-0005-0000-0000-0000CF910000}"/>
    <cellStyle name="Título 3 2 2 2 2 2 9" xfId="33545" xr:uid="{00000000-0005-0000-0000-0000D0910000}"/>
    <cellStyle name="Título 3 2 2 2 2 3" xfId="33546" xr:uid="{00000000-0005-0000-0000-0000D1910000}"/>
    <cellStyle name="Título 3 2 2 2 2 4" xfId="33547" xr:uid="{00000000-0005-0000-0000-0000D2910000}"/>
    <cellStyle name="Título 3 2 2 2 2 5" xfId="33548" xr:uid="{00000000-0005-0000-0000-0000D3910000}"/>
    <cellStyle name="Título 3 2 2 2 2 6" xfId="33549" xr:uid="{00000000-0005-0000-0000-0000D4910000}"/>
    <cellStyle name="Título 3 2 2 2 2 7" xfId="33550" xr:uid="{00000000-0005-0000-0000-0000D5910000}"/>
    <cellStyle name="Título 3 2 2 2 2 8" xfId="33551" xr:uid="{00000000-0005-0000-0000-0000D6910000}"/>
    <cellStyle name="Título 3 2 2 2 2 9" xfId="33552" xr:uid="{00000000-0005-0000-0000-0000D7910000}"/>
    <cellStyle name="Título 3 2 2 2 20" xfId="33553" xr:uid="{00000000-0005-0000-0000-0000D8910000}"/>
    <cellStyle name="Título 3 2 2 2 21" xfId="33554" xr:uid="{00000000-0005-0000-0000-0000D9910000}"/>
    <cellStyle name="Título 3 2 2 2 22" xfId="33555" xr:uid="{00000000-0005-0000-0000-0000DA910000}"/>
    <cellStyle name="Título 3 2 2 2 23" xfId="33556" xr:uid="{00000000-0005-0000-0000-0000DB910000}"/>
    <cellStyle name="Título 3 2 2 2 24" xfId="33557" xr:uid="{00000000-0005-0000-0000-0000DC910000}"/>
    <cellStyle name="Título 3 2 2 2 25" xfId="33558" xr:uid="{00000000-0005-0000-0000-0000DD910000}"/>
    <cellStyle name="Título 3 2 2 2 3" xfId="33559" xr:uid="{00000000-0005-0000-0000-0000DE910000}"/>
    <cellStyle name="Título 3 2 2 2 4" xfId="33560" xr:uid="{00000000-0005-0000-0000-0000DF910000}"/>
    <cellStyle name="Título 3 2 2 2 5" xfId="33561" xr:uid="{00000000-0005-0000-0000-0000E0910000}"/>
    <cellStyle name="Título 3 2 2 2 6" xfId="33562" xr:uid="{00000000-0005-0000-0000-0000E1910000}"/>
    <cellStyle name="Título 3 2 2 2 7" xfId="33563" xr:uid="{00000000-0005-0000-0000-0000E2910000}"/>
    <cellStyle name="Título 3 2 2 2 8" xfId="33564" xr:uid="{00000000-0005-0000-0000-0000E3910000}"/>
    <cellStyle name="Título 3 2 2 2 9" xfId="33565" xr:uid="{00000000-0005-0000-0000-0000E4910000}"/>
    <cellStyle name="Título 3 2 2 20" xfId="33566" xr:uid="{00000000-0005-0000-0000-0000E5910000}"/>
    <cellStyle name="Título 3 2 2 21" xfId="33567" xr:uid="{00000000-0005-0000-0000-0000E6910000}"/>
    <cellStyle name="Título 3 2 2 22" xfId="33568" xr:uid="{00000000-0005-0000-0000-0000E7910000}"/>
    <cellStyle name="Título 3 2 2 23" xfId="33569" xr:uid="{00000000-0005-0000-0000-0000E8910000}"/>
    <cellStyle name="Título 3 2 2 24" xfId="33570" xr:uid="{00000000-0005-0000-0000-0000E9910000}"/>
    <cellStyle name="Título 3 2 2 25" xfId="33571" xr:uid="{00000000-0005-0000-0000-0000EA910000}"/>
    <cellStyle name="Título 3 2 2 3" xfId="33572" xr:uid="{00000000-0005-0000-0000-0000EB910000}"/>
    <cellStyle name="Título 3 2 2 3 10" xfId="33573" xr:uid="{00000000-0005-0000-0000-0000EC910000}"/>
    <cellStyle name="Título 3 2 2 3 11" xfId="33574" xr:uid="{00000000-0005-0000-0000-0000ED910000}"/>
    <cellStyle name="Título 3 2 2 3 12" xfId="33575" xr:uid="{00000000-0005-0000-0000-0000EE910000}"/>
    <cellStyle name="Título 3 2 2 3 13" xfId="33576" xr:uid="{00000000-0005-0000-0000-0000EF910000}"/>
    <cellStyle name="Título 3 2 2 3 14" xfId="33577" xr:uid="{00000000-0005-0000-0000-0000F0910000}"/>
    <cellStyle name="Título 3 2 2 3 15" xfId="33578" xr:uid="{00000000-0005-0000-0000-0000F1910000}"/>
    <cellStyle name="Título 3 2 2 3 16" xfId="33579" xr:uid="{00000000-0005-0000-0000-0000F2910000}"/>
    <cellStyle name="Título 3 2 2 3 17" xfId="33580" xr:uid="{00000000-0005-0000-0000-0000F3910000}"/>
    <cellStyle name="Título 3 2 2 3 18" xfId="33581" xr:uid="{00000000-0005-0000-0000-0000F4910000}"/>
    <cellStyle name="Título 3 2 2 3 2" xfId="33582" xr:uid="{00000000-0005-0000-0000-0000F5910000}"/>
    <cellStyle name="Título 3 2 2 3 2 10" xfId="33583" xr:uid="{00000000-0005-0000-0000-0000F6910000}"/>
    <cellStyle name="Título 3 2 2 3 2 11" xfId="33584" xr:uid="{00000000-0005-0000-0000-0000F7910000}"/>
    <cellStyle name="Título 3 2 2 3 2 12" xfId="33585" xr:uid="{00000000-0005-0000-0000-0000F8910000}"/>
    <cellStyle name="Título 3 2 2 3 2 13" xfId="33586" xr:uid="{00000000-0005-0000-0000-0000F9910000}"/>
    <cellStyle name="Título 3 2 2 3 2 14" xfId="33587" xr:uid="{00000000-0005-0000-0000-0000FA910000}"/>
    <cellStyle name="Título 3 2 2 3 2 15" xfId="33588" xr:uid="{00000000-0005-0000-0000-0000FB910000}"/>
    <cellStyle name="Título 3 2 2 3 2 2" xfId="33589" xr:uid="{00000000-0005-0000-0000-0000FC910000}"/>
    <cellStyle name="Título 3 2 2 3 2 3" xfId="33590" xr:uid="{00000000-0005-0000-0000-0000FD910000}"/>
    <cellStyle name="Título 3 2 2 3 2 4" xfId="33591" xr:uid="{00000000-0005-0000-0000-0000FE910000}"/>
    <cellStyle name="Título 3 2 2 3 2 5" xfId="33592" xr:uid="{00000000-0005-0000-0000-0000FF910000}"/>
    <cellStyle name="Título 3 2 2 3 2 6" xfId="33593" xr:uid="{00000000-0005-0000-0000-000000920000}"/>
    <cellStyle name="Título 3 2 2 3 2 7" xfId="33594" xr:uid="{00000000-0005-0000-0000-000001920000}"/>
    <cellStyle name="Título 3 2 2 3 2 8" xfId="33595" xr:uid="{00000000-0005-0000-0000-000002920000}"/>
    <cellStyle name="Título 3 2 2 3 2 9" xfId="33596" xr:uid="{00000000-0005-0000-0000-000003920000}"/>
    <cellStyle name="Título 3 2 2 3 3" xfId="33597" xr:uid="{00000000-0005-0000-0000-000004920000}"/>
    <cellStyle name="Título 3 2 2 3 4" xfId="33598" xr:uid="{00000000-0005-0000-0000-000005920000}"/>
    <cellStyle name="Título 3 2 2 3 5" xfId="33599" xr:uid="{00000000-0005-0000-0000-000006920000}"/>
    <cellStyle name="Título 3 2 2 3 6" xfId="33600" xr:uid="{00000000-0005-0000-0000-000007920000}"/>
    <cellStyle name="Título 3 2 2 3 7" xfId="33601" xr:uid="{00000000-0005-0000-0000-000008920000}"/>
    <cellStyle name="Título 3 2 2 3 8" xfId="33602" xr:uid="{00000000-0005-0000-0000-000009920000}"/>
    <cellStyle name="Título 3 2 2 3 9" xfId="33603" xr:uid="{00000000-0005-0000-0000-00000A920000}"/>
    <cellStyle name="Título 3 2 2 4" xfId="33604" xr:uid="{00000000-0005-0000-0000-00000B920000}"/>
    <cellStyle name="Título 3 2 2 5" xfId="33605" xr:uid="{00000000-0005-0000-0000-00000C920000}"/>
    <cellStyle name="Título 3 2 2 6" xfId="33606" xr:uid="{00000000-0005-0000-0000-00000D920000}"/>
    <cellStyle name="Título 3 2 2 7" xfId="33607" xr:uid="{00000000-0005-0000-0000-00000E920000}"/>
    <cellStyle name="Título 3 2 2 8" xfId="33608" xr:uid="{00000000-0005-0000-0000-00000F920000}"/>
    <cellStyle name="Título 3 2 2 9" xfId="33609" xr:uid="{00000000-0005-0000-0000-000010920000}"/>
    <cellStyle name="Título 3 2 20" xfId="33610" xr:uid="{00000000-0005-0000-0000-000011920000}"/>
    <cellStyle name="Título 3 2 21" xfId="33611" xr:uid="{00000000-0005-0000-0000-000012920000}"/>
    <cellStyle name="Título 3 2 22" xfId="33612" xr:uid="{00000000-0005-0000-0000-000013920000}"/>
    <cellStyle name="Título 3 2 23" xfId="33613" xr:uid="{00000000-0005-0000-0000-000014920000}"/>
    <cellStyle name="Título 3 2 24" xfId="33614" xr:uid="{00000000-0005-0000-0000-000015920000}"/>
    <cellStyle name="Título 3 2 25" xfId="33615" xr:uid="{00000000-0005-0000-0000-000016920000}"/>
    <cellStyle name="Título 3 2 26" xfId="33616" xr:uid="{00000000-0005-0000-0000-000017920000}"/>
    <cellStyle name="Título 3 2 27" xfId="35174" xr:uid="{00000000-0005-0000-0000-000018920000}"/>
    <cellStyle name="Título 3 2 3" xfId="33617" xr:uid="{00000000-0005-0000-0000-000019920000}"/>
    <cellStyle name="Título 3 2 3 10" xfId="33618" xr:uid="{00000000-0005-0000-0000-00001A920000}"/>
    <cellStyle name="Título 3 2 3 11" xfId="33619" xr:uid="{00000000-0005-0000-0000-00001B920000}"/>
    <cellStyle name="Título 3 2 3 12" xfId="33620" xr:uid="{00000000-0005-0000-0000-00001C920000}"/>
    <cellStyle name="Título 3 2 3 13" xfId="33621" xr:uid="{00000000-0005-0000-0000-00001D920000}"/>
    <cellStyle name="Título 3 2 3 14" xfId="33622" xr:uid="{00000000-0005-0000-0000-00001E920000}"/>
    <cellStyle name="Título 3 2 3 15" xfId="33623" xr:uid="{00000000-0005-0000-0000-00001F920000}"/>
    <cellStyle name="Título 3 2 3 16" xfId="33624" xr:uid="{00000000-0005-0000-0000-000020920000}"/>
    <cellStyle name="Título 3 2 3 17" xfId="33625" xr:uid="{00000000-0005-0000-0000-000021920000}"/>
    <cellStyle name="Título 3 2 3 18" xfId="33626" xr:uid="{00000000-0005-0000-0000-000022920000}"/>
    <cellStyle name="Título 3 2 3 2" xfId="33627" xr:uid="{00000000-0005-0000-0000-000023920000}"/>
    <cellStyle name="Título 3 2 3 2 10" xfId="33628" xr:uid="{00000000-0005-0000-0000-000024920000}"/>
    <cellStyle name="Título 3 2 3 2 11" xfId="33629" xr:uid="{00000000-0005-0000-0000-000025920000}"/>
    <cellStyle name="Título 3 2 3 2 12" xfId="33630" xr:uid="{00000000-0005-0000-0000-000026920000}"/>
    <cellStyle name="Título 3 2 3 2 13" xfId="33631" xr:uid="{00000000-0005-0000-0000-000027920000}"/>
    <cellStyle name="Título 3 2 3 2 14" xfId="33632" xr:uid="{00000000-0005-0000-0000-000028920000}"/>
    <cellStyle name="Título 3 2 3 2 15" xfId="33633" xr:uid="{00000000-0005-0000-0000-000029920000}"/>
    <cellStyle name="Título 3 2 3 2 2" xfId="33634" xr:uid="{00000000-0005-0000-0000-00002A920000}"/>
    <cellStyle name="Título 3 2 3 2 3" xfId="33635" xr:uid="{00000000-0005-0000-0000-00002B920000}"/>
    <cellStyle name="Título 3 2 3 2 4" xfId="33636" xr:uid="{00000000-0005-0000-0000-00002C920000}"/>
    <cellStyle name="Título 3 2 3 2 5" xfId="33637" xr:uid="{00000000-0005-0000-0000-00002D920000}"/>
    <cellStyle name="Título 3 2 3 2 6" xfId="33638" xr:uid="{00000000-0005-0000-0000-00002E920000}"/>
    <cellStyle name="Título 3 2 3 2 7" xfId="33639" xr:uid="{00000000-0005-0000-0000-00002F920000}"/>
    <cellStyle name="Título 3 2 3 2 8" xfId="33640" xr:uid="{00000000-0005-0000-0000-000030920000}"/>
    <cellStyle name="Título 3 2 3 2 9" xfId="33641" xr:uid="{00000000-0005-0000-0000-000031920000}"/>
    <cellStyle name="Título 3 2 3 3" xfId="33642" xr:uid="{00000000-0005-0000-0000-000032920000}"/>
    <cellStyle name="Título 3 2 3 4" xfId="33643" xr:uid="{00000000-0005-0000-0000-000033920000}"/>
    <cellStyle name="Título 3 2 3 5" xfId="33644" xr:uid="{00000000-0005-0000-0000-000034920000}"/>
    <cellStyle name="Título 3 2 3 6" xfId="33645" xr:uid="{00000000-0005-0000-0000-000035920000}"/>
    <cellStyle name="Título 3 2 3 7" xfId="33646" xr:uid="{00000000-0005-0000-0000-000036920000}"/>
    <cellStyle name="Título 3 2 3 8" xfId="33647" xr:uid="{00000000-0005-0000-0000-000037920000}"/>
    <cellStyle name="Título 3 2 3 9" xfId="33648" xr:uid="{00000000-0005-0000-0000-000038920000}"/>
    <cellStyle name="Título 3 2 4" xfId="33649" xr:uid="{00000000-0005-0000-0000-000039920000}"/>
    <cellStyle name="Título 3 2 5" xfId="33650" xr:uid="{00000000-0005-0000-0000-00003A920000}"/>
    <cellStyle name="Título 3 2 6" xfId="33651" xr:uid="{00000000-0005-0000-0000-00003B920000}"/>
    <cellStyle name="Título 3 2 7" xfId="33652" xr:uid="{00000000-0005-0000-0000-00003C920000}"/>
    <cellStyle name="Título 3 2 8" xfId="33653" xr:uid="{00000000-0005-0000-0000-00003D920000}"/>
    <cellStyle name="Título 3 2 9" xfId="33654" xr:uid="{00000000-0005-0000-0000-00003E920000}"/>
    <cellStyle name="Título 3 20" xfId="33655" xr:uid="{00000000-0005-0000-0000-00003F920000}"/>
    <cellStyle name="Título 3 20 10" xfId="33656" xr:uid="{00000000-0005-0000-0000-000040920000}"/>
    <cellStyle name="Título 3 20 11" xfId="33657" xr:uid="{00000000-0005-0000-0000-000041920000}"/>
    <cellStyle name="Título 3 20 12" xfId="33658" xr:uid="{00000000-0005-0000-0000-000042920000}"/>
    <cellStyle name="Título 3 20 13" xfId="33659" xr:uid="{00000000-0005-0000-0000-000043920000}"/>
    <cellStyle name="Título 3 20 14" xfId="33660" xr:uid="{00000000-0005-0000-0000-000044920000}"/>
    <cellStyle name="Título 3 20 15" xfId="33661" xr:uid="{00000000-0005-0000-0000-000045920000}"/>
    <cellStyle name="Título 3 20 2" xfId="33662" xr:uid="{00000000-0005-0000-0000-000046920000}"/>
    <cellStyle name="Título 3 20 3" xfId="33663" xr:uid="{00000000-0005-0000-0000-000047920000}"/>
    <cellStyle name="Título 3 20 4" xfId="33664" xr:uid="{00000000-0005-0000-0000-000048920000}"/>
    <cellStyle name="Título 3 20 5" xfId="33665" xr:uid="{00000000-0005-0000-0000-000049920000}"/>
    <cellStyle name="Título 3 20 6" xfId="33666" xr:uid="{00000000-0005-0000-0000-00004A920000}"/>
    <cellStyle name="Título 3 20 7" xfId="33667" xr:uid="{00000000-0005-0000-0000-00004B920000}"/>
    <cellStyle name="Título 3 20 8" xfId="33668" xr:uid="{00000000-0005-0000-0000-00004C920000}"/>
    <cellStyle name="Título 3 20 9" xfId="33669" xr:uid="{00000000-0005-0000-0000-00004D920000}"/>
    <cellStyle name="Título 3 21" xfId="33670" xr:uid="{00000000-0005-0000-0000-00004E920000}"/>
    <cellStyle name="Título 3 21 10" xfId="33671" xr:uid="{00000000-0005-0000-0000-00004F920000}"/>
    <cellStyle name="Título 3 21 11" xfId="33672" xr:uid="{00000000-0005-0000-0000-000050920000}"/>
    <cellStyle name="Título 3 21 12" xfId="33673" xr:uid="{00000000-0005-0000-0000-000051920000}"/>
    <cellStyle name="Título 3 21 13" xfId="33674" xr:uid="{00000000-0005-0000-0000-000052920000}"/>
    <cellStyle name="Título 3 21 14" xfId="33675" xr:uid="{00000000-0005-0000-0000-000053920000}"/>
    <cellStyle name="Título 3 21 15" xfId="33676" xr:uid="{00000000-0005-0000-0000-000054920000}"/>
    <cellStyle name="Título 3 21 2" xfId="33677" xr:uid="{00000000-0005-0000-0000-000055920000}"/>
    <cellStyle name="Título 3 21 3" xfId="33678" xr:uid="{00000000-0005-0000-0000-000056920000}"/>
    <cellStyle name="Título 3 21 4" xfId="33679" xr:uid="{00000000-0005-0000-0000-000057920000}"/>
    <cellStyle name="Título 3 21 5" xfId="33680" xr:uid="{00000000-0005-0000-0000-000058920000}"/>
    <cellStyle name="Título 3 21 6" xfId="33681" xr:uid="{00000000-0005-0000-0000-000059920000}"/>
    <cellStyle name="Título 3 21 7" xfId="33682" xr:uid="{00000000-0005-0000-0000-00005A920000}"/>
    <cellStyle name="Título 3 21 8" xfId="33683" xr:uid="{00000000-0005-0000-0000-00005B920000}"/>
    <cellStyle name="Título 3 21 9" xfId="33684" xr:uid="{00000000-0005-0000-0000-00005C920000}"/>
    <cellStyle name="Título 3 22" xfId="33685" xr:uid="{00000000-0005-0000-0000-00005D920000}"/>
    <cellStyle name="Título 3 22 10" xfId="33686" xr:uid="{00000000-0005-0000-0000-00005E920000}"/>
    <cellStyle name="Título 3 22 11" xfId="33687" xr:uid="{00000000-0005-0000-0000-00005F920000}"/>
    <cellStyle name="Título 3 22 12" xfId="33688" xr:uid="{00000000-0005-0000-0000-000060920000}"/>
    <cellStyle name="Título 3 22 13" xfId="33689" xr:uid="{00000000-0005-0000-0000-000061920000}"/>
    <cellStyle name="Título 3 22 14" xfId="33690" xr:uid="{00000000-0005-0000-0000-000062920000}"/>
    <cellStyle name="Título 3 22 15" xfId="33691" xr:uid="{00000000-0005-0000-0000-000063920000}"/>
    <cellStyle name="Título 3 22 2" xfId="33692" xr:uid="{00000000-0005-0000-0000-000064920000}"/>
    <cellStyle name="Título 3 22 3" xfId="33693" xr:uid="{00000000-0005-0000-0000-000065920000}"/>
    <cellStyle name="Título 3 22 4" xfId="33694" xr:uid="{00000000-0005-0000-0000-000066920000}"/>
    <cellStyle name="Título 3 22 5" xfId="33695" xr:uid="{00000000-0005-0000-0000-000067920000}"/>
    <cellStyle name="Título 3 22 6" xfId="33696" xr:uid="{00000000-0005-0000-0000-000068920000}"/>
    <cellStyle name="Título 3 22 7" xfId="33697" xr:uid="{00000000-0005-0000-0000-000069920000}"/>
    <cellStyle name="Título 3 22 8" xfId="33698" xr:uid="{00000000-0005-0000-0000-00006A920000}"/>
    <cellStyle name="Título 3 22 9" xfId="33699" xr:uid="{00000000-0005-0000-0000-00006B920000}"/>
    <cellStyle name="Título 3 23" xfId="33700" xr:uid="{00000000-0005-0000-0000-00006C920000}"/>
    <cellStyle name="Título 3 23 10" xfId="33701" xr:uid="{00000000-0005-0000-0000-00006D920000}"/>
    <cellStyle name="Título 3 23 11" xfId="33702" xr:uid="{00000000-0005-0000-0000-00006E920000}"/>
    <cellStyle name="Título 3 23 12" xfId="33703" xr:uid="{00000000-0005-0000-0000-00006F920000}"/>
    <cellStyle name="Título 3 23 13" xfId="33704" xr:uid="{00000000-0005-0000-0000-000070920000}"/>
    <cellStyle name="Título 3 23 14" xfId="33705" xr:uid="{00000000-0005-0000-0000-000071920000}"/>
    <cellStyle name="Título 3 23 15" xfId="33706" xr:uid="{00000000-0005-0000-0000-000072920000}"/>
    <cellStyle name="Título 3 23 2" xfId="33707" xr:uid="{00000000-0005-0000-0000-000073920000}"/>
    <cellStyle name="Título 3 23 3" xfId="33708" xr:uid="{00000000-0005-0000-0000-000074920000}"/>
    <cellStyle name="Título 3 23 4" xfId="33709" xr:uid="{00000000-0005-0000-0000-000075920000}"/>
    <cellStyle name="Título 3 23 5" xfId="33710" xr:uid="{00000000-0005-0000-0000-000076920000}"/>
    <cellStyle name="Título 3 23 6" xfId="33711" xr:uid="{00000000-0005-0000-0000-000077920000}"/>
    <cellStyle name="Título 3 23 7" xfId="33712" xr:uid="{00000000-0005-0000-0000-000078920000}"/>
    <cellStyle name="Título 3 23 8" xfId="33713" xr:uid="{00000000-0005-0000-0000-000079920000}"/>
    <cellStyle name="Título 3 23 9" xfId="33714" xr:uid="{00000000-0005-0000-0000-00007A920000}"/>
    <cellStyle name="Título 3 24" xfId="33715" xr:uid="{00000000-0005-0000-0000-00007B920000}"/>
    <cellStyle name="Título 3 24 10" xfId="33716" xr:uid="{00000000-0005-0000-0000-00007C920000}"/>
    <cellStyle name="Título 3 24 11" xfId="33717" xr:uid="{00000000-0005-0000-0000-00007D920000}"/>
    <cellStyle name="Título 3 24 12" xfId="33718" xr:uid="{00000000-0005-0000-0000-00007E920000}"/>
    <cellStyle name="Título 3 24 13" xfId="33719" xr:uid="{00000000-0005-0000-0000-00007F920000}"/>
    <cellStyle name="Título 3 24 14" xfId="33720" xr:uid="{00000000-0005-0000-0000-000080920000}"/>
    <cellStyle name="Título 3 24 15" xfId="33721" xr:uid="{00000000-0005-0000-0000-000081920000}"/>
    <cellStyle name="Título 3 24 2" xfId="33722" xr:uid="{00000000-0005-0000-0000-000082920000}"/>
    <cellStyle name="Título 3 24 3" xfId="33723" xr:uid="{00000000-0005-0000-0000-000083920000}"/>
    <cellStyle name="Título 3 24 4" xfId="33724" xr:uid="{00000000-0005-0000-0000-000084920000}"/>
    <cellStyle name="Título 3 24 5" xfId="33725" xr:uid="{00000000-0005-0000-0000-000085920000}"/>
    <cellStyle name="Título 3 24 6" xfId="33726" xr:uid="{00000000-0005-0000-0000-000086920000}"/>
    <cellStyle name="Título 3 24 7" xfId="33727" xr:uid="{00000000-0005-0000-0000-000087920000}"/>
    <cellStyle name="Título 3 24 8" xfId="33728" xr:uid="{00000000-0005-0000-0000-000088920000}"/>
    <cellStyle name="Título 3 24 9" xfId="33729" xr:uid="{00000000-0005-0000-0000-000089920000}"/>
    <cellStyle name="Título 3 25" xfId="33730" xr:uid="{00000000-0005-0000-0000-00008A920000}"/>
    <cellStyle name="Título 3 25 10" xfId="33731" xr:uid="{00000000-0005-0000-0000-00008B920000}"/>
    <cellStyle name="Título 3 25 11" xfId="33732" xr:uid="{00000000-0005-0000-0000-00008C920000}"/>
    <cellStyle name="Título 3 25 12" xfId="33733" xr:uid="{00000000-0005-0000-0000-00008D920000}"/>
    <cellStyle name="Título 3 25 13" xfId="33734" xr:uid="{00000000-0005-0000-0000-00008E920000}"/>
    <cellStyle name="Título 3 25 14" xfId="33735" xr:uid="{00000000-0005-0000-0000-00008F920000}"/>
    <cellStyle name="Título 3 25 15" xfId="33736" xr:uid="{00000000-0005-0000-0000-000090920000}"/>
    <cellStyle name="Título 3 25 2" xfId="33737" xr:uid="{00000000-0005-0000-0000-000091920000}"/>
    <cellStyle name="Título 3 25 3" xfId="33738" xr:uid="{00000000-0005-0000-0000-000092920000}"/>
    <cellStyle name="Título 3 25 4" xfId="33739" xr:uid="{00000000-0005-0000-0000-000093920000}"/>
    <cellStyle name="Título 3 25 5" xfId="33740" xr:uid="{00000000-0005-0000-0000-000094920000}"/>
    <cellStyle name="Título 3 25 6" xfId="33741" xr:uid="{00000000-0005-0000-0000-000095920000}"/>
    <cellStyle name="Título 3 25 7" xfId="33742" xr:uid="{00000000-0005-0000-0000-000096920000}"/>
    <cellStyle name="Título 3 25 8" xfId="33743" xr:uid="{00000000-0005-0000-0000-000097920000}"/>
    <cellStyle name="Título 3 25 9" xfId="33744" xr:uid="{00000000-0005-0000-0000-000098920000}"/>
    <cellStyle name="Título 3 26" xfId="33745" xr:uid="{00000000-0005-0000-0000-000099920000}"/>
    <cellStyle name="Título 3 26 10" xfId="33746" xr:uid="{00000000-0005-0000-0000-00009A920000}"/>
    <cellStyle name="Título 3 26 11" xfId="33747" xr:uid="{00000000-0005-0000-0000-00009B920000}"/>
    <cellStyle name="Título 3 26 12" xfId="33748" xr:uid="{00000000-0005-0000-0000-00009C920000}"/>
    <cellStyle name="Título 3 26 13" xfId="33749" xr:uid="{00000000-0005-0000-0000-00009D920000}"/>
    <cellStyle name="Título 3 26 14" xfId="33750" xr:uid="{00000000-0005-0000-0000-00009E920000}"/>
    <cellStyle name="Título 3 26 15" xfId="33751" xr:uid="{00000000-0005-0000-0000-00009F920000}"/>
    <cellStyle name="Título 3 26 2" xfId="33752" xr:uid="{00000000-0005-0000-0000-0000A0920000}"/>
    <cellStyle name="Título 3 26 3" xfId="33753" xr:uid="{00000000-0005-0000-0000-0000A1920000}"/>
    <cellStyle name="Título 3 26 4" xfId="33754" xr:uid="{00000000-0005-0000-0000-0000A2920000}"/>
    <cellStyle name="Título 3 26 5" xfId="33755" xr:uid="{00000000-0005-0000-0000-0000A3920000}"/>
    <cellStyle name="Título 3 26 6" xfId="33756" xr:uid="{00000000-0005-0000-0000-0000A4920000}"/>
    <cellStyle name="Título 3 26 7" xfId="33757" xr:uid="{00000000-0005-0000-0000-0000A5920000}"/>
    <cellStyle name="Título 3 26 8" xfId="33758" xr:uid="{00000000-0005-0000-0000-0000A6920000}"/>
    <cellStyle name="Título 3 26 9" xfId="33759" xr:uid="{00000000-0005-0000-0000-0000A7920000}"/>
    <cellStyle name="Título 3 27" xfId="33760" xr:uid="{00000000-0005-0000-0000-0000A8920000}"/>
    <cellStyle name="Título 3 27 10" xfId="33761" xr:uid="{00000000-0005-0000-0000-0000A9920000}"/>
    <cellStyle name="Título 3 27 11" xfId="33762" xr:uid="{00000000-0005-0000-0000-0000AA920000}"/>
    <cellStyle name="Título 3 27 12" xfId="33763" xr:uid="{00000000-0005-0000-0000-0000AB920000}"/>
    <cellStyle name="Título 3 27 13" xfId="33764" xr:uid="{00000000-0005-0000-0000-0000AC920000}"/>
    <cellStyle name="Título 3 27 14" xfId="33765" xr:uid="{00000000-0005-0000-0000-0000AD920000}"/>
    <cellStyle name="Título 3 27 15" xfId="33766" xr:uid="{00000000-0005-0000-0000-0000AE920000}"/>
    <cellStyle name="Título 3 27 2" xfId="33767" xr:uid="{00000000-0005-0000-0000-0000AF920000}"/>
    <cellStyle name="Título 3 27 3" xfId="33768" xr:uid="{00000000-0005-0000-0000-0000B0920000}"/>
    <cellStyle name="Título 3 27 4" xfId="33769" xr:uid="{00000000-0005-0000-0000-0000B1920000}"/>
    <cellStyle name="Título 3 27 5" xfId="33770" xr:uid="{00000000-0005-0000-0000-0000B2920000}"/>
    <cellStyle name="Título 3 27 6" xfId="33771" xr:uid="{00000000-0005-0000-0000-0000B3920000}"/>
    <cellStyle name="Título 3 27 7" xfId="33772" xr:uid="{00000000-0005-0000-0000-0000B4920000}"/>
    <cellStyle name="Título 3 27 8" xfId="33773" xr:uid="{00000000-0005-0000-0000-0000B5920000}"/>
    <cellStyle name="Título 3 27 9" xfId="33774" xr:uid="{00000000-0005-0000-0000-0000B6920000}"/>
    <cellStyle name="Título 3 28" xfId="33775" xr:uid="{00000000-0005-0000-0000-0000B7920000}"/>
    <cellStyle name="Título 3 29" xfId="33776" xr:uid="{00000000-0005-0000-0000-0000B8920000}"/>
    <cellStyle name="Título 3 3" xfId="33777" xr:uid="{00000000-0005-0000-0000-0000B9920000}"/>
    <cellStyle name="Título 3 3 2" xfId="35596" xr:uid="{00000000-0005-0000-0000-0000BA920000}"/>
    <cellStyle name="Título 3 30" xfId="33778" xr:uid="{00000000-0005-0000-0000-0000BB920000}"/>
    <cellStyle name="Título 3 31" xfId="33779" xr:uid="{00000000-0005-0000-0000-0000BC920000}"/>
    <cellStyle name="Título 3 32" xfId="33780" xr:uid="{00000000-0005-0000-0000-0000BD920000}"/>
    <cellStyle name="Título 3 33" xfId="33781" xr:uid="{00000000-0005-0000-0000-0000BE920000}"/>
    <cellStyle name="Título 3 34" xfId="33782" xr:uid="{00000000-0005-0000-0000-0000BF920000}"/>
    <cellStyle name="Título 3 35" xfId="33783" xr:uid="{00000000-0005-0000-0000-0000C0920000}"/>
    <cellStyle name="Título 3 36" xfId="33784" xr:uid="{00000000-0005-0000-0000-0000C1920000}"/>
    <cellStyle name="Título 3 37" xfId="33785" xr:uid="{00000000-0005-0000-0000-0000C2920000}"/>
    <cellStyle name="Título 3 38" xfId="33786" xr:uid="{00000000-0005-0000-0000-0000C3920000}"/>
    <cellStyle name="Título 3 39" xfId="33787" xr:uid="{00000000-0005-0000-0000-0000C4920000}"/>
    <cellStyle name="Título 3 4" xfId="33788" xr:uid="{00000000-0005-0000-0000-0000C5920000}"/>
    <cellStyle name="Título 3 40" xfId="33789" xr:uid="{00000000-0005-0000-0000-0000C6920000}"/>
    <cellStyle name="Título 3 41" xfId="33790" xr:uid="{00000000-0005-0000-0000-0000C7920000}"/>
    <cellStyle name="Título 3 42" xfId="33791" xr:uid="{00000000-0005-0000-0000-0000C8920000}"/>
    <cellStyle name="Título 3 5" xfId="33792" xr:uid="{00000000-0005-0000-0000-0000C9920000}"/>
    <cellStyle name="Título 3 6" xfId="33793" xr:uid="{00000000-0005-0000-0000-0000CA920000}"/>
    <cellStyle name="Título 3 7" xfId="33794" xr:uid="{00000000-0005-0000-0000-0000CB920000}"/>
    <cellStyle name="Título 3 8" xfId="33795" xr:uid="{00000000-0005-0000-0000-0000CC920000}"/>
    <cellStyle name="Título 3 9" xfId="33796" xr:uid="{00000000-0005-0000-0000-0000CD920000}"/>
    <cellStyle name="Titulo 4" xfId="33797" xr:uid="{00000000-0005-0000-0000-0000CE920000}"/>
    <cellStyle name="Título 4 10" xfId="33798" xr:uid="{00000000-0005-0000-0000-0000CF920000}"/>
    <cellStyle name="Título 4 11" xfId="33799" xr:uid="{00000000-0005-0000-0000-0000D0920000}"/>
    <cellStyle name="Título 4 12" xfId="33800" xr:uid="{00000000-0005-0000-0000-0000D1920000}"/>
    <cellStyle name="Título 4 13" xfId="33801" xr:uid="{00000000-0005-0000-0000-0000D2920000}"/>
    <cellStyle name="Título 4 14" xfId="33802" xr:uid="{00000000-0005-0000-0000-0000D3920000}"/>
    <cellStyle name="Título 4 15" xfId="33803" xr:uid="{00000000-0005-0000-0000-0000D4920000}"/>
    <cellStyle name="Título 4 16" xfId="33804" xr:uid="{00000000-0005-0000-0000-0000D5920000}"/>
    <cellStyle name="Título 4 17" xfId="33805" xr:uid="{00000000-0005-0000-0000-0000D6920000}"/>
    <cellStyle name="Título 4 18" xfId="33806" xr:uid="{00000000-0005-0000-0000-0000D7920000}"/>
    <cellStyle name="Título 4 19" xfId="33807" xr:uid="{00000000-0005-0000-0000-0000D8920000}"/>
    <cellStyle name="Título 4 19 10" xfId="33808" xr:uid="{00000000-0005-0000-0000-0000D9920000}"/>
    <cellStyle name="Título 4 19 11" xfId="33809" xr:uid="{00000000-0005-0000-0000-0000DA920000}"/>
    <cellStyle name="Título 4 19 12" xfId="33810" xr:uid="{00000000-0005-0000-0000-0000DB920000}"/>
    <cellStyle name="Título 4 19 13" xfId="33811" xr:uid="{00000000-0005-0000-0000-0000DC920000}"/>
    <cellStyle name="Título 4 19 14" xfId="33812" xr:uid="{00000000-0005-0000-0000-0000DD920000}"/>
    <cellStyle name="Título 4 19 15" xfId="33813" xr:uid="{00000000-0005-0000-0000-0000DE920000}"/>
    <cellStyle name="Título 4 19 16" xfId="33814" xr:uid="{00000000-0005-0000-0000-0000DF920000}"/>
    <cellStyle name="Título 4 19 17" xfId="33815" xr:uid="{00000000-0005-0000-0000-0000E0920000}"/>
    <cellStyle name="Título 4 19 18" xfId="33816" xr:uid="{00000000-0005-0000-0000-0000E1920000}"/>
    <cellStyle name="Título 4 19 2" xfId="33817" xr:uid="{00000000-0005-0000-0000-0000E2920000}"/>
    <cellStyle name="Título 4 19 2 10" xfId="33818" xr:uid="{00000000-0005-0000-0000-0000E3920000}"/>
    <cellStyle name="Título 4 19 2 11" xfId="33819" xr:uid="{00000000-0005-0000-0000-0000E4920000}"/>
    <cellStyle name="Título 4 19 2 12" xfId="33820" xr:uid="{00000000-0005-0000-0000-0000E5920000}"/>
    <cellStyle name="Título 4 19 2 13" xfId="33821" xr:uid="{00000000-0005-0000-0000-0000E6920000}"/>
    <cellStyle name="Título 4 19 2 14" xfId="33822" xr:uid="{00000000-0005-0000-0000-0000E7920000}"/>
    <cellStyle name="Título 4 19 2 15" xfId="33823" xr:uid="{00000000-0005-0000-0000-0000E8920000}"/>
    <cellStyle name="Título 4 19 2 2" xfId="33824" xr:uid="{00000000-0005-0000-0000-0000E9920000}"/>
    <cellStyle name="Título 4 19 2 3" xfId="33825" xr:uid="{00000000-0005-0000-0000-0000EA920000}"/>
    <cellStyle name="Título 4 19 2 4" xfId="33826" xr:uid="{00000000-0005-0000-0000-0000EB920000}"/>
    <cellStyle name="Título 4 19 2 5" xfId="33827" xr:uid="{00000000-0005-0000-0000-0000EC920000}"/>
    <cellStyle name="Título 4 19 2 6" xfId="33828" xr:uid="{00000000-0005-0000-0000-0000ED920000}"/>
    <cellStyle name="Título 4 19 2 7" xfId="33829" xr:uid="{00000000-0005-0000-0000-0000EE920000}"/>
    <cellStyle name="Título 4 19 2 8" xfId="33830" xr:uid="{00000000-0005-0000-0000-0000EF920000}"/>
    <cellStyle name="Título 4 19 2 9" xfId="33831" xr:uid="{00000000-0005-0000-0000-0000F0920000}"/>
    <cellStyle name="Título 4 19 3" xfId="33832" xr:uid="{00000000-0005-0000-0000-0000F1920000}"/>
    <cellStyle name="Título 4 19 4" xfId="33833" xr:uid="{00000000-0005-0000-0000-0000F2920000}"/>
    <cellStyle name="Título 4 19 5" xfId="33834" xr:uid="{00000000-0005-0000-0000-0000F3920000}"/>
    <cellStyle name="Título 4 19 6" xfId="33835" xr:uid="{00000000-0005-0000-0000-0000F4920000}"/>
    <cellStyle name="Título 4 19 7" xfId="33836" xr:uid="{00000000-0005-0000-0000-0000F5920000}"/>
    <cellStyle name="Título 4 19 8" xfId="33837" xr:uid="{00000000-0005-0000-0000-0000F6920000}"/>
    <cellStyle name="Título 4 19 9" xfId="33838" xr:uid="{00000000-0005-0000-0000-0000F7920000}"/>
    <cellStyle name="Título 4 2" xfId="33839" xr:uid="{00000000-0005-0000-0000-0000F8920000}"/>
    <cellStyle name="Título 4 2 10" xfId="33840" xr:uid="{00000000-0005-0000-0000-0000F9920000}"/>
    <cellStyle name="Título 4 2 11" xfId="33841" xr:uid="{00000000-0005-0000-0000-0000FA920000}"/>
    <cellStyle name="Título 4 2 11 10" xfId="33842" xr:uid="{00000000-0005-0000-0000-0000FB920000}"/>
    <cellStyle name="Título 4 2 11 11" xfId="33843" xr:uid="{00000000-0005-0000-0000-0000FC920000}"/>
    <cellStyle name="Título 4 2 11 12" xfId="33844" xr:uid="{00000000-0005-0000-0000-0000FD920000}"/>
    <cellStyle name="Título 4 2 11 13" xfId="33845" xr:uid="{00000000-0005-0000-0000-0000FE920000}"/>
    <cellStyle name="Título 4 2 11 14" xfId="33846" xr:uid="{00000000-0005-0000-0000-0000FF920000}"/>
    <cellStyle name="Título 4 2 11 15" xfId="33847" xr:uid="{00000000-0005-0000-0000-000000930000}"/>
    <cellStyle name="Título 4 2 11 2" xfId="33848" xr:uid="{00000000-0005-0000-0000-000001930000}"/>
    <cellStyle name="Título 4 2 11 3" xfId="33849" xr:uid="{00000000-0005-0000-0000-000002930000}"/>
    <cellStyle name="Título 4 2 11 4" xfId="33850" xr:uid="{00000000-0005-0000-0000-000003930000}"/>
    <cellStyle name="Título 4 2 11 5" xfId="33851" xr:uid="{00000000-0005-0000-0000-000004930000}"/>
    <cellStyle name="Título 4 2 11 6" xfId="33852" xr:uid="{00000000-0005-0000-0000-000005930000}"/>
    <cellStyle name="Título 4 2 11 7" xfId="33853" xr:uid="{00000000-0005-0000-0000-000006930000}"/>
    <cellStyle name="Título 4 2 11 8" xfId="33854" xr:uid="{00000000-0005-0000-0000-000007930000}"/>
    <cellStyle name="Título 4 2 11 9" xfId="33855" xr:uid="{00000000-0005-0000-0000-000008930000}"/>
    <cellStyle name="Título 4 2 12" xfId="33856" xr:uid="{00000000-0005-0000-0000-000009930000}"/>
    <cellStyle name="Título 4 2 13" xfId="33857" xr:uid="{00000000-0005-0000-0000-00000A930000}"/>
    <cellStyle name="Título 4 2 14" xfId="33858" xr:uid="{00000000-0005-0000-0000-00000B930000}"/>
    <cellStyle name="Título 4 2 15" xfId="33859" xr:uid="{00000000-0005-0000-0000-00000C930000}"/>
    <cellStyle name="Título 4 2 16" xfId="33860" xr:uid="{00000000-0005-0000-0000-00000D930000}"/>
    <cellStyle name="Título 4 2 17" xfId="33861" xr:uid="{00000000-0005-0000-0000-00000E930000}"/>
    <cellStyle name="Título 4 2 18" xfId="33862" xr:uid="{00000000-0005-0000-0000-00000F930000}"/>
    <cellStyle name="Título 4 2 19" xfId="33863" xr:uid="{00000000-0005-0000-0000-000010930000}"/>
    <cellStyle name="Título 4 2 2" xfId="33864" xr:uid="{00000000-0005-0000-0000-000011930000}"/>
    <cellStyle name="Título 4 2 2 10" xfId="33865" xr:uid="{00000000-0005-0000-0000-000012930000}"/>
    <cellStyle name="Título 4 2 2 10 10" xfId="33866" xr:uid="{00000000-0005-0000-0000-000013930000}"/>
    <cellStyle name="Título 4 2 2 10 11" xfId="33867" xr:uid="{00000000-0005-0000-0000-000014930000}"/>
    <cellStyle name="Título 4 2 2 10 12" xfId="33868" xr:uid="{00000000-0005-0000-0000-000015930000}"/>
    <cellStyle name="Título 4 2 2 10 13" xfId="33869" xr:uid="{00000000-0005-0000-0000-000016930000}"/>
    <cellStyle name="Título 4 2 2 10 14" xfId="33870" xr:uid="{00000000-0005-0000-0000-000017930000}"/>
    <cellStyle name="Título 4 2 2 10 15" xfId="33871" xr:uid="{00000000-0005-0000-0000-000018930000}"/>
    <cellStyle name="Título 4 2 2 10 2" xfId="33872" xr:uid="{00000000-0005-0000-0000-000019930000}"/>
    <cellStyle name="Título 4 2 2 10 3" xfId="33873" xr:uid="{00000000-0005-0000-0000-00001A930000}"/>
    <cellStyle name="Título 4 2 2 10 4" xfId="33874" xr:uid="{00000000-0005-0000-0000-00001B930000}"/>
    <cellStyle name="Título 4 2 2 10 5" xfId="33875" xr:uid="{00000000-0005-0000-0000-00001C930000}"/>
    <cellStyle name="Título 4 2 2 10 6" xfId="33876" xr:uid="{00000000-0005-0000-0000-00001D930000}"/>
    <cellStyle name="Título 4 2 2 10 7" xfId="33877" xr:uid="{00000000-0005-0000-0000-00001E930000}"/>
    <cellStyle name="Título 4 2 2 10 8" xfId="33878" xr:uid="{00000000-0005-0000-0000-00001F930000}"/>
    <cellStyle name="Título 4 2 2 10 9" xfId="33879" xr:uid="{00000000-0005-0000-0000-000020930000}"/>
    <cellStyle name="Título 4 2 2 11" xfId="33880" xr:uid="{00000000-0005-0000-0000-000021930000}"/>
    <cellStyle name="Título 4 2 2 12" xfId="33881" xr:uid="{00000000-0005-0000-0000-000022930000}"/>
    <cellStyle name="Título 4 2 2 13" xfId="33882" xr:uid="{00000000-0005-0000-0000-000023930000}"/>
    <cellStyle name="Título 4 2 2 14" xfId="33883" xr:uid="{00000000-0005-0000-0000-000024930000}"/>
    <cellStyle name="Título 4 2 2 15" xfId="33884" xr:uid="{00000000-0005-0000-0000-000025930000}"/>
    <cellStyle name="Título 4 2 2 16" xfId="33885" xr:uid="{00000000-0005-0000-0000-000026930000}"/>
    <cellStyle name="Título 4 2 2 17" xfId="33886" xr:uid="{00000000-0005-0000-0000-000027930000}"/>
    <cellStyle name="Título 4 2 2 18" xfId="33887" xr:uid="{00000000-0005-0000-0000-000028930000}"/>
    <cellStyle name="Título 4 2 2 19" xfId="33888" xr:uid="{00000000-0005-0000-0000-000029930000}"/>
    <cellStyle name="Título 4 2 2 2" xfId="33889" xr:uid="{00000000-0005-0000-0000-00002A930000}"/>
    <cellStyle name="Título 4 2 2 2 10" xfId="33890" xr:uid="{00000000-0005-0000-0000-00002B930000}"/>
    <cellStyle name="Título 4 2 2 2 10 10" xfId="33891" xr:uid="{00000000-0005-0000-0000-00002C930000}"/>
    <cellStyle name="Título 4 2 2 2 10 11" xfId="33892" xr:uid="{00000000-0005-0000-0000-00002D930000}"/>
    <cellStyle name="Título 4 2 2 2 10 12" xfId="33893" xr:uid="{00000000-0005-0000-0000-00002E930000}"/>
    <cellStyle name="Título 4 2 2 2 10 13" xfId="33894" xr:uid="{00000000-0005-0000-0000-00002F930000}"/>
    <cellStyle name="Título 4 2 2 2 10 14" xfId="33895" xr:uid="{00000000-0005-0000-0000-000030930000}"/>
    <cellStyle name="Título 4 2 2 2 10 15" xfId="33896" xr:uid="{00000000-0005-0000-0000-000031930000}"/>
    <cellStyle name="Título 4 2 2 2 10 2" xfId="33897" xr:uid="{00000000-0005-0000-0000-000032930000}"/>
    <cellStyle name="Título 4 2 2 2 10 3" xfId="33898" xr:uid="{00000000-0005-0000-0000-000033930000}"/>
    <cellStyle name="Título 4 2 2 2 10 4" xfId="33899" xr:uid="{00000000-0005-0000-0000-000034930000}"/>
    <cellStyle name="Título 4 2 2 2 10 5" xfId="33900" xr:uid="{00000000-0005-0000-0000-000035930000}"/>
    <cellStyle name="Título 4 2 2 2 10 6" xfId="33901" xr:uid="{00000000-0005-0000-0000-000036930000}"/>
    <cellStyle name="Título 4 2 2 2 10 7" xfId="33902" xr:uid="{00000000-0005-0000-0000-000037930000}"/>
    <cellStyle name="Título 4 2 2 2 10 8" xfId="33903" xr:uid="{00000000-0005-0000-0000-000038930000}"/>
    <cellStyle name="Título 4 2 2 2 10 9" xfId="33904" xr:uid="{00000000-0005-0000-0000-000039930000}"/>
    <cellStyle name="Título 4 2 2 2 11" xfId="33905" xr:uid="{00000000-0005-0000-0000-00003A930000}"/>
    <cellStyle name="Título 4 2 2 2 12" xfId="33906" xr:uid="{00000000-0005-0000-0000-00003B930000}"/>
    <cellStyle name="Título 4 2 2 2 13" xfId="33907" xr:uid="{00000000-0005-0000-0000-00003C930000}"/>
    <cellStyle name="Título 4 2 2 2 14" xfId="33908" xr:uid="{00000000-0005-0000-0000-00003D930000}"/>
    <cellStyle name="Título 4 2 2 2 15" xfId="33909" xr:uid="{00000000-0005-0000-0000-00003E930000}"/>
    <cellStyle name="Título 4 2 2 2 16" xfId="33910" xr:uid="{00000000-0005-0000-0000-00003F930000}"/>
    <cellStyle name="Título 4 2 2 2 17" xfId="33911" xr:uid="{00000000-0005-0000-0000-000040930000}"/>
    <cellStyle name="Título 4 2 2 2 18" xfId="33912" xr:uid="{00000000-0005-0000-0000-000041930000}"/>
    <cellStyle name="Título 4 2 2 2 19" xfId="33913" xr:uid="{00000000-0005-0000-0000-000042930000}"/>
    <cellStyle name="Título 4 2 2 2 2" xfId="33914" xr:uid="{00000000-0005-0000-0000-000043930000}"/>
    <cellStyle name="Título 4 2 2 2 2 10" xfId="33915" xr:uid="{00000000-0005-0000-0000-000044930000}"/>
    <cellStyle name="Título 4 2 2 2 2 11" xfId="33916" xr:uid="{00000000-0005-0000-0000-000045930000}"/>
    <cellStyle name="Título 4 2 2 2 2 12" xfId="33917" xr:uid="{00000000-0005-0000-0000-000046930000}"/>
    <cellStyle name="Título 4 2 2 2 2 13" xfId="33918" xr:uid="{00000000-0005-0000-0000-000047930000}"/>
    <cellStyle name="Título 4 2 2 2 2 14" xfId="33919" xr:uid="{00000000-0005-0000-0000-000048930000}"/>
    <cellStyle name="Título 4 2 2 2 2 15" xfId="33920" xr:uid="{00000000-0005-0000-0000-000049930000}"/>
    <cellStyle name="Título 4 2 2 2 2 16" xfId="33921" xr:uid="{00000000-0005-0000-0000-00004A930000}"/>
    <cellStyle name="Título 4 2 2 2 2 17" xfId="33922" xr:uid="{00000000-0005-0000-0000-00004B930000}"/>
    <cellStyle name="Título 4 2 2 2 2 18" xfId="33923" xr:uid="{00000000-0005-0000-0000-00004C930000}"/>
    <cellStyle name="Título 4 2 2 2 2 2" xfId="33924" xr:uid="{00000000-0005-0000-0000-00004D930000}"/>
    <cellStyle name="Título 4 2 2 2 2 2 10" xfId="33925" xr:uid="{00000000-0005-0000-0000-00004E930000}"/>
    <cellStyle name="Título 4 2 2 2 2 2 11" xfId="33926" xr:uid="{00000000-0005-0000-0000-00004F930000}"/>
    <cellStyle name="Título 4 2 2 2 2 2 12" xfId="33927" xr:uid="{00000000-0005-0000-0000-000050930000}"/>
    <cellStyle name="Título 4 2 2 2 2 2 13" xfId="33928" xr:uid="{00000000-0005-0000-0000-000051930000}"/>
    <cellStyle name="Título 4 2 2 2 2 2 14" xfId="33929" xr:uid="{00000000-0005-0000-0000-000052930000}"/>
    <cellStyle name="Título 4 2 2 2 2 2 15" xfId="33930" xr:uid="{00000000-0005-0000-0000-000053930000}"/>
    <cellStyle name="Título 4 2 2 2 2 2 2" xfId="33931" xr:uid="{00000000-0005-0000-0000-000054930000}"/>
    <cellStyle name="Título 4 2 2 2 2 2 3" xfId="33932" xr:uid="{00000000-0005-0000-0000-000055930000}"/>
    <cellStyle name="Título 4 2 2 2 2 2 4" xfId="33933" xr:uid="{00000000-0005-0000-0000-000056930000}"/>
    <cellStyle name="Título 4 2 2 2 2 2 5" xfId="33934" xr:uid="{00000000-0005-0000-0000-000057930000}"/>
    <cellStyle name="Título 4 2 2 2 2 2 6" xfId="33935" xr:uid="{00000000-0005-0000-0000-000058930000}"/>
    <cellStyle name="Título 4 2 2 2 2 2 7" xfId="33936" xr:uid="{00000000-0005-0000-0000-000059930000}"/>
    <cellStyle name="Título 4 2 2 2 2 2 8" xfId="33937" xr:uid="{00000000-0005-0000-0000-00005A930000}"/>
    <cellStyle name="Título 4 2 2 2 2 2 9" xfId="33938" xr:uid="{00000000-0005-0000-0000-00005B930000}"/>
    <cellStyle name="Título 4 2 2 2 2 3" xfId="33939" xr:uid="{00000000-0005-0000-0000-00005C930000}"/>
    <cellStyle name="Título 4 2 2 2 2 4" xfId="33940" xr:uid="{00000000-0005-0000-0000-00005D930000}"/>
    <cellStyle name="Título 4 2 2 2 2 5" xfId="33941" xr:uid="{00000000-0005-0000-0000-00005E930000}"/>
    <cellStyle name="Título 4 2 2 2 2 6" xfId="33942" xr:uid="{00000000-0005-0000-0000-00005F930000}"/>
    <cellStyle name="Título 4 2 2 2 2 7" xfId="33943" xr:uid="{00000000-0005-0000-0000-000060930000}"/>
    <cellStyle name="Título 4 2 2 2 2 8" xfId="33944" xr:uid="{00000000-0005-0000-0000-000061930000}"/>
    <cellStyle name="Título 4 2 2 2 2 9" xfId="33945" xr:uid="{00000000-0005-0000-0000-000062930000}"/>
    <cellStyle name="Título 4 2 2 2 20" xfId="33946" xr:uid="{00000000-0005-0000-0000-000063930000}"/>
    <cellStyle name="Título 4 2 2 2 21" xfId="33947" xr:uid="{00000000-0005-0000-0000-000064930000}"/>
    <cellStyle name="Título 4 2 2 2 22" xfId="33948" xr:uid="{00000000-0005-0000-0000-000065930000}"/>
    <cellStyle name="Título 4 2 2 2 23" xfId="33949" xr:uid="{00000000-0005-0000-0000-000066930000}"/>
    <cellStyle name="Título 4 2 2 2 24" xfId="33950" xr:uid="{00000000-0005-0000-0000-000067930000}"/>
    <cellStyle name="Título 4 2 2 2 25" xfId="33951" xr:uid="{00000000-0005-0000-0000-000068930000}"/>
    <cellStyle name="Título 4 2 2 2 3" xfId="33952" xr:uid="{00000000-0005-0000-0000-000069930000}"/>
    <cellStyle name="Título 4 2 2 2 4" xfId="33953" xr:uid="{00000000-0005-0000-0000-00006A930000}"/>
    <cellStyle name="Título 4 2 2 2 5" xfId="33954" xr:uid="{00000000-0005-0000-0000-00006B930000}"/>
    <cellStyle name="Título 4 2 2 2 6" xfId="33955" xr:uid="{00000000-0005-0000-0000-00006C930000}"/>
    <cellStyle name="Título 4 2 2 2 7" xfId="33956" xr:uid="{00000000-0005-0000-0000-00006D930000}"/>
    <cellStyle name="Título 4 2 2 2 8" xfId="33957" xr:uid="{00000000-0005-0000-0000-00006E930000}"/>
    <cellStyle name="Título 4 2 2 2 9" xfId="33958" xr:uid="{00000000-0005-0000-0000-00006F930000}"/>
    <cellStyle name="Título 4 2 2 20" xfId="33959" xr:uid="{00000000-0005-0000-0000-000070930000}"/>
    <cellStyle name="Título 4 2 2 21" xfId="33960" xr:uid="{00000000-0005-0000-0000-000071930000}"/>
    <cellStyle name="Título 4 2 2 22" xfId="33961" xr:uid="{00000000-0005-0000-0000-000072930000}"/>
    <cellStyle name="Título 4 2 2 23" xfId="33962" xr:uid="{00000000-0005-0000-0000-000073930000}"/>
    <cellStyle name="Título 4 2 2 24" xfId="33963" xr:uid="{00000000-0005-0000-0000-000074930000}"/>
    <cellStyle name="Título 4 2 2 25" xfId="33964" xr:uid="{00000000-0005-0000-0000-000075930000}"/>
    <cellStyle name="Título 4 2 2 3" xfId="33965" xr:uid="{00000000-0005-0000-0000-000076930000}"/>
    <cellStyle name="Título 4 2 2 3 10" xfId="33966" xr:uid="{00000000-0005-0000-0000-000077930000}"/>
    <cellStyle name="Título 4 2 2 3 11" xfId="33967" xr:uid="{00000000-0005-0000-0000-000078930000}"/>
    <cellStyle name="Título 4 2 2 3 12" xfId="33968" xr:uid="{00000000-0005-0000-0000-000079930000}"/>
    <cellStyle name="Título 4 2 2 3 13" xfId="33969" xr:uid="{00000000-0005-0000-0000-00007A930000}"/>
    <cellStyle name="Título 4 2 2 3 14" xfId="33970" xr:uid="{00000000-0005-0000-0000-00007B930000}"/>
    <cellStyle name="Título 4 2 2 3 15" xfId="33971" xr:uid="{00000000-0005-0000-0000-00007C930000}"/>
    <cellStyle name="Título 4 2 2 3 16" xfId="33972" xr:uid="{00000000-0005-0000-0000-00007D930000}"/>
    <cellStyle name="Título 4 2 2 3 17" xfId="33973" xr:uid="{00000000-0005-0000-0000-00007E930000}"/>
    <cellStyle name="Título 4 2 2 3 18" xfId="33974" xr:uid="{00000000-0005-0000-0000-00007F930000}"/>
    <cellStyle name="Título 4 2 2 3 2" xfId="33975" xr:uid="{00000000-0005-0000-0000-000080930000}"/>
    <cellStyle name="Título 4 2 2 3 2 10" xfId="33976" xr:uid="{00000000-0005-0000-0000-000081930000}"/>
    <cellStyle name="Título 4 2 2 3 2 11" xfId="33977" xr:uid="{00000000-0005-0000-0000-000082930000}"/>
    <cellStyle name="Título 4 2 2 3 2 12" xfId="33978" xr:uid="{00000000-0005-0000-0000-000083930000}"/>
    <cellStyle name="Título 4 2 2 3 2 13" xfId="33979" xr:uid="{00000000-0005-0000-0000-000084930000}"/>
    <cellStyle name="Título 4 2 2 3 2 14" xfId="33980" xr:uid="{00000000-0005-0000-0000-000085930000}"/>
    <cellStyle name="Título 4 2 2 3 2 15" xfId="33981" xr:uid="{00000000-0005-0000-0000-000086930000}"/>
    <cellStyle name="Título 4 2 2 3 2 2" xfId="33982" xr:uid="{00000000-0005-0000-0000-000087930000}"/>
    <cellStyle name="Título 4 2 2 3 2 3" xfId="33983" xr:uid="{00000000-0005-0000-0000-000088930000}"/>
    <cellStyle name="Título 4 2 2 3 2 4" xfId="33984" xr:uid="{00000000-0005-0000-0000-000089930000}"/>
    <cellStyle name="Título 4 2 2 3 2 5" xfId="33985" xr:uid="{00000000-0005-0000-0000-00008A930000}"/>
    <cellStyle name="Título 4 2 2 3 2 6" xfId="33986" xr:uid="{00000000-0005-0000-0000-00008B930000}"/>
    <cellStyle name="Título 4 2 2 3 2 7" xfId="33987" xr:uid="{00000000-0005-0000-0000-00008C930000}"/>
    <cellStyle name="Título 4 2 2 3 2 8" xfId="33988" xr:uid="{00000000-0005-0000-0000-00008D930000}"/>
    <cellStyle name="Título 4 2 2 3 2 9" xfId="33989" xr:uid="{00000000-0005-0000-0000-00008E930000}"/>
    <cellStyle name="Título 4 2 2 3 3" xfId="33990" xr:uid="{00000000-0005-0000-0000-00008F930000}"/>
    <cellStyle name="Título 4 2 2 3 4" xfId="33991" xr:uid="{00000000-0005-0000-0000-000090930000}"/>
    <cellStyle name="Título 4 2 2 3 5" xfId="33992" xr:uid="{00000000-0005-0000-0000-000091930000}"/>
    <cellStyle name="Título 4 2 2 3 6" xfId="33993" xr:uid="{00000000-0005-0000-0000-000092930000}"/>
    <cellStyle name="Título 4 2 2 3 7" xfId="33994" xr:uid="{00000000-0005-0000-0000-000093930000}"/>
    <cellStyle name="Título 4 2 2 3 8" xfId="33995" xr:uid="{00000000-0005-0000-0000-000094930000}"/>
    <cellStyle name="Título 4 2 2 3 9" xfId="33996" xr:uid="{00000000-0005-0000-0000-000095930000}"/>
    <cellStyle name="Título 4 2 2 4" xfId="33997" xr:uid="{00000000-0005-0000-0000-000096930000}"/>
    <cellStyle name="Título 4 2 2 5" xfId="33998" xr:uid="{00000000-0005-0000-0000-000097930000}"/>
    <cellStyle name="Título 4 2 2 6" xfId="33999" xr:uid="{00000000-0005-0000-0000-000098930000}"/>
    <cellStyle name="Título 4 2 2 7" xfId="34000" xr:uid="{00000000-0005-0000-0000-000099930000}"/>
    <cellStyle name="Título 4 2 2 8" xfId="34001" xr:uid="{00000000-0005-0000-0000-00009A930000}"/>
    <cellStyle name="Título 4 2 2 9" xfId="34002" xr:uid="{00000000-0005-0000-0000-00009B930000}"/>
    <cellStyle name="Título 4 2 20" xfId="34003" xr:uid="{00000000-0005-0000-0000-00009C930000}"/>
    <cellStyle name="Título 4 2 21" xfId="34004" xr:uid="{00000000-0005-0000-0000-00009D930000}"/>
    <cellStyle name="Título 4 2 22" xfId="34005" xr:uid="{00000000-0005-0000-0000-00009E930000}"/>
    <cellStyle name="Título 4 2 23" xfId="34006" xr:uid="{00000000-0005-0000-0000-00009F930000}"/>
    <cellStyle name="Título 4 2 24" xfId="34007" xr:uid="{00000000-0005-0000-0000-0000A0930000}"/>
    <cellStyle name="Título 4 2 25" xfId="34008" xr:uid="{00000000-0005-0000-0000-0000A1930000}"/>
    <cellStyle name="Título 4 2 26" xfId="34009" xr:uid="{00000000-0005-0000-0000-0000A2930000}"/>
    <cellStyle name="Título 4 2 27" xfId="35175" xr:uid="{00000000-0005-0000-0000-0000A3930000}"/>
    <cellStyle name="Título 4 2 3" xfId="34010" xr:uid="{00000000-0005-0000-0000-0000A4930000}"/>
    <cellStyle name="Título 4 2 3 10" xfId="34011" xr:uid="{00000000-0005-0000-0000-0000A5930000}"/>
    <cellStyle name="Título 4 2 3 11" xfId="34012" xr:uid="{00000000-0005-0000-0000-0000A6930000}"/>
    <cellStyle name="Título 4 2 3 12" xfId="34013" xr:uid="{00000000-0005-0000-0000-0000A7930000}"/>
    <cellStyle name="Título 4 2 3 13" xfId="34014" xr:uid="{00000000-0005-0000-0000-0000A8930000}"/>
    <cellStyle name="Título 4 2 3 14" xfId="34015" xr:uid="{00000000-0005-0000-0000-0000A9930000}"/>
    <cellStyle name="Título 4 2 3 15" xfId="34016" xr:uid="{00000000-0005-0000-0000-0000AA930000}"/>
    <cellStyle name="Título 4 2 3 16" xfId="34017" xr:uid="{00000000-0005-0000-0000-0000AB930000}"/>
    <cellStyle name="Título 4 2 3 17" xfId="34018" xr:uid="{00000000-0005-0000-0000-0000AC930000}"/>
    <cellStyle name="Título 4 2 3 18" xfId="34019" xr:uid="{00000000-0005-0000-0000-0000AD930000}"/>
    <cellStyle name="Título 4 2 3 2" xfId="34020" xr:uid="{00000000-0005-0000-0000-0000AE930000}"/>
    <cellStyle name="Título 4 2 3 2 10" xfId="34021" xr:uid="{00000000-0005-0000-0000-0000AF930000}"/>
    <cellStyle name="Título 4 2 3 2 11" xfId="34022" xr:uid="{00000000-0005-0000-0000-0000B0930000}"/>
    <cellStyle name="Título 4 2 3 2 12" xfId="34023" xr:uid="{00000000-0005-0000-0000-0000B1930000}"/>
    <cellStyle name="Título 4 2 3 2 13" xfId="34024" xr:uid="{00000000-0005-0000-0000-0000B2930000}"/>
    <cellStyle name="Título 4 2 3 2 14" xfId="34025" xr:uid="{00000000-0005-0000-0000-0000B3930000}"/>
    <cellStyle name="Título 4 2 3 2 15" xfId="34026" xr:uid="{00000000-0005-0000-0000-0000B4930000}"/>
    <cellStyle name="Título 4 2 3 2 2" xfId="34027" xr:uid="{00000000-0005-0000-0000-0000B5930000}"/>
    <cellStyle name="Título 4 2 3 2 3" xfId="34028" xr:uid="{00000000-0005-0000-0000-0000B6930000}"/>
    <cellStyle name="Título 4 2 3 2 4" xfId="34029" xr:uid="{00000000-0005-0000-0000-0000B7930000}"/>
    <cellStyle name="Título 4 2 3 2 5" xfId="34030" xr:uid="{00000000-0005-0000-0000-0000B8930000}"/>
    <cellStyle name="Título 4 2 3 2 6" xfId="34031" xr:uid="{00000000-0005-0000-0000-0000B9930000}"/>
    <cellStyle name="Título 4 2 3 2 7" xfId="34032" xr:uid="{00000000-0005-0000-0000-0000BA930000}"/>
    <cellStyle name="Título 4 2 3 2 8" xfId="34033" xr:uid="{00000000-0005-0000-0000-0000BB930000}"/>
    <cellStyle name="Título 4 2 3 2 9" xfId="34034" xr:uid="{00000000-0005-0000-0000-0000BC930000}"/>
    <cellStyle name="Título 4 2 3 3" xfId="34035" xr:uid="{00000000-0005-0000-0000-0000BD930000}"/>
    <cellStyle name="Título 4 2 3 4" xfId="34036" xr:uid="{00000000-0005-0000-0000-0000BE930000}"/>
    <cellStyle name="Título 4 2 3 5" xfId="34037" xr:uid="{00000000-0005-0000-0000-0000BF930000}"/>
    <cellStyle name="Título 4 2 3 6" xfId="34038" xr:uid="{00000000-0005-0000-0000-0000C0930000}"/>
    <cellStyle name="Título 4 2 3 7" xfId="34039" xr:uid="{00000000-0005-0000-0000-0000C1930000}"/>
    <cellStyle name="Título 4 2 3 8" xfId="34040" xr:uid="{00000000-0005-0000-0000-0000C2930000}"/>
    <cellStyle name="Título 4 2 3 9" xfId="34041" xr:uid="{00000000-0005-0000-0000-0000C3930000}"/>
    <cellStyle name="Título 4 2 4" xfId="34042" xr:uid="{00000000-0005-0000-0000-0000C4930000}"/>
    <cellStyle name="Título 4 2 5" xfId="34043" xr:uid="{00000000-0005-0000-0000-0000C5930000}"/>
    <cellStyle name="Título 4 2 6" xfId="34044" xr:uid="{00000000-0005-0000-0000-0000C6930000}"/>
    <cellStyle name="Título 4 2 7" xfId="34045" xr:uid="{00000000-0005-0000-0000-0000C7930000}"/>
    <cellStyle name="Título 4 2 8" xfId="34046" xr:uid="{00000000-0005-0000-0000-0000C8930000}"/>
    <cellStyle name="Título 4 2 9" xfId="34047" xr:uid="{00000000-0005-0000-0000-0000C9930000}"/>
    <cellStyle name="Título 4 20" xfId="34048" xr:uid="{00000000-0005-0000-0000-0000CA930000}"/>
    <cellStyle name="Título 4 20 10" xfId="34049" xr:uid="{00000000-0005-0000-0000-0000CB930000}"/>
    <cellStyle name="Título 4 20 11" xfId="34050" xr:uid="{00000000-0005-0000-0000-0000CC930000}"/>
    <cellStyle name="Título 4 20 12" xfId="34051" xr:uid="{00000000-0005-0000-0000-0000CD930000}"/>
    <cellStyle name="Título 4 20 13" xfId="34052" xr:uid="{00000000-0005-0000-0000-0000CE930000}"/>
    <cellStyle name="Título 4 20 14" xfId="34053" xr:uid="{00000000-0005-0000-0000-0000CF930000}"/>
    <cellStyle name="Título 4 20 15" xfId="34054" xr:uid="{00000000-0005-0000-0000-0000D0930000}"/>
    <cellStyle name="Título 4 20 2" xfId="34055" xr:uid="{00000000-0005-0000-0000-0000D1930000}"/>
    <cellStyle name="Título 4 20 3" xfId="34056" xr:uid="{00000000-0005-0000-0000-0000D2930000}"/>
    <cellStyle name="Título 4 20 4" xfId="34057" xr:uid="{00000000-0005-0000-0000-0000D3930000}"/>
    <cellStyle name="Título 4 20 5" xfId="34058" xr:uid="{00000000-0005-0000-0000-0000D4930000}"/>
    <cellStyle name="Título 4 20 6" xfId="34059" xr:uid="{00000000-0005-0000-0000-0000D5930000}"/>
    <cellStyle name="Título 4 20 7" xfId="34060" xr:uid="{00000000-0005-0000-0000-0000D6930000}"/>
    <cellStyle name="Título 4 20 8" xfId="34061" xr:uid="{00000000-0005-0000-0000-0000D7930000}"/>
    <cellStyle name="Título 4 20 9" xfId="34062" xr:uid="{00000000-0005-0000-0000-0000D8930000}"/>
    <cellStyle name="Título 4 21" xfId="34063" xr:uid="{00000000-0005-0000-0000-0000D9930000}"/>
    <cellStyle name="Título 4 21 10" xfId="34064" xr:uid="{00000000-0005-0000-0000-0000DA930000}"/>
    <cellStyle name="Título 4 21 11" xfId="34065" xr:uid="{00000000-0005-0000-0000-0000DB930000}"/>
    <cellStyle name="Título 4 21 12" xfId="34066" xr:uid="{00000000-0005-0000-0000-0000DC930000}"/>
    <cellStyle name="Título 4 21 13" xfId="34067" xr:uid="{00000000-0005-0000-0000-0000DD930000}"/>
    <cellStyle name="Título 4 21 14" xfId="34068" xr:uid="{00000000-0005-0000-0000-0000DE930000}"/>
    <cellStyle name="Título 4 21 15" xfId="34069" xr:uid="{00000000-0005-0000-0000-0000DF930000}"/>
    <cellStyle name="Título 4 21 2" xfId="34070" xr:uid="{00000000-0005-0000-0000-0000E0930000}"/>
    <cellStyle name="Título 4 21 3" xfId="34071" xr:uid="{00000000-0005-0000-0000-0000E1930000}"/>
    <cellStyle name="Título 4 21 4" xfId="34072" xr:uid="{00000000-0005-0000-0000-0000E2930000}"/>
    <cellStyle name="Título 4 21 5" xfId="34073" xr:uid="{00000000-0005-0000-0000-0000E3930000}"/>
    <cellStyle name="Título 4 21 6" xfId="34074" xr:uid="{00000000-0005-0000-0000-0000E4930000}"/>
    <cellStyle name="Título 4 21 7" xfId="34075" xr:uid="{00000000-0005-0000-0000-0000E5930000}"/>
    <cellStyle name="Título 4 21 8" xfId="34076" xr:uid="{00000000-0005-0000-0000-0000E6930000}"/>
    <cellStyle name="Título 4 21 9" xfId="34077" xr:uid="{00000000-0005-0000-0000-0000E7930000}"/>
    <cellStyle name="Título 4 22" xfId="34078" xr:uid="{00000000-0005-0000-0000-0000E8930000}"/>
    <cellStyle name="Título 4 22 10" xfId="34079" xr:uid="{00000000-0005-0000-0000-0000E9930000}"/>
    <cellStyle name="Título 4 22 11" xfId="34080" xr:uid="{00000000-0005-0000-0000-0000EA930000}"/>
    <cellStyle name="Título 4 22 12" xfId="34081" xr:uid="{00000000-0005-0000-0000-0000EB930000}"/>
    <cellStyle name="Título 4 22 13" xfId="34082" xr:uid="{00000000-0005-0000-0000-0000EC930000}"/>
    <cellStyle name="Título 4 22 14" xfId="34083" xr:uid="{00000000-0005-0000-0000-0000ED930000}"/>
    <cellStyle name="Título 4 22 15" xfId="34084" xr:uid="{00000000-0005-0000-0000-0000EE930000}"/>
    <cellStyle name="Título 4 22 2" xfId="34085" xr:uid="{00000000-0005-0000-0000-0000EF930000}"/>
    <cellStyle name="Título 4 22 3" xfId="34086" xr:uid="{00000000-0005-0000-0000-0000F0930000}"/>
    <cellStyle name="Título 4 22 4" xfId="34087" xr:uid="{00000000-0005-0000-0000-0000F1930000}"/>
    <cellStyle name="Título 4 22 5" xfId="34088" xr:uid="{00000000-0005-0000-0000-0000F2930000}"/>
    <cellStyle name="Título 4 22 6" xfId="34089" xr:uid="{00000000-0005-0000-0000-0000F3930000}"/>
    <cellStyle name="Título 4 22 7" xfId="34090" xr:uid="{00000000-0005-0000-0000-0000F4930000}"/>
    <cellStyle name="Título 4 22 8" xfId="34091" xr:uid="{00000000-0005-0000-0000-0000F5930000}"/>
    <cellStyle name="Título 4 22 9" xfId="34092" xr:uid="{00000000-0005-0000-0000-0000F6930000}"/>
    <cellStyle name="Título 4 23" xfId="34093" xr:uid="{00000000-0005-0000-0000-0000F7930000}"/>
    <cellStyle name="Título 4 23 10" xfId="34094" xr:uid="{00000000-0005-0000-0000-0000F8930000}"/>
    <cellStyle name="Título 4 23 11" xfId="34095" xr:uid="{00000000-0005-0000-0000-0000F9930000}"/>
    <cellStyle name="Título 4 23 12" xfId="34096" xr:uid="{00000000-0005-0000-0000-0000FA930000}"/>
    <cellStyle name="Título 4 23 13" xfId="34097" xr:uid="{00000000-0005-0000-0000-0000FB930000}"/>
    <cellStyle name="Título 4 23 14" xfId="34098" xr:uid="{00000000-0005-0000-0000-0000FC930000}"/>
    <cellStyle name="Título 4 23 15" xfId="34099" xr:uid="{00000000-0005-0000-0000-0000FD930000}"/>
    <cellStyle name="Título 4 23 2" xfId="34100" xr:uid="{00000000-0005-0000-0000-0000FE930000}"/>
    <cellStyle name="Título 4 23 3" xfId="34101" xr:uid="{00000000-0005-0000-0000-0000FF930000}"/>
    <cellStyle name="Título 4 23 4" xfId="34102" xr:uid="{00000000-0005-0000-0000-000000940000}"/>
    <cellStyle name="Título 4 23 5" xfId="34103" xr:uid="{00000000-0005-0000-0000-000001940000}"/>
    <cellStyle name="Título 4 23 6" xfId="34104" xr:uid="{00000000-0005-0000-0000-000002940000}"/>
    <cellStyle name="Título 4 23 7" xfId="34105" xr:uid="{00000000-0005-0000-0000-000003940000}"/>
    <cellStyle name="Título 4 23 8" xfId="34106" xr:uid="{00000000-0005-0000-0000-000004940000}"/>
    <cellStyle name="Título 4 23 9" xfId="34107" xr:uid="{00000000-0005-0000-0000-000005940000}"/>
    <cellStyle name="Título 4 24" xfId="34108" xr:uid="{00000000-0005-0000-0000-000006940000}"/>
    <cellStyle name="Título 4 24 10" xfId="34109" xr:uid="{00000000-0005-0000-0000-000007940000}"/>
    <cellStyle name="Título 4 24 11" xfId="34110" xr:uid="{00000000-0005-0000-0000-000008940000}"/>
    <cellStyle name="Título 4 24 12" xfId="34111" xr:uid="{00000000-0005-0000-0000-000009940000}"/>
    <cellStyle name="Título 4 24 13" xfId="34112" xr:uid="{00000000-0005-0000-0000-00000A940000}"/>
    <cellStyle name="Título 4 24 14" xfId="34113" xr:uid="{00000000-0005-0000-0000-00000B940000}"/>
    <cellStyle name="Título 4 24 15" xfId="34114" xr:uid="{00000000-0005-0000-0000-00000C940000}"/>
    <cellStyle name="Título 4 24 2" xfId="34115" xr:uid="{00000000-0005-0000-0000-00000D940000}"/>
    <cellStyle name="Título 4 24 3" xfId="34116" xr:uid="{00000000-0005-0000-0000-00000E940000}"/>
    <cellStyle name="Título 4 24 4" xfId="34117" xr:uid="{00000000-0005-0000-0000-00000F940000}"/>
    <cellStyle name="Título 4 24 5" xfId="34118" xr:uid="{00000000-0005-0000-0000-000010940000}"/>
    <cellStyle name="Título 4 24 6" xfId="34119" xr:uid="{00000000-0005-0000-0000-000011940000}"/>
    <cellStyle name="Título 4 24 7" xfId="34120" xr:uid="{00000000-0005-0000-0000-000012940000}"/>
    <cellStyle name="Título 4 24 8" xfId="34121" xr:uid="{00000000-0005-0000-0000-000013940000}"/>
    <cellStyle name="Título 4 24 9" xfId="34122" xr:uid="{00000000-0005-0000-0000-000014940000}"/>
    <cellStyle name="Título 4 25" xfId="34123" xr:uid="{00000000-0005-0000-0000-000015940000}"/>
    <cellStyle name="Título 4 25 10" xfId="34124" xr:uid="{00000000-0005-0000-0000-000016940000}"/>
    <cellStyle name="Título 4 25 11" xfId="34125" xr:uid="{00000000-0005-0000-0000-000017940000}"/>
    <cellStyle name="Título 4 25 12" xfId="34126" xr:uid="{00000000-0005-0000-0000-000018940000}"/>
    <cellStyle name="Título 4 25 13" xfId="34127" xr:uid="{00000000-0005-0000-0000-000019940000}"/>
    <cellStyle name="Título 4 25 14" xfId="34128" xr:uid="{00000000-0005-0000-0000-00001A940000}"/>
    <cellStyle name="Título 4 25 15" xfId="34129" xr:uid="{00000000-0005-0000-0000-00001B940000}"/>
    <cellStyle name="Título 4 25 2" xfId="34130" xr:uid="{00000000-0005-0000-0000-00001C940000}"/>
    <cellStyle name="Título 4 25 3" xfId="34131" xr:uid="{00000000-0005-0000-0000-00001D940000}"/>
    <cellStyle name="Título 4 25 4" xfId="34132" xr:uid="{00000000-0005-0000-0000-00001E940000}"/>
    <cellStyle name="Título 4 25 5" xfId="34133" xr:uid="{00000000-0005-0000-0000-00001F940000}"/>
    <cellStyle name="Título 4 25 6" xfId="34134" xr:uid="{00000000-0005-0000-0000-000020940000}"/>
    <cellStyle name="Título 4 25 7" xfId="34135" xr:uid="{00000000-0005-0000-0000-000021940000}"/>
    <cellStyle name="Título 4 25 8" xfId="34136" xr:uid="{00000000-0005-0000-0000-000022940000}"/>
    <cellStyle name="Título 4 25 9" xfId="34137" xr:uid="{00000000-0005-0000-0000-000023940000}"/>
    <cellStyle name="Título 4 26" xfId="34138" xr:uid="{00000000-0005-0000-0000-000024940000}"/>
    <cellStyle name="Título 4 26 10" xfId="34139" xr:uid="{00000000-0005-0000-0000-000025940000}"/>
    <cellStyle name="Título 4 26 11" xfId="34140" xr:uid="{00000000-0005-0000-0000-000026940000}"/>
    <cellStyle name="Título 4 26 12" xfId="34141" xr:uid="{00000000-0005-0000-0000-000027940000}"/>
    <cellStyle name="Título 4 26 13" xfId="34142" xr:uid="{00000000-0005-0000-0000-000028940000}"/>
    <cellStyle name="Título 4 26 14" xfId="34143" xr:uid="{00000000-0005-0000-0000-000029940000}"/>
    <cellStyle name="Título 4 26 15" xfId="34144" xr:uid="{00000000-0005-0000-0000-00002A940000}"/>
    <cellStyle name="Título 4 26 2" xfId="34145" xr:uid="{00000000-0005-0000-0000-00002B940000}"/>
    <cellStyle name="Título 4 26 3" xfId="34146" xr:uid="{00000000-0005-0000-0000-00002C940000}"/>
    <cellStyle name="Título 4 26 4" xfId="34147" xr:uid="{00000000-0005-0000-0000-00002D940000}"/>
    <cellStyle name="Título 4 26 5" xfId="34148" xr:uid="{00000000-0005-0000-0000-00002E940000}"/>
    <cellStyle name="Título 4 26 6" xfId="34149" xr:uid="{00000000-0005-0000-0000-00002F940000}"/>
    <cellStyle name="Título 4 26 7" xfId="34150" xr:uid="{00000000-0005-0000-0000-000030940000}"/>
    <cellStyle name="Título 4 26 8" xfId="34151" xr:uid="{00000000-0005-0000-0000-000031940000}"/>
    <cellStyle name="Título 4 26 9" xfId="34152" xr:uid="{00000000-0005-0000-0000-000032940000}"/>
    <cellStyle name="Título 4 27" xfId="34153" xr:uid="{00000000-0005-0000-0000-000033940000}"/>
    <cellStyle name="Título 4 27 10" xfId="34154" xr:uid="{00000000-0005-0000-0000-000034940000}"/>
    <cellStyle name="Título 4 27 11" xfId="34155" xr:uid="{00000000-0005-0000-0000-000035940000}"/>
    <cellStyle name="Título 4 27 12" xfId="34156" xr:uid="{00000000-0005-0000-0000-000036940000}"/>
    <cellStyle name="Título 4 27 13" xfId="34157" xr:uid="{00000000-0005-0000-0000-000037940000}"/>
    <cellStyle name="Título 4 27 14" xfId="34158" xr:uid="{00000000-0005-0000-0000-000038940000}"/>
    <cellStyle name="Título 4 27 15" xfId="34159" xr:uid="{00000000-0005-0000-0000-000039940000}"/>
    <cellStyle name="Título 4 27 2" xfId="34160" xr:uid="{00000000-0005-0000-0000-00003A940000}"/>
    <cellStyle name="Título 4 27 3" xfId="34161" xr:uid="{00000000-0005-0000-0000-00003B940000}"/>
    <cellStyle name="Título 4 27 4" xfId="34162" xr:uid="{00000000-0005-0000-0000-00003C940000}"/>
    <cellStyle name="Título 4 27 5" xfId="34163" xr:uid="{00000000-0005-0000-0000-00003D940000}"/>
    <cellStyle name="Título 4 27 6" xfId="34164" xr:uid="{00000000-0005-0000-0000-00003E940000}"/>
    <cellStyle name="Título 4 27 7" xfId="34165" xr:uid="{00000000-0005-0000-0000-00003F940000}"/>
    <cellStyle name="Título 4 27 8" xfId="34166" xr:uid="{00000000-0005-0000-0000-000040940000}"/>
    <cellStyle name="Título 4 27 9" xfId="34167" xr:uid="{00000000-0005-0000-0000-000041940000}"/>
    <cellStyle name="Título 4 28" xfId="34168" xr:uid="{00000000-0005-0000-0000-000042940000}"/>
    <cellStyle name="Título 4 29" xfId="34169" xr:uid="{00000000-0005-0000-0000-000043940000}"/>
    <cellStyle name="Título 4 3" xfId="34170" xr:uid="{00000000-0005-0000-0000-000044940000}"/>
    <cellStyle name="Título 4 3 2" xfId="35597" xr:uid="{00000000-0005-0000-0000-000045940000}"/>
    <cellStyle name="Título 4 30" xfId="34171" xr:uid="{00000000-0005-0000-0000-000046940000}"/>
    <cellStyle name="Título 4 31" xfId="34172" xr:uid="{00000000-0005-0000-0000-000047940000}"/>
    <cellStyle name="Título 4 32" xfId="34173" xr:uid="{00000000-0005-0000-0000-000048940000}"/>
    <cellStyle name="Título 4 33" xfId="34174" xr:uid="{00000000-0005-0000-0000-000049940000}"/>
    <cellStyle name="Título 4 34" xfId="34175" xr:uid="{00000000-0005-0000-0000-00004A940000}"/>
    <cellStyle name="Título 4 35" xfId="34176" xr:uid="{00000000-0005-0000-0000-00004B940000}"/>
    <cellStyle name="Título 4 36" xfId="34177" xr:uid="{00000000-0005-0000-0000-00004C940000}"/>
    <cellStyle name="Título 4 37" xfId="34178" xr:uid="{00000000-0005-0000-0000-00004D940000}"/>
    <cellStyle name="Título 4 38" xfId="34179" xr:uid="{00000000-0005-0000-0000-00004E940000}"/>
    <cellStyle name="Título 4 39" xfId="34180" xr:uid="{00000000-0005-0000-0000-00004F940000}"/>
    <cellStyle name="Título 4 4" xfId="34181" xr:uid="{00000000-0005-0000-0000-000050940000}"/>
    <cellStyle name="Título 4 40" xfId="34182" xr:uid="{00000000-0005-0000-0000-000051940000}"/>
    <cellStyle name="Título 4 41" xfId="34183" xr:uid="{00000000-0005-0000-0000-000052940000}"/>
    <cellStyle name="Título 4 42" xfId="34184" xr:uid="{00000000-0005-0000-0000-000053940000}"/>
    <cellStyle name="Título 4 5" xfId="34185" xr:uid="{00000000-0005-0000-0000-000054940000}"/>
    <cellStyle name="Título 4 6" xfId="34186" xr:uid="{00000000-0005-0000-0000-000055940000}"/>
    <cellStyle name="Título 4 7" xfId="34187" xr:uid="{00000000-0005-0000-0000-000056940000}"/>
    <cellStyle name="Título 4 8" xfId="34188" xr:uid="{00000000-0005-0000-0000-000057940000}"/>
    <cellStyle name="Título 4 9" xfId="34189" xr:uid="{00000000-0005-0000-0000-000058940000}"/>
    <cellStyle name="Titulo 5" xfId="34190" xr:uid="{00000000-0005-0000-0000-000059940000}"/>
    <cellStyle name="Título 5" xfId="34191" xr:uid="{00000000-0005-0000-0000-00005A940000}"/>
    <cellStyle name="Título 5 2" xfId="35176" xr:uid="{00000000-0005-0000-0000-00005B940000}"/>
    <cellStyle name="Titulo 6" xfId="34192" xr:uid="{00000000-0005-0000-0000-00005C940000}"/>
    <cellStyle name="Título 6" xfId="34193" xr:uid="{00000000-0005-0000-0000-00005D940000}"/>
    <cellStyle name="Titulo 7" xfId="34194" xr:uid="{00000000-0005-0000-0000-00005E940000}"/>
    <cellStyle name="Título 7" xfId="34195" xr:uid="{00000000-0005-0000-0000-00005F940000}"/>
    <cellStyle name="Titulo 8" xfId="34196" xr:uid="{00000000-0005-0000-0000-000060940000}"/>
    <cellStyle name="Título 8" xfId="34197" xr:uid="{00000000-0005-0000-0000-000061940000}"/>
    <cellStyle name="Titulo 9" xfId="34198" xr:uid="{00000000-0005-0000-0000-000062940000}"/>
    <cellStyle name="Titulo_Abertura ADM" xfId="34199" xr:uid="{00000000-0005-0000-0000-000063940000}"/>
    <cellStyle name="Titulo1" xfId="34200" xr:uid="{00000000-0005-0000-0000-000064940000}"/>
    <cellStyle name="Titulo1 10" xfId="34201" xr:uid="{00000000-0005-0000-0000-000065940000}"/>
    <cellStyle name="Titulo1 11" xfId="34202" xr:uid="{00000000-0005-0000-0000-000066940000}"/>
    <cellStyle name="Titulo1 12" xfId="34203" xr:uid="{00000000-0005-0000-0000-000067940000}"/>
    <cellStyle name="Titulo1 13" xfId="34204" xr:uid="{00000000-0005-0000-0000-000068940000}"/>
    <cellStyle name="Titulo1 14" xfId="34205" xr:uid="{00000000-0005-0000-0000-000069940000}"/>
    <cellStyle name="Titulo1 15" xfId="34206" xr:uid="{00000000-0005-0000-0000-00006A940000}"/>
    <cellStyle name="Titulo1 16" xfId="34207" xr:uid="{00000000-0005-0000-0000-00006B940000}"/>
    <cellStyle name="Titulo1 17" xfId="34208" xr:uid="{00000000-0005-0000-0000-00006C940000}"/>
    <cellStyle name="Titulo1 18" xfId="34209" xr:uid="{00000000-0005-0000-0000-00006D940000}"/>
    <cellStyle name="Titulo1 19" xfId="34210" xr:uid="{00000000-0005-0000-0000-00006E940000}"/>
    <cellStyle name="Titulo1 2" xfId="34211" xr:uid="{00000000-0005-0000-0000-00006F940000}"/>
    <cellStyle name="Titulo1 20" xfId="34212" xr:uid="{00000000-0005-0000-0000-000070940000}"/>
    <cellStyle name="Titulo1 21" xfId="34213" xr:uid="{00000000-0005-0000-0000-000071940000}"/>
    <cellStyle name="Titulo1 22" xfId="34214" xr:uid="{00000000-0005-0000-0000-000072940000}"/>
    <cellStyle name="Titulo1 23" xfId="34215" xr:uid="{00000000-0005-0000-0000-000073940000}"/>
    <cellStyle name="Titulo1 24" xfId="34216" xr:uid="{00000000-0005-0000-0000-000074940000}"/>
    <cellStyle name="Titulo1 3" xfId="34217" xr:uid="{00000000-0005-0000-0000-000075940000}"/>
    <cellStyle name="Titulo1 4" xfId="34218" xr:uid="{00000000-0005-0000-0000-000076940000}"/>
    <cellStyle name="Titulo1 5" xfId="34219" xr:uid="{00000000-0005-0000-0000-000077940000}"/>
    <cellStyle name="Titulo1 6" xfId="34220" xr:uid="{00000000-0005-0000-0000-000078940000}"/>
    <cellStyle name="Titulo1 7" xfId="34221" xr:uid="{00000000-0005-0000-0000-000079940000}"/>
    <cellStyle name="Titulo1 8" xfId="34222" xr:uid="{00000000-0005-0000-0000-00007A940000}"/>
    <cellStyle name="Titulo1 9" xfId="34223" xr:uid="{00000000-0005-0000-0000-00007B940000}"/>
    <cellStyle name="Titulo1_Base Excel_Release 3T08_MASTER" xfId="34224" xr:uid="{00000000-0005-0000-0000-00007C940000}"/>
    <cellStyle name="Titulo2" xfId="34225" xr:uid="{00000000-0005-0000-0000-00007D940000}"/>
    <cellStyle name="Titulo2 10" xfId="34226" xr:uid="{00000000-0005-0000-0000-00007E940000}"/>
    <cellStyle name="Titulo2 11" xfId="34227" xr:uid="{00000000-0005-0000-0000-00007F940000}"/>
    <cellStyle name="Titulo2 12" xfId="34228" xr:uid="{00000000-0005-0000-0000-000080940000}"/>
    <cellStyle name="Titulo2 13" xfId="34229" xr:uid="{00000000-0005-0000-0000-000081940000}"/>
    <cellStyle name="Titulo2 14" xfId="34230" xr:uid="{00000000-0005-0000-0000-000082940000}"/>
    <cellStyle name="Titulo2 15" xfId="34231" xr:uid="{00000000-0005-0000-0000-000083940000}"/>
    <cellStyle name="Titulo2 16" xfId="34232" xr:uid="{00000000-0005-0000-0000-000084940000}"/>
    <cellStyle name="Titulo2 17" xfId="34233" xr:uid="{00000000-0005-0000-0000-000085940000}"/>
    <cellStyle name="Titulo2 18" xfId="34234" xr:uid="{00000000-0005-0000-0000-000086940000}"/>
    <cellStyle name="Titulo2 19" xfId="34235" xr:uid="{00000000-0005-0000-0000-000087940000}"/>
    <cellStyle name="Titulo2 2" xfId="34236" xr:uid="{00000000-0005-0000-0000-000088940000}"/>
    <cellStyle name="Titulo2 20" xfId="34237" xr:uid="{00000000-0005-0000-0000-000089940000}"/>
    <cellStyle name="Titulo2 21" xfId="34238" xr:uid="{00000000-0005-0000-0000-00008A940000}"/>
    <cellStyle name="Titulo2 22" xfId="34239" xr:uid="{00000000-0005-0000-0000-00008B940000}"/>
    <cellStyle name="Titulo2 23" xfId="34240" xr:uid="{00000000-0005-0000-0000-00008C940000}"/>
    <cellStyle name="Titulo2 24" xfId="34241" xr:uid="{00000000-0005-0000-0000-00008D940000}"/>
    <cellStyle name="Titulo2 3" xfId="34242" xr:uid="{00000000-0005-0000-0000-00008E940000}"/>
    <cellStyle name="Titulo2 4" xfId="34243" xr:uid="{00000000-0005-0000-0000-00008F940000}"/>
    <cellStyle name="Titulo2 5" xfId="34244" xr:uid="{00000000-0005-0000-0000-000090940000}"/>
    <cellStyle name="Titulo2 6" xfId="34245" xr:uid="{00000000-0005-0000-0000-000091940000}"/>
    <cellStyle name="Titulo2 7" xfId="34246" xr:uid="{00000000-0005-0000-0000-000092940000}"/>
    <cellStyle name="Titulo2 8" xfId="34247" xr:uid="{00000000-0005-0000-0000-000093940000}"/>
    <cellStyle name="Titulo2 9" xfId="34248" xr:uid="{00000000-0005-0000-0000-000094940000}"/>
    <cellStyle name="Titulo2_Base Excel_Release 3T08_MASTER" xfId="34249" xr:uid="{00000000-0005-0000-0000-000095940000}"/>
    <cellStyle name="título3" xfId="34250" xr:uid="{00000000-0005-0000-0000-000096940000}"/>
    <cellStyle name="titulomov" xfId="34251" xr:uid="{00000000-0005-0000-0000-000097940000}"/>
    <cellStyle name="titulomov 2" xfId="35194" xr:uid="{00000000-0005-0000-0000-000098940000}"/>
    <cellStyle name="TOC" xfId="34252" xr:uid="{00000000-0005-0000-0000-000099940000}"/>
    <cellStyle name="Todas" xfId="34253" xr:uid="{00000000-0005-0000-0000-00009A940000}"/>
    <cellStyle name="Todos" xfId="34254" xr:uid="{00000000-0005-0000-0000-00009B940000}"/>
    <cellStyle name="Top Edge" xfId="34255" xr:uid="{00000000-0005-0000-0000-00009C940000}"/>
    <cellStyle name="Topline" xfId="34256" xr:uid="{00000000-0005-0000-0000-00009D940000}"/>
    <cellStyle name="Topline 10" xfId="34257" xr:uid="{00000000-0005-0000-0000-00009E940000}"/>
    <cellStyle name="Topline 11" xfId="34258" xr:uid="{00000000-0005-0000-0000-00009F940000}"/>
    <cellStyle name="Topline 12" xfId="34259" xr:uid="{00000000-0005-0000-0000-0000A0940000}"/>
    <cellStyle name="Topline 13" xfId="34260" xr:uid="{00000000-0005-0000-0000-0000A1940000}"/>
    <cellStyle name="Topline 14" xfId="34261" xr:uid="{00000000-0005-0000-0000-0000A2940000}"/>
    <cellStyle name="Topline 15" xfId="34262" xr:uid="{00000000-0005-0000-0000-0000A3940000}"/>
    <cellStyle name="Topline 16" xfId="34263" xr:uid="{00000000-0005-0000-0000-0000A4940000}"/>
    <cellStyle name="Topline 17" xfId="34264" xr:uid="{00000000-0005-0000-0000-0000A5940000}"/>
    <cellStyle name="Topline 18" xfId="34265" xr:uid="{00000000-0005-0000-0000-0000A6940000}"/>
    <cellStyle name="Topline 19" xfId="34266" xr:uid="{00000000-0005-0000-0000-0000A7940000}"/>
    <cellStyle name="Topline 2" xfId="34267" xr:uid="{00000000-0005-0000-0000-0000A8940000}"/>
    <cellStyle name="Topline 20" xfId="34268" xr:uid="{00000000-0005-0000-0000-0000A9940000}"/>
    <cellStyle name="Topline 21" xfId="34269" xr:uid="{00000000-0005-0000-0000-0000AA940000}"/>
    <cellStyle name="Topline 22" xfId="34270" xr:uid="{00000000-0005-0000-0000-0000AB940000}"/>
    <cellStyle name="Topline 23" xfId="34271" xr:uid="{00000000-0005-0000-0000-0000AC940000}"/>
    <cellStyle name="Topline 24" xfId="34272" xr:uid="{00000000-0005-0000-0000-0000AD940000}"/>
    <cellStyle name="Topline 3" xfId="34273" xr:uid="{00000000-0005-0000-0000-0000AE940000}"/>
    <cellStyle name="Topline 4" xfId="34274" xr:uid="{00000000-0005-0000-0000-0000AF940000}"/>
    <cellStyle name="Topline 5" xfId="34275" xr:uid="{00000000-0005-0000-0000-0000B0940000}"/>
    <cellStyle name="Topline 6" xfId="34276" xr:uid="{00000000-0005-0000-0000-0000B1940000}"/>
    <cellStyle name="Topline 7" xfId="34277" xr:uid="{00000000-0005-0000-0000-0000B2940000}"/>
    <cellStyle name="Topline 8" xfId="34278" xr:uid="{00000000-0005-0000-0000-0000B3940000}"/>
    <cellStyle name="Topline 9" xfId="34279" xr:uid="{00000000-0005-0000-0000-0000B4940000}"/>
    <cellStyle name="Topline_Base Excel_Release 3T08_MASTER" xfId="34280" xr:uid="{00000000-0005-0000-0000-0000B5940000}"/>
    <cellStyle name="Total - Style2" xfId="34281" xr:uid="{00000000-0005-0000-0000-0000B6940000}"/>
    <cellStyle name="Total 10" xfId="34282" xr:uid="{00000000-0005-0000-0000-0000B7940000}"/>
    <cellStyle name="Total 10 2" xfId="34283" xr:uid="{00000000-0005-0000-0000-0000B8940000}"/>
    <cellStyle name="Total 11" xfId="34284" xr:uid="{00000000-0005-0000-0000-0000B9940000}"/>
    <cellStyle name="Total 12" xfId="34285" xr:uid="{00000000-0005-0000-0000-0000BA940000}"/>
    <cellStyle name="Total 13" xfId="34286" xr:uid="{00000000-0005-0000-0000-0000BB940000}"/>
    <cellStyle name="Total 14" xfId="34287" xr:uid="{00000000-0005-0000-0000-0000BC940000}"/>
    <cellStyle name="Total 15" xfId="34288" xr:uid="{00000000-0005-0000-0000-0000BD940000}"/>
    <cellStyle name="Total 16" xfId="34289" xr:uid="{00000000-0005-0000-0000-0000BE940000}"/>
    <cellStyle name="Total 17" xfId="34290" xr:uid="{00000000-0005-0000-0000-0000BF940000}"/>
    <cellStyle name="Total 18" xfId="34291" xr:uid="{00000000-0005-0000-0000-0000C0940000}"/>
    <cellStyle name="Total 19" xfId="34292" xr:uid="{00000000-0005-0000-0000-0000C1940000}"/>
    <cellStyle name="Total 2" xfId="34293" xr:uid="{00000000-0005-0000-0000-0000C2940000}"/>
    <cellStyle name="Total 2 10" xfId="34294" xr:uid="{00000000-0005-0000-0000-0000C3940000}"/>
    <cellStyle name="Total 2 10 2" xfId="37235" xr:uid="{00000000-0005-0000-0000-0000C4940000}"/>
    <cellStyle name="Total 2 11" xfId="34295" xr:uid="{00000000-0005-0000-0000-0000C5940000}"/>
    <cellStyle name="Total 2 11 10" xfId="34296" xr:uid="{00000000-0005-0000-0000-0000C6940000}"/>
    <cellStyle name="Total 2 11 11" xfId="34297" xr:uid="{00000000-0005-0000-0000-0000C7940000}"/>
    <cellStyle name="Total 2 11 12" xfId="34298" xr:uid="{00000000-0005-0000-0000-0000C8940000}"/>
    <cellStyle name="Total 2 11 13" xfId="34299" xr:uid="{00000000-0005-0000-0000-0000C9940000}"/>
    <cellStyle name="Total 2 11 14" xfId="34300" xr:uid="{00000000-0005-0000-0000-0000CA940000}"/>
    <cellStyle name="Total 2 11 15" xfId="34301" xr:uid="{00000000-0005-0000-0000-0000CB940000}"/>
    <cellStyle name="Total 2 11 16" xfId="37513" xr:uid="{00000000-0005-0000-0000-0000CC940000}"/>
    <cellStyle name="Total 2 11 2" xfId="34302" xr:uid="{00000000-0005-0000-0000-0000CD940000}"/>
    <cellStyle name="Total 2 11 3" xfId="34303" xr:uid="{00000000-0005-0000-0000-0000CE940000}"/>
    <cellStyle name="Total 2 11 4" xfId="34304" xr:uid="{00000000-0005-0000-0000-0000CF940000}"/>
    <cellStyle name="Total 2 11 5" xfId="34305" xr:uid="{00000000-0005-0000-0000-0000D0940000}"/>
    <cellStyle name="Total 2 11 6" xfId="34306" xr:uid="{00000000-0005-0000-0000-0000D1940000}"/>
    <cellStyle name="Total 2 11 7" xfId="34307" xr:uid="{00000000-0005-0000-0000-0000D2940000}"/>
    <cellStyle name="Total 2 11 8" xfId="34308" xr:uid="{00000000-0005-0000-0000-0000D3940000}"/>
    <cellStyle name="Total 2 11 9" xfId="34309" xr:uid="{00000000-0005-0000-0000-0000D4940000}"/>
    <cellStyle name="Total 2 12" xfId="34310" xr:uid="{00000000-0005-0000-0000-0000D5940000}"/>
    <cellStyle name="Total 2 12 2" xfId="37786" xr:uid="{00000000-0005-0000-0000-0000D6940000}"/>
    <cellStyle name="Total 2 13" xfId="34311" xr:uid="{00000000-0005-0000-0000-0000D7940000}"/>
    <cellStyle name="Total 2 13 2" xfId="38056" xr:uid="{00000000-0005-0000-0000-0000D8940000}"/>
    <cellStyle name="Total 2 14" xfId="34312" xr:uid="{00000000-0005-0000-0000-0000D9940000}"/>
    <cellStyle name="Total 2 14 2" xfId="38371" xr:uid="{00000000-0005-0000-0000-0000DA940000}"/>
    <cellStyle name="Total 2 15" xfId="34313" xr:uid="{00000000-0005-0000-0000-0000DB940000}"/>
    <cellStyle name="Total 2 15 2" xfId="37240" xr:uid="{00000000-0005-0000-0000-0000DC940000}"/>
    <cellStyle name="Total 2 16" xfId="34314" xr:uid="{00000000-0005-0000-0000-0000DD940000}"/>
    <cellStyle name="Total 2 17" xfId="34315" xr:uid="{00000000-0005-0000-0000-0000DE940000}"/>
    <cellStyle name="Total 2 18" xfId="34316" xr:uid="{00000000-0005-0000-0000-0000DF940000}"/>
    <cellStyle name="Total 2 19" xfId="34317" xr:uid="{00000000-0005-0000-0000-0000E0940000}"/>
    <cellStyle name="Total 2 2" xfId="34318" xr:uid="{00000000-0005-0000-0000-0000E1940000}"/>
    <cellStyle name="Total 2 2 10" xfId="34319" xr:uid="{00000000-0005-0000-0000-0000E2940000}"/>
    <cellStyle name="Total 2 2 10 10" xfId="34320" xr:uid="{00000000-0005-0000-0000-0000E3940000}"/>
    <cellStyle name="Total 2 2 10 11" xfId="34321" xr:uid="{00000000-0005-0000-0000-0000E4940000}"/>
    <cellStyle name="Total 2 2 10 12" xfId="34322" xr:uid="{00000000-0005-0000-0000-0000E5940000}"/>
    <cellStyle name="Total 2 2 10 13" xfId="34323" xr:uid="{00000000-0005-0000-0000-0000E6940000}"/>
    <cellStyle name="Total 2 2 10 14" xfId="34324" xr:uid="{00000000-0005-0000-0000-0000E7940000}"/>
    <cellStyle name="Total 2 2 10 15" xfId="34325" xr:uid="{00000000-0005-0000-0000-0000E8940000}"/>
    <cellStyle name="Total 2 2 10 16" xfId="38209" xr:uid="{00000000-0005-0000-0000-0000E9940000}"/>
    <cellStyle name="Total 2 2 10 2" xfId="34326" xr:uid="{00000000-0005-0000-0000-0000EA940000}"/>
    <cellStyle name="Total 2 2 10 3" xfId="34327" xr:uid="{00000000-0005-0000-0000-0000EB940000}"/>
    <cellStyle name="Total 2 2 10 4" xfId="34328" xr:uid="{00000000-0005-0000-0000-0000EC940000}"/>
    <cellStyle name="Total 2 2 10 5" xfId="34329" xr:uid="{00000000-0005-0000-0000-0000ED940000}"/>
    <cellStyle name="Total 2 2 10 6" xfId="34330" xr:uid="{00000000-0005-0000-0000-0000EE940000}"/>
    <cellStyle name="Total 2 2 10 7" xfId="34331" xr:uid="{00000000-0005-0000-0000-0000EF940000}"/>
    <cellStyle name="Total 2 2 10 8" xfId="34332" xr:uid="{00000000-0005-0000-0000-0000F0940000}"/>
    <cellStyle name="Total 2 2 10 9" xfId="34333" xr:uid="{00000000-0005-0000-0000-0000F1940000}"/>
    <cellStyle name="Total 2 2 11" xfId="34334" xr:uid="{00000000-0005-0000-0000-0000F2940000}"/>
    <cellStyle name="Total 2 2 11 2" xfId="38481" xr:uid="{00000000-0005-0000-0000-0000F3940000}"/>
    <cellStyle name="Total 2 2 12" xfId="34335" xr:uid="{00000000-0005-0000-0000-0000F4940000}"/>
    <cellStyle name="Total 2 2 13" xfId="34336" xr:uid="{00000000-0005-0000-0000-0000F5940000}"/>
    <cellStyle name="Total 2 2 14" xfId="34337" xr:uid="{00000000-0005-0000-0000-0000F6940000}"/>
    <cellStyle name="Total 2 2 15" xfId="34338" xr:uid="{00000000-0005-0000-0000-0000F7940000}"/>
    <cellStyle name="Total 2 2 16" xfId="34339" xr:uid="{00000000-0005-0000-0000-0000F8940000}"/>
    <cellStyle name="Total 2 2 17" xfId="34340" xr:uid="{00000000-0005-0000-0000-0000F9940000}"/>
    <cellStyle name="Total 2 2 18" xfId="34341" xr:uid="{00000000-0005-0000-0000-0000FA940000}"/>
    <cellStyle name="Total 2 2 19" xfId="34342" xr:uid="{00000000-0005-0000-0000-0000FB940000}"/>
    <cellStyle name="Total 2 2 2" xfId="34343" xr:uid="{00000000-0005-0000-0000-0000FC940000}"/>
    <cellStyle name="Total 2 2 2 10" xfId="34344" xr:uid="{00000000-0005-0000-0000-0000FD940000}"/>
    <cellStyle name="Total 2 2 2 10 10" xfId="34345" xr:uid="{00000000-0005-0000-0000-0000FE940000}"/>
    <cellStyle name="Total 2 2 2 10 11" xfId="34346" xr:uid="{00000000-0005-0000-0000-0000FF940000}"/>
    <cellStyle name="Total 2 2 2 10 12" xfId="34347" xr:uid="{00000000-0005-0000-0000-000000950000}"/>
    <cellStyle name="Total 2 2 2 10 13" xfId="34348" xr:uid="{00000000-0005-0000-0000-000001950000}"/>
    <cellStyle name="Total 2 2 2 10 14" xfId="34349" xr:uid="{00000000-0005-0000-0000-000002950000}"/>
    <cellStyle name="Total 2 2 2 10 15" xfId="34350" xr:uid="{00000000-0005-0000-0000-000003950000}"/>
    <cellStyle name="Total 2 2 2 10 2" xfId="34351" xr:uid="{00000000-0005-0000-0000-000004950000}"/>
    <cellStyle name="Total 2 2 2 10 3" xfId="34352" xr:uid="{00000000-0005-0000-0000-000005950000}"/>
    <cellStyle name="Total 2 2 2 10 4" xfId="34353" xr:uid="{00000000-0005-0000-0000-000006950000}"/>
    <cellStyle name="Total 2 2 2 10 5" xfId="34354" xr:uid="{00000000-0005-0000-0000-000007950000}"/>
    <cellStyle name="Total 2 2 2 10 6" xfId="34355" xr:uid="{00000000-0005-0000-0000-000008950000}"/>
    <cellStyle name="Total 2 2 2 10 7" xfId="34356" xr:uid="{00000000-0005-0000-0000-000009950000}"/>
    <cellStyle name="Total 2 2 2 10 8" xfId="34357" xr:uid="{00000000-0005-0000-0000-00000A950000}"/>
    <cellStyle name="Total 2 2 2 10 9" xfId="34358" xr:uid="{00000000-0005-0000-0000-00000B950000}"/>
    <cellStyle name="Total 2 2 2 11" xfId="34359" xr:uid="{00000000-0005-0000-0000-00000C950000}"/>
    <cellStyle name="Total 2 2 2 12" xfId="34360" xr:uid="{00000000-0005-0000-0000-00000D950000}"/>
    <cellStyle name="Total 2 2 2 13" xfId="34361" xr:uid="{00000000-0005-0000-0000-00000E950000}"/>
    <cellStyle name="Total 2 2 2 14" xfId="34362" xr:uid="{00000000-0005-0000-0000-00000F950000}"/>
    <cellStyle name="Total 2 2 2 15" xfId="34363" xr:uid="{00000000-0005-0000-0000-000010950000}"/>
    <cellStyle name="Total 2 2 2 16" xfId="34364" xr:uid="{00000000-0005-0000-0000-000011950000}"/>
    <cellStyle name="Total 2 2 2 17" xfId="34365" xr:uid="{00000000-0005-0000-0000-000012950000}"/>
    <cellStyle name="Total 2 2 2 18" xfId="34366" xr:uid="{00000000-0005-0000-0000-000013950000}"/>
    <cellStyle name="Total 2 2 2 19" xfId="34367" xr:uid="{00000000-0005-0000-0000-000014950000}"/>
    <cellStyle name="Total 2 2 2 2" xfId="34368" xr:uid="{00000000-0005-0000-0000-000015950000}"/>
    <cellStyle name="Total 2 2 2 2 10" xfId="34369" xr:uid="{00000000-0005-0000-0000-000016950000}"/>
    <cellStyle name="Total 2 2 2 2 11" xfId="34370" xr:uid="{00000000-0005-0000-0000-000017950000}"/>
    <cellStyle name="Total 2 2 2 2 12" xfId="34371" xr:uid="{00000000-0005-0000-0000-000018950000}"/>
    <cellStyle name="Total 2 2 2 2 13" xfId="34372" xr:uid="{00000000-0005-0000-0000-000019950000}"/>
    <cellStyle name="Total 2 2 2 2 14" xfId="34373" xr:uid="{00000000-0005-0000-0000-00001A950000}"/>
    <cellStyle name="Total 2 2 2 2 15" xfId="34374" xr:uid="{00000000-0005-0000-0000-00001B950000}"/>
    <cellStyle name="Total 2 2 2 2 16" xfId="34375" xr:uid="{00000000-0005-0000-0000-00001C950000}"/>
    <cellStyle name="Total 2 2 2 2 17" xfId="34376" xr:uid="{00000000-0005-0000-0000-00001D950000}"/>
    <cellStyle name="Total 2 2 2 2 18" xfId="34377" xr:uid="{00000000-0005-0000-0000-00001E950000}"/>
    <cellStyle name="Total 2 2 2 2 2" xfId="34378" xr:uid="{00000000-0005-0000-0000-00001F950000}"/>
    <cellStyle name="Total 2 2 2 2 2 10" xfId="34379" xr:uid="{00000000-0005-0000-0000-000020950000}"/>
    <cellStyle name="Total 2 2 2 2 2 11" xfId="34380" xr:uid="{00000000-0005-0000-0000-000021950000}"/>
    <cellStyle name="Total 2 2 2 2 2 12" xfId="34381" xr:uid="{00000000-0005-0000-0000-000022950000}"/>
    <cellStyle name="Total 2 2 2 2 2 13" xfId="34382" xr:uid="{00000000-0005-0000-0000-000023950000}"/>
    <cellStyle name="Total 2 2 2 2 2 14" xfId="34383" xr:uid="{00000000-0005-0000-0000-000024950000}"/>
    <cellStyle name="Total 2 2 2 2 2 15" xfId="34384" xr:uid="{00000000-0005-0000-0000-000025950000}"/>
    <cellStyle name="Total 2 2 2 2 2 2" xfId="34385" xr:uid="{00000000-0005-0000-0000-000026950000}"/>
    <cellStyle name="Total 2 2 2 2 2 2 2" xfId="34386" xr:uid="{00000000-0005-0000-0000-000027950000}"/>
    <cellStyle name="Total 2 2 2 2 2 3" xfId="34387" xr:uid="{00000000-0005-0000-0000-000028950000}"/>
    <cellStyle name="Total 2 2 2 2 2 4" xfId="34388" xr:uid="{00000000-0005-0000-0000-000029950000}"/>
    <cellStyle name="Total 2 2 2 2 2 5" xfId="34389" xr:uid="{00000000-0005-0000-0000-00002A950000}"/>
    <cellStyle name="Total 2 2 2 2 2 6" xfId="34390" xr:uid="{00000000-0005-0000-0000-00002B950000}"/>
    <cellStyle name="Total 2 2 2 2 2 7" xfId="34391" xr:uid="{00000000-0005-0000-0000-00002C950000}"/>
    <cellStyle name="Total 2 2 2 2 2 8" xfId="34392" xr:uid="{00000000-0005-0000-0000-00002D950000}"/>
    <cellStyle name="Total 2 2 2 2 2 9" xfId="34393" xr:uid="{00000000-0005-0000-0000-00002E950000}"/>
    <cellStyle name="Total 2 2 2 2 3" xfId="34394" xr:uid="{00000000-0005-0000-0000-00002F950000}"/>
    <cellStyle name="Total 2 2 2 2 4" xfId="34395" xr:uid="{00000000-0005-0000-0000-000030950000}"/>
    <cellStyle name="Total 2 2 2 2 5" xfId="34396" xr:uid="{00000000-0005-0000-0000-000031950000}"/>
    <cellStyle name="Total 2 2 2 2 6" xfId="34397" xr:uid="{00000000-0005-0000-0000-000032950000}"/>
    <cellStyle name="Total 2 2 2 2 7" xfId="34398" xr:uid="{00000000-0005-0000-0000-000033950000}"/>
    <cellStyle name="Total 2 2 2 2 8" xfId="34399" xr:uid="{00000000-0005-0000-0000-000034950000}"/>
    <cellStyle name="Total 2 2 2 2 9" xfId="34400" xr:uid="{00000000-0005-0000-0000-000035950000}"/>
    <cellStyle name="Total 2 2 2 20" xfId="34401" xr:uid="{00000000-0005-0000-0000-000036950000}"/>
    <cellStyle name="Total 2 2 2 21" xfId="34402" xr:uid="{00000000-0005-0000-0000-000037950000}"/>
    <cellStyle name="Total 2 2 2 22" xfId="34403" xr:uid="{00000000-0005-0000-0000-000038950000}"/>
    <cellStyle name="Total 2 2 2 23" xfId="34404" xr:uid="{00000000-0005-0000-0000-000039950000}"/>
    <cellStyle name="Total 2 2 2 24" xfId="34405" xr:uid="{00000000-0005-0000-0000-00003A950000}"/>
    <cellStyle name="Total 2 2 2 25" xfId="34406" xr:uid="{00000000-0005-0000-0000-00003B950000}"/>
    <cellStyle name="Total 2 2 2 26" xfId="35987" xr:uid="{00000000-0005-0000-0000-00003C950000}"/>
    <cellStyle name="Total 2 2 2 3" xfId="34407" xr:uid="{00000000-0005-0000-0000-00003D950000}"/>
    <cellStyle name="Total 2 2 2 4" xfId="34408" xr:uid="{00000000-0005-0000-0000-00003E950000}"/>
    <cellStyle name="Total 2 2 2 5" xfId="34409" xr:uid="{00000000-0005-0000-0000-00003F950000}"/>
    <cellStyle name="Total 2 2 2 6" xfId="34410" xr:uid="{00000000-0005-0000-0000-000040950000}"/>
    <cellStyle name="Total 2 2 2 7" xfId="34411" xr:uid="{00000000-0005-0000-0000-000041950000}"/>
    <cellStyle name="Total 2 2 2 8" xfId="34412" xr:uid="{00000000-0005-0000-0000-000042950000}"/>
    <cellStyle name="Total 2 2 2 9" xfId="34413" xr:uid="{00000000-0005-0000-0000-000043950000}"/>
    <cellStyle name="Total 2 2 20" xfId="34414" xr:uid="{00000000-0005-0000-0000-000044950000}"/>
    <cellStyle name="Total 2 2 21" xfId="34415" xr:uid="{00000000-0005-0000-0000-000045950000}"/>
    <cellStyle name="Total 2 2 22" xfId="34416" xr:uid="{00000000-0005-0000-0000-000046950000}"/>
    <cellStyle name="Total 2 2 23" xfId="34417" xr:uid="{00000000-0005-0000-0000-000047950000}"/>
    <cellStyle name="Total 2 2 24" xfId="34418" xr:uid="{00000000-0005-0000-0000-000048950000}"/>
    <cellStyle name="Total 2 2 25" xfId="34419" xr:uid="{00000000-0005-0000-0000-000049950000}"/>
    <cellStyle name="Total 2 2 26" xfId="35556" xr:uid="{00000000-0005-0000-0000-00004A950000}"/>
    <cellStyle name="Total 2 2 3" xfId="34420" xr:uid="{00000000-0005-0000-0000-00004B950000}"/>
    <cellStyle name="Total 2 2 3 10" xfId="34421" xr:uid="{00000000-0005-0000-0000-00004C950000}"/>
    <cellStyle name="Total 2 2 3 11" xfId="34422" xr:uid="{00000000-0005-0000-0000-00004D950000}"/>
    <cellStyle name="Total 2 2 3 12" xfId="34423" xr:uid="{00000000-0005-0000-0000-00004E950000}"/>
    <cellStyle name="Total 2 2 3 13" xfId="34424" xr:uid="{00000000-0005-0000-0000-00004F950000}"/>
    <cellStyle name="Total 2 2 3 14" xfId="34425" xr:uid="{00000000-0005-0000-0000-000050950000}"/>
    <cellStyle name="Total 2 2 3 15" xfId="34426" xr:uid="{00000000-0005-0000-0000-000051950000}"/>
    <cellStyle name="Total 2 2 3 16" xfId="34427" xr:uid="{00000000-0005-0000-0000-000052950000}"/>
    <cellStyle name="Total 2 2 3 17" xfId="34428" xr:uid="{00000000-0005-0000-0000-000053950000}"/>
    <cellStyle name="Total 2 2 3 18" xfId="34429" xr:uid="{00000000-0005-0000-0000-000054950000}"/>
    <cellStyle name="Total 2 2 3 19" xfId="36269" xr:uid="{00000000-0005-0000-0000-000055950000}"/>
    <cellStyle name="Total 2 2 3 2" xfId="34430" xr:uid="{00000000-0005-0000-0000-000056950000}"/>
    <cellStyle name="Total 2 2 3 2 10" xfId="34431" xr:uid="{00000000-0005-0000-0000-000057950000}"/>
    <cellStyle name="Total 2 2 3 2 11" xfId="34432" xr:uid="{00000000-0005-0000-0000-000058950000}"/>
    <cellStyle name="Total 2 2 3 2 12" xfId="34433" xr:uid="{00000000-0005-0000-0000-000059950000}"/>
    <cellStyle name="Total 2 2 3 2 13" xfId="34434" xr:uid="{00000000-0005-0000-0000-00005A950000}"/>
    <cellStyle name="Total 2 2 3 2 14" xfId="34435" xr:uid="{00000000-0005-0000-0000-00005B950000}"/>
    <cellStyle name="Total 2 2 3 2 15" xfId="34436" xr:uid="{00000000-0005-0000-0000-00005C950000}"/>
    <cellStyle name="Total 2 2 3 2 2" xfId="34437" xr:uid="{00000000-0005-0000-0000-00005D950000}"/>
    <cellStyle name="Total 2 2 3 2 3" xfId="34438" xr:uid="{00000000-0005-0000-0000-00005E950000}"/>
    <cellStyle name="Total 2 2 3 2 4" xfId="34439" xr:uid="{00000000-0005-0000-0000-00005F950000}"/>
    <cellStyle name="Total 2 2 3 2 5" xfId="34440" xr:uid="{00000000-0005-0000-0000-000060950000}"/>
    <cellStyle name="Total 2 2 3 2 6" xfId="34441" xr:uid="{00000000-0005-0000-0000-000061950000}"/>
    <cellStyle name="Total 2 2 3 2 7" xfId="34442" xr:uid="{00000000-0005-0000-0000-000062950000}"/>
    <cellStyle name="Total 2 2 3 2 8" xfId="34443" xr:uid="{00000000-0005-0000-0000-000063950000}"/>
    <cellStyle name="Total 2 2 3 2 9" xfId="34444" xr:uid="{00000000-0005-0000-0000-000064950000}"/>
    <cellStyle name="Total 2 2 3 3" xfId="34445" xr:uid="{00000000-0005-0000-0000-000065950000}"/>
    <cellStyle name="Total 2 2 3 4" xfId="34446" xr:uid="{00000000-0005-0000-0000-000066950000}"/>
    <cellStyle name="Total 2 2 3 5" xfId="34447" xr:uid="{00000000-0005-0000-0000-000067950000}"/>
    <cellStyle name="Total 2 2 3 6" xfId="34448" xr:uid="{00000000-0005-0000-0000-000068950000}"/>
    <cellStyle name="Total 2 2 3 7" xfId="34449" xr:uid="{00000000-0005-0000-0000-000069950000}"/>
    <cellStyle name="Total 2 2 3 8" xfId="34450" xr:uid="{00000000-0005-0000-0000-00006A950000}"/>
    <cellStyle name="Total 2 2 3 9" xfId="34451" xr:uid="{00000000-0005-0000-0000-00006B950000}"/>
    <cellStyle name="Total 2 2 4" xfId="34452" xr:uid="{00000000-0005-0000-0000-00006C950000}"/>
    <cellStyle name="Total 2 2 4 2" xfId="36549" xr:uid="{00000000-0005-0000-0000-00006D950000}"/>
    <cellStyle name="Total 2 2 5" xfId="34453" xr:uid="{00000000-0005-0000-0000-00006E950000}"/>
    <cellStyle name="Total 2 2 5 2" xfId="36830" xr:uid="{00000000-0005-0000-0000-00006F950000}"/>
    <cellStyle name="Total 2 2 6" xfId="34454" xr:uid="{00000000-0005-0000-0000-000070950000}"/>
    <cellStyle name="Total 2 2 6 2" xfId="37108" xr:uid="{00000000-0005-0000-0000-000071950000}"/>
    <cellStyle name="Total 2 2 7" xfId="34455" xr:uid="{00000000-0005-0000-0000-000072950000}"/>
    <cellStyle name="Total 2 2 7 2" xfId="37387" xr:uid="{00000000-0005-0000-0000-000073950000}"/>
    <cellStyle name="Total 2 2 8" xfId="34456" xr:uid="{00000000-0005-0000-0000-000074950000}"/>
    <cellStyle name="Total 2 2 8 2" xfId="37662" xr:uid="{00000000-0005-0000-0000-000075950000}"/>
    <cellStyle name="Total 2 2 9" xfId="34457" xr:uid="{00000000-0005-0000-0000-000076950000}"/>
    <cellStyle name="Total 2 2 9 2" xfId="37936" xr:uid="{00000000-0005-0000-0000-000077950000}"/>
    <cellStyle name="Total 2 20" xfId="34458" xr:uid="{00000000-0005-0000-0000-000078950000}"/>
    <cellStyle name="Total 2 21" xfId="34459" xr:uid="{00000000-0005-0000-0000-000079950000}"/>
    <cellStyle name="Total 2 22" xfId="34460" xr:uid="{00000000-0005-0000-0000-00007A950000}"/>
    <cellStyle name="Total 2 23" xfId="34461" xr:uid="{00000000-0005-0000-0000-00007B950000}"/>
    <cellStyle name="Total 2 24" xfId="34462" xr:uid="{00000000-0005-0000-0000-00007C950000}"/>
    <cellStyle name="Total 2 25" xfId="34463" xr:uid="{00000000-0005-0000-0000-00007D950000}"/>
    <cellStyle name="Total 2 26" xfId="34464" xr:uid="{00000000-0005-0000-0000-00007E950000}"/>
    <cellStyle name="Total 2 27" xfId="35177" xr:uid="{00000000-0005-0000-0000-00007F950000}"/>
    <cellStyle name="Total 2 3" xfId="34465" xr:uid="{00000000-0005-0000-0000-000080950000}"/>
    <cellStyle name="Total 2 3 10" xfId="34466" xr:uid="{00000000-0005-0000-0000-000081950000}"/>
    <cellStyle name="Total 2 3 11" xfId="34467" xr:uid="{00000000-0005-0000-0000-000082950000}"/>
    <cellStyle name="Total 2 3 12" xfId="34468" xr:uid="{00000000-0005-0000-0000-000083950000}"/>
    <cellStyle name="Total 2 3 13" xfId="34469" xr:uid="{00000000-0005-0000-0000-000084950000}"/>
    <cellStyle name="Total 2 3 14" xfId="34470" xr:uid="{00000000-0005-0000-0000-000085950000}"/>
    <cellStyle name="Total 2 3 15" xfId="34471" xr:uid="{00000000-0005-0000-0000-000086950000}"/>
    <cellStyle name="Total 2 3 16" xfId="34472" xr:uid="{00000000-0005-0000-0000-000087950000}"/>
    <cellStyle name="Total 2 3 17" xfId="34473" xr:uid="{00000000-0005-0000-0000-000088950000}"/>
    <cellStyle name="Total 2 3 18" xfId="34474" xr:uid="{00000000-0005-0000-0000-000089950000}"/>
    <cellStyle name="Total 2 3 19" xfId="35411" xr:uid="{00000000-0005-0000-0000-00008A950000}"/>
    <cellStyle name="Total 2 3 2" xfId="34475" xr:uid="{00000000-0005-0000-0000-00008B950000}"/>
    <cellStyle name="Total 2 3 2 10" xfId="34476" xr:uid="{00000000-0005-0000-0000-00008C950000}"/>
    <cellStyle name="Total 2 3 2 11" xfId="34477" xr:uid="{00000000-0005-0000-0000-00008D950000}"/>
    <cellStyle name="Total 2 3 2 12" xfId="34478" xr:uid="{00000000-0005-0000-0000-00008E950000}"/>
    <cellStyle name="Total 2 3 2 13" xfId="34479" xr:uid="{00000000-0005-0000-0000-00008F950000}"/>
    <cellStyle name="Total 2 3 2 14" xfId="34480" xr:uid="{00000000-0005-0000-0000-000090950000}"/>
    <cellStyle name="Total 2 3 2 15" xfId="34481" xr:uid="{00000000-0005-0000-0000-000091950000}"/>
    <cellStyle name="Total 2 3 2 2" xfId="34482" xr:uid="{00000000-0005-0000-0000-000092950000}"/>
    <cellStyle name="Total 2 3 2 3" xfId="34483" xr:uid="{00000000-0005-0000-0000-000093950000}"/>
    <cellStyle name="Total 2 3 2 4" xfId="34484" xr:uid="{00000000-0005-0000-0000-000094950000}"/>
    <cellStyle name="Total 2 3 2 5" xfId="34485" xr:uid="{00000000-0005-0000-0000-000095950000}"/>
    <cellStyle name="Total 2 3 2 6" xfId="34486" xr:uid="{00000000-0005-0000-0000-000096950000}"/>
    <cellStyle name="Total 2 3 2 7" xfId="34487" xr:uid="{00000000-0005-0000-0000-000097950000}"/>
    <cellStyle name="Total 2 3 2 8" xfId="34488" xr:uid="{00000000-0005-0000-0000-000098950000}"/>
    <cellStyle name="Total 2 3 2 9" xfId="34489" xr:uid="{00000000-0005-0000-0000-000099950000}"/>
    <cellStyle name="Total 2 3 3" xfId="34490" xr:uid="{00000000-0005-0000-0000-00009A950000}"/>
    <cellStyle name="Total 2 3 4" xfId="34491" xr:uid="{00000000-0005-0000-0000-00009B950000}"/>
    <cellStyle name="Total 2 3 5" xfId="34492" xr:uid="{00000000-0005-0000-0000-00009C950000}"/>
    <cellStyle name="Total 2 3 6" xfId="34493" xr:uid="{00000000-0005-0000-0000-00009D950000}"/>
    <cellStyle name="Total 2 3 7" xfId="34494" xr:uid="{00000000-0005-0000-0000-00009E950000}"/>
    <cellStyle name="Total 2 3 8" xfId="34495" xr:uid="{00000000-0005-0000-0000-00009F950000}"/>
    <cellStyle name="Total 2 3 9" xfId="34496" xr:uid="{00000000-0005-0000-0000-0000A0950000}"/>
    <cellStyle name="Total 2 4" xfId="34497" xr:uid="{00000000-0005-0000-0000-0000A1950000}"/>
    <cellStyle name="Total 2 4 2" xfId="35689" xr:uid="{00000000-0005-0000-0000-0000A2950000}"/>
    <cellStyle name="Total 2 5" xfId="34498" xr:uid="{00000000-0005-0000-0000-0000A3950000}"/>
    <cellStyle name="Total 2 5 2" xfId="35835" xr:uid="{00000000-0005-0000-0000-0000A4950000}"/>
    <cellStyle name="Total 2 6" xfId="34499" xr:uid="{00000000-0005-0000-0000-0000A5950000}"/>
    <cellStyle name="Total 2 6 2" xfId="36117" xr:uid="{00000000-0005-0000-0000-0000A6950000}"/>
    <cellStyle name="Total 2 7" xfId="34500" xr:uid="{00000000-0005-0000-0000-0000A7950000}"/>
    <cellStyle name="Total 2 7 2" xfId="36396" xr:uid="{00000000-0005-0000-0000-0000A8950000}"/>
    <cellStyle name="Total 2 8" xfId="34501" xr:uid="{00000000-0005-0000-0000-0000A9950000}"/>
    <cellStyle name="Total 2 8 2" xfId="36678" xr:uid="{00000000-0005-0000-0000-0000AA950000}"/>
    <cellStyle name="Total 2 9" xfId="34502" xr:uid="{00000000-0005-0000-0000-0000AB950000}"/>
    <cellStyle name="Total 2 9 2" xfId="36957" xr:uid="{00000000-0005-0000-0000-0000AC950000}"/>
    <cellStyle name="Total 20" xfId="34503" xr:uid="{00000000-0005-0000-0000-0000AD950000}"/>
    <cellStyle name="Total 21" xfId="34504" xr:uid="{00000000-0005-0000-0000-0000AE950000}"/>
    <cellStyle name="Total 21 10" xfId="34505" xr:uid="{00000000-0005-0000-0000-0000AF950000}"/>
    <cellStyle name="Total 21 11" xfId="34506" xr:uid="{00000000-0005-0000-0000-0000B0950000}"/>
    <cellStyle name="Total 21 12" xfId="34507" xr:uid="{00000000-0005-0000-0000-0000B1950000}"/>
    <cellStyle name="Total 21 13" xfId="34508" xr:uid="{00000000-0005-0000-0000-0000B2950000}"/>
    <cellStyle name="Total 21 14" xfId="34509" xr:uid="{00000000-0005-0000-0000-0000B3950000}"/>
    <cellStyle name="Total 21 15" xfId="34510" xr:uid="{00000000-0005-0000-0000-0000B4950000}"/>
    <cellStyle name="Total 21 16" xfId="34511" xr:uid="{00000000-0005-0000-0000-0000B5950000}"/>
    <cellStyle name="Total 21 17" xfId="34512" xr:uid="{00000000-0005-0000-0000-0000B6950000}"/>
    <cellStyle name="Total 21 18" xfId="34513" xr:uid="{00000000-0005-0000-0000-0000B7950000}"/>
    <cellStyle name="Total 21 2" xfId="34514" xr:uid="{00000000-0005-0000-0000-0000B8950000}"/>
    <cellStyle name="Total 21 2 10" xfId="34515" xr:uid="{00000000-0005-0000-0000-0000B9950000}"/>
    <cellStyle name="Total 21 2 11" xfId="34516" xr:uid="{00000000-0005-0000-0000-0000BA950000}"/>
    <cellStyle name="Total 21 2 12" xfId="34517" xr:uid="{00000000-0005-0000-0000-0000BB950000}"/>
    <cellStyle name="Total 21 2 13" xfId="34518" xr:uid="{00000000-0005-0000-0000-0000BC950000}"/>
    <cellStyle name="Total 21 2 14" xfId="34519" xr:uid="{00000000-0005-0000-0000-0000BD950000}"/>
    <cellStyle name="Total 21 2 15" xfId="34520" xr:uid="{00000000-0005-0000-0000-0000BE950000}"/>
    <cellStyle name="Total 21 2 2" xfId="34521" xr:uid="{00000000-0005-0000-0000-0000BF950000}"/>
    <cellStyle name="Total 21 2 3" xfId="34522" xr:uid="{00000000-0005-0000-0000-0000C0950000}"/>
    <cellStyle name="Total 21 2 4" xfId="34523" xr:uid="{00000000-0005-0000-0000-0000C1950000}"/>
    <cellStyle name="Total 21 2 5" xfId="34524" xr:uid="{00000000-0005-0000-0000-0000C2950000}"/>
    <cellStyle name="Total 21 2 6" xfId="34525" xr:uid="{00000000-0005-0000-0000-0000C3950000}"/>
    <cellStyle name="Total 21 2 7" xfId="34526" xr:uid="{00000000-0005-0000-0000-0000C4950000}"/>
    <cellStyle name="Total 21 2 8" xfId="34527" xr:uid="{00000000-0005-0000-0000-0000C5950000}"/>
    <cellStyle name="Total 21 2 9" xfId="34528" xr:uid="{00000000-0005-0000-0000-0000C6950000}"/>
    <cellStyle name="Total 21 3" xfId="34529" xr:uid="{00000000-0005-0000-0000-0000C7950000}"/>
    <cellStyle name="Total 21 4" xfId="34530" xr:uid="{00000000-0005-0000-0000-0000C8950000}"/>
    <cellStyle name="Total 21 5" xfId="34531" xr:uid="{00000000-0005-0000-0000-0000C9950000}"/>
    <cellStyle name="Total 21 6" xfId="34532" xr:uid="{00000000-0005-0000-0000-0000CA950000}"/>
    <cellStyle name="Total 21 7" xfId="34533" xr:uid="{00000000-0005-0000-0000-0000CB950000}"/>
    <cellStyle name="Total 21 8" xfId="34534" xr:uid="{00000000-0005-0000-0000-0000CC950000}"/>
    <cellStyle name="Total 21 9" xfId="34535" xr:uid="{00000000-0005-0000-0000-0000CD950000}"/>
    <cellStyle name="Total 22" xfId="34536" xr:uid="{00000000-0005-0000-0000-0000CE950000}"/>
    <cellStyle name="Total 22 10" xfId="34537" xr:uid="{00000000-0005-0000-0000-0000CF950000}"/>
    <cellStyle name="Total 22 11" xfId="34538" xr:uid="{00000000-0005-0000-0000-0000D0950000}"/>
    <cellStyle name="Total 22 12" xfId="34539" xr:uid="{00000000-0005-0000-0000-0000D1950000}"/>
    <cellStyle name="Total 22 13" xfId="34540" xr:uid="{00000000-0005-0000-0000-0000D2950000}"/>
    <cellStyle name="Total 22 14" xfId="34541" xr:uid="{00000000-0005-0000-0000-0000D3950000}"/>
    <cellStyle name="Total 22 15" xfId="34542" xr:uid="{00000000-0005-0000-0000-0000D4950000}"/>
    <cellStyle name="Total 22 2" xfId="34543" xr:uid="{00000000-0005-0000-0000-0000D5950000}"/>
    <cellStyle name="Total 22 3" xfId="34544" xr:uid="{00000000-0005-0000-0000-0000D6950000}"/>
    <cellStyle name="Total 22 4" xfId="34545" xr:uid="{00000000-0005-0000-0000-0000D7950000}"/>
    <cellStyle name="Total 22 5" xfId="34546" xr:uid="{00000000-0005-0000-0000-0000D8950000}"/>
    <cellStyle name="Total 22 6" xfId="34547" xr:uid="{00000000-0005-0000-0000-0000D9950000}"/>
    <cellStyle name="Total 22 7" xfId="34548" xr:uid="{00000000-0005-0000-0000-0000DA950000}"/>
    <cellStyle name="Total 22 8" xfId="34549" xr:uid="{00000000-0005-0000-0000-0000DB950000}"/>
    <cellStyle name="Total 22 9" xfId="34550" xr:uid="{00000000-0005-0000-0000-0000DC950000}"/>
    <cellStyle name="Total 23" xfId="34551" xr:uid="{00000000-0005-0000-0000-0000DD950000}"/>
    <cellStyle name="Total 23 10" xfId="34552" xr:uid="{00000000-0005-0000-0000-0000DE950000}"/>
    <cellStyle name="Total 23 11" xfId="34553" xr:uid="{00000000-0005-0000-0000-0000DF950000}"/>
    <cellStyle name="Total 23 12" xfId="34554" xr:uid="{00000000-0005-0000-0000-0000E0950000}"/>
    <cellStyle name="Total 23 13" xfId="34555" xr:uid="{00000000-0005-0000-0000-0000E1950000}"/>
    <cellStyle name="Total 23 14" xfId="34556" xr:uid="{00000000-0005-0000-0000-0000E2950000}"/>
    <cellStyle name="Total 23 15" xfId="34557" xr:uid="{00000000-0005-0000-0000-0000E3950000}"/>
    <cellStyle name="Total 23 2" xfId="34558" xr:uid="{00000000-0005-0000-0000-0000E4950000}"/>
    <cellStyle name="Total 23 3" xfId="34559" xr:uid="{00000000-0005-0000-0000-0000E5950000}"/>
    <cellStyle name="Total 23 4" xfId="34560" xr:uid="{00000000-0005-0000-0000-0000E6950000}"/>
    <cellStyle name="Total 23 5" xfId="34561" xr:uid="{00000000-0005-0000-0000-0000E7950000}"/>
    <cellStyle name="Total 23 6" xfId="34562" xr:uid="{00000000-0005-0000-0000-0000E8950000}"/>
    <cellStyle name="Total 23 7" xfId="34563" xr:uid="{00000000-0005-0000-0000-0000E9950000}"/>
    <cellStyle name="Total 23 8" xfId="34564" xr:uid="{00000000-0005-0000-0000-0000EA950000}"/>
    <cellStyle name="Total 23 9" xfId="34565" xr:uid="{00000000-0005-0000-0000-0000EB950000}"/>
    <cellStyle name="Total 24" xfId="34566" xr:uid="{00000000-0005-0000-0000-0000EC950000}"/>
    <cellStyle name="Total 24 10" xfId="34567" xr:uid="{00000000-0005-0000-0000-0000ED950000}"/>
    <cellStyle name="Total 24 11" xfId="34568" xr:uid="{00000000-0005-0000-0000-0000EE950000}"/>
    <cellStyle name="Total 24 12" xfId="34569" xr:uid="{00000000-0005-0000-0000-0000EF950000}"/>
    <cellStyle name="Total 24 13" xfId="34570" xr:uid="{00000000-0005-0000-0000-0000F0950000}"/>
    <cellStyle name="Total 24 14" xfId="34571" xr:uid="{00000000-0005-0000-0000-0000F1950000}"/>
    <cellStyle name="Total 24 15" xfId="34572" xr:uid="{00000000-0005-0000-0000-0000F2950000}"/>
    <cellStyle name="Total 24 2" xfId="34573" xr:uid="{00000000-0005-0000-0000-0000F3950000}"/>
    <cellStyle name="Total 24 3" xfId="34574" xr:uid="{00000000-0005-0000-0000-0000F4950000}"/>
    <cellStyle name="Total 24 4" xfId="34575" xr:uid="{00000000-0005-0000-0000-0000F5950000}"/>
    <cellStyle name="Total 24 5" xfId="34576" xr:uid="{00000000-0005-0000-0000-0000F6950000}"/>
    <cellStyle name="Total 24 6" xfId="34577" xr:uid="{00000000-0005-0000-0000-0000F7950000}"/>
    <cellStyle name="Total 24 7" xfId="34578" xr:uid="{00000000-0005-0000-0000-0000F8950000}"/>
    <cellStyle name="Total 24 8" xfId="34579" xr:uid="{00000000-0005-0000-0000-0000F9950000}"/>
    <cellStyle name="Total 24 9" xfId="34580" xr:uid="{00000000-0005-0000-0000-0000FA950000}"/>
    <cellStyle name="Total 25" xfId="34581" xr:uid="{00000000-0005-0000-0000-0000FB950000}"/>
    <cellStyle name="Total 25 10" xfId="34582" xr:uid="{00000000-0005-0000-0000-0000FC950000}"/>
    <cellStyle name="Total 25 11" xfId="34583" xr:uid="{00000000-0005-0000-0000-0000FD950000}"/>
    <cellStyle name="Total 25 12" xfId="34584" xr:uid="{00000000-0005-0000-0000-0000FE950000}"/>
    <cellStyle name="Total 25 13" xfId="34585" xr:uid="{00000000-0005-0000-0000-0000FF950000}"/>
    <cellStyle name="Total 25 14" xfId="34586" xr:uid="{00000000-0005-0000-0000-000000960000}"/>
    <cellStyle name="Total 25 15" xfId="34587" xr:uid="{00000000-0005-0000-0000-000001960000}"/>
    <cellStyle name="Total 25 2" xfId="34588" xr:uid="{00000000-0005-0000-0000-000002960000}"/>
    <cellStyle name="Total 25 3" xfId="34589" xr:uid="{00000000-0005-0000-0000-000003960000}"/>
    <cellStyle name="Total 25 4" xfId="34590" xr:uid="{00000000-0005-0000-0000-000004960000}"/>
    <cellStyle name="Total 25 5" xfId="34591" xr:uid="{00000000-0005-0000-0000-000005960000}"/>
    <cellStyle name="Total 25 6" xfId="34592" xr:uid="{00000000-0005-0000-0000-000006960000}"/>
    <cellStyle name="Total 25 7" xfId="34593" xr:uid="{00000000-0005-0000-0000-000007960000}"/>
    <cellStyle name="Total 25 8" xfId="34594" xr:uid="{00000000-0005-0000-0000-000008960000}"/>
    <cellStyle name="Total 25 9" xfId="34595" xr:uid="{00000000-0005-0000-0000-000009960000}"/>
    <cellStyle name="Total 26" xfId="34596" xr:uid="{00000000-0005-0000-0000-00000A960000}"/>
    <cellStyle name="Total 26 10" xfId="34597" xr:uid="{00000000-0005-0000-0000-00000B960000}"/>
    <cellStyle name="Total 26 11" xfId="34598" xr:uid="{00000000-0005-0000-0000-00000C960000}"/>
    <cellStyle name="Total 26 12" xfId="34599" xr:uid="{00000000-0005-0000-0000-00000D960000}"/>
    <cellStyle name="Total 26 13" xfId="34600" xr:uid="{00000000-0005-0000-0000-00000E960000}"/>
    <cellStyle name="Total 26 14" xfId="34601" xr:uid="{00000000-0005-0000-0000-00000F960000}"/>
    <cellStyle name="Total 26 15" xfId="34602" xr:uid="{00000000-0005-0000-0000-000010960000}"/>
    <cellStyle name="Total 26 2" xfId="34603" xr:uid="{00000000-0005-0000-0000-000011960000}"/>
    <cellStyle name="Total 26 3" xfId="34604" xr:uid="{00000000-0005-0000-0000-000012960000}"/>
    <cellStyle name="Total 26 4" xfId="34605" xr:uid="{00000000-0005-0000-0000-000013960000}"/>
    <cellStyle name="Total 26 5" xfId="34606" xr:uid="{00000000-0005-0000-0000-000014960000}"/>
    <cellStyle name="Total 26 6" xfId="34607" xr:uid="{00000000-0005-0000-0000-000015960000}"/>
    <cellStyle name="Total 26 7" xfId="34608" xr:uid="{00000000-0005-0000-0000-000016960000}"/>
    <cellStyle name="Total 26 8" xfId="34609" xr:uid="{00000000-0005-0000-0000-000017960000}"/>
    <cellStyle name="Total 26 9" xfId="34610" xr:uid="{00000000-0005-0000-0000-000018960000}"/>
    <cellStyle name="Total 27" xfId="34611" xr:uid="{00000000-0005-0000-0000-000019960000}"/>
    <cellStyle name="Total 27 10" xfId="34612" xr:uid="{00000000-0005-0000-0000-00001A960000}"/>
    <cellStyle name="Total 27 11" xfId="34613" xr:uid="{00000000-0005-0000-0000-00001B960000}"/>
    <cellStyle name="Total 27 12" xfId="34614" xr:uid="{00000000-0005-0000-0000-00001C960000}"/>
    <cellStyle name="Total 27 13" xfId="34615" xr:uid="{00000000-0005-0000-0000-00001D960000}"/>
    <cellStyle name="Total 27 14" xfId="34616" xr:uid="{00000000-0005-0000-0000-00001E960000}"/>
    <cellStyle name="Total 27 15" xfId="34617" xr:uid="{00000000-0005-0000-0000-00001F960000}"/>
    <cellStyle name="Total 27 2" xfId="34618" xr:uid="{00000000-0005-0000-0000-000020960000}"/>
    <cellStyle name="Total 27 3" xfId="34619" xr:uid="{00000000-0005-0000-0000-000021960000}"/>
    <cellStyle name="Total 27 4" xfId="34620" xr:uid="{00000000-0005-0000-0000-000022960000}"/>
    <cellStyle name="Total 27 5" xfId="34621" xr:uid="{00000000-0005-0000-0000-000023960000}"/>
    <cellStyle name="Total 27 6" xfId="34622" xr:uid="{00000000-0005-0000-0000-000024960000}"/>
    <cellStyle name="Total 27 7" xfId="34623" xr:uid="{00000000-0005-0000-0000-000025960000}"/>
    <cellStyle name="Total 27 8" xfId="34624" xr:uid="{00000000-0005-0000-0000-000026960000}"/>
    <cellStyle name="Total 27 9" xfId="34625" xr:uid="{00000000-0005-0000-0000-000027960000}"/>
    <cellStyle name="Total 28" xfId="34626" xr:uid="{00000000-0005-0000-0000-000028960000}"/>
    <cellStyle name="Total 28 10" xfId="34627" xr:uid="{00000000-0005-0000-0000-000029960000}"/>
    <cellStyle name="Total 28 11" xfId="34628" xr:uid="{00000000-0005-0000-0000-00002A960000}"/>
    <cellStyle name="Total 28 12" xfId="34629" xr:uid="{00000000-0005-0000-0000-00002B960000}"/>
    <cellStyle name="Total 28 13" xfId="34630" xr:uid="{00000000-0005-0000-0000-00002C960000}"/>
    <cellStyle name="Total 28 14" xfId="34631" xr:uid="{00000000-0005-0000-0000-00002D960000}"/>
    <cellStyle name="Total 28 15" xfId="34632" xr:uid="{00000000-0005-0000-0000-00002E960000}"/>
    <cellStyle name="Total 28 2" xfId="34633" xr:uid="{00000000-0005-0000-0000-00002F960000}"/>
    <cellStyle name="Total 28 3" xfId="34634" xr:uid="{00000000-0005-0000-0000-000030960000}"/>
    <cellStyle name="Total 28 4" xfId="34635" xr:uid="{00000000-0005-0000-0000-000031960000}"/>
    <cellStyle name="Total 28 5" xfId="34636" xr:uid="{00000000-0005-0000-0000-000032960000}"/>
    <cellStyle name="Total 28 6" xfId="34637" xr:uid="{00000000-0005-0000-0000-000033960000}"/>
    <cellStyle name="Total 28 7" xfId="34638" xr:uid="{00000000-0005-0000-0000-000034960000}"/>
    <cellStyle name="Total 28 8" xfId="34639" xr:uid="{00000000-0005-0000-0000-000035960000}"/>
    <cellStyle name="Total 28 9" xfId="34640" xr:uid="{00000000-0005-0000-0000-000036960000}"/>
    <cellStyle name="Total 29" xfId="34641" xr:uid="{00000000-0005-0000-0000-000037960000}"/>
    <cellStyle name="Total 29 10" xfId="34642" xr:uid="{00000000-0005-0000-0000-000038960000}"/>
    <cellStyle name="Total 29 11" xfId="34643" xr:uid="{00000000-0005-0000-0000-000039960000}"/>
    <cellStyle name="Total 29 12" xfId="34644" xr:uid="{00000000-0005-0000-0000-00003A960000}"/>
    <cellStyle name="Total 29 13" xfId="34645" xr:uid="{00000000-0005-0000-0000-00003B960000}"/>
    <cellStyle name="Total 29 14" xfId="34646" xr:uid="{00000000-0005-0000-0000-00003C960000}"/>
    <cellStyle name="Total 29 15" xfId="34647" xr:uid="{00000000-0005-0000-0000-00003D960000}"/>
    <cellStyle name="Total 29 2" xfId="34648" xr:uid="{00000000-0005-0000-0000-00003E960000}"/>
    <cellStyle name="Total 29 3" xfId="34649" xr:uid="{00000000-0005-0000-0000-00003F960000}"/>
    <cellStyle name="Total 29 4" xfId="34650" xr:uid="{00000000-0005-0000-0000-000040960000}"/>
    <cellStyle name="Total 29 5" xfId="34651" xr:uid="{00000000-0005-0000-0000-000041960000}"/>
    <cellStyle name="Total 29 6" xfId="34652" xr:uid="{00000000-0005-0000-0000-000042960000}"/>
    <cellStyle name="Total 29 7" xfId="34653" xr:uid="{00000000-0005-0000-0000-000043960000}"/>
    <cellStyle name="Total 29 8" xfId="34654" xr:uid="{00000000-0005-0000-0000-000044960000}"/>
    <cellStyle name="Total 29 9" xfId="34655" xr:uid="{00000000-0005-0000-0000-000045960000}"/>
    <cellStyle name="Total 3" xfId="34656" xr:uid="{00000000-0005-0000-0000-000046960000}"/>
    <cellStyle name="Total 3 10" xfId="38242" xr:uid="{00000000-0005-0000-0000-000047960000}"/>
    <cellStyle name="Total 3 11" xfId="38503" xr:uid="{00000000-0005-0000-0000-000048960000}"/>
    <cellStyle name="Total 3 12" xfId="35598" xr:uid="{00000000-0005-0000-0000-000049960000}"/>
    <cellStyle name="Total 3 2" xfId="34657" xr:uid="{00000000-0005-0000-0000-00004A960000}"/>
    <cellStyle name="Total 3 2 2" xfId="36028" xr:uid="{00000000-0005-0000-0000-00004B960000}"/>
    <cellStyle name="Total 3 3" xfId="36309" xr:uid="{00000000-0005-0000-0000-00004C960000}"/>
    <cellStyle name="Total 3 4" xfId="36590" xr:uid="{00000000-0005-0000-0000-00004D960000}"/>
    <cellStyle name="Total 3 5" xfId="36871" xr:uid="{00000000-0005-0000-0000-00004E960000}"/>
    <cellStyle name="Total 3 6" xfId="37147" xr:uid="{00000000-0005-0000-0000-00004F960000}"/>
    <cellStyle name="Total 3 7" xfId="37427" xr:uid="{00000000-0005-0000-0000-000050960000}"/>
    <cellStyle name="Total 3 8" xfId="37700" xr:uid="{00000000-0005-0000-0000-000051960000}"/>
    <cellStyle name="Total 3 9" xfId="37974" xr:uid="{00000000-0005-0000-0000-000052960000}"/>
    <cellStyle name="Total 30" xfId="34658" xr:uid="{00000000-0005-0000-0000-000053960000}"/>
    <cellStyle name="Total 31" xfId="34659" xr:uid="{00000000-0005-0000-0000-000054960000}"/>
    <cellStyle name="Total 32" xfId="34660" xr:uid="{00000000-0005-0000-0000-000055960000}"/>
    <cellStyle name="Total 33" xfId="34661" xr:uid="{00000000-0005-0000-0000-000056960000}"/>
    <cellStyle name="Total 34" xfId="34662" xr:uid="{00000000-0005-0000-0000-000057960000}"/>
    <cellStyle name="Total 35" xfId="34663" xr:uid="{00000000-0005-0000-0000-000058960000}"/>
    <cellStyle name="Total 36" xfId="34664" xr:uid="{00000000-0005-0000-0000-000059960000}"/>
    <cellStyle name="Total 37" xfId="34665" xr:uid="{00000000-0005-0000-0000-00005A960000}"/>
    <cellStyle name="Total 38" xfId="34666" xr:uid="{00000000-0005-0000-0000-00005B960000}"/>
    <cellStyle name="Total 39" xfId="34667" xr:uid="{00000000-0005-0000-0000-00005C960000}"/>
    <cellStyle name="Total 4" xfId="34668" xr:uid="{00000000-0005-0000-0000-00005D960000}"/>
    <cellStyle name="Total 4 2" xfId="34669" xr:uid="{00000000-0005-0000-0000-00005E960000}"/>
    <cellStyle name="Total 40" xfId="34670" xr:uid="{00000000-0005-0000-0000-00005F960000}"/>
    <cellStyle name="Total 41" xfId="34671" xr:uid="{00000000-0005-0000-0000-000060960000}"/>
    <cellStyle name="Total 42" xfId="34672" xr:uid="{00000000-0005-0000-0000-000061960000}"/>
    <cellStyle name="Total 43" xfId="34673" xr:uid="{00000000-0005-0000-0000-000062960000}"/>
    <cellStyle name="Total 44" xfId="34674" xr:uid="{00000000-0005-0000-0000-000063960000}"/>
    <cellStyle name="Total 5" xfId="34675" xr:uid="{00000000-0005-0000-0000-000064960000}"/>
    <cellStyle name="Total 6" xfId="34676" xr:uid="{00000000-0005-0000-0000-000065960000}"/>
    <cellStyle name="Total 7" xfId="34677" xr:uid="{00000000-0005-0000-0000-000066960000}"/>
    <cellStyle name="Total 8" xfId="34678" xr:uid="{00000000-0005-0000-0000-000067960000}"/>
    <cellStyle name="Total 9" xfId="34679" xr:uid="{00000000-0005-0000-0000-000068960000}"/>
    <cellStyle name="totalbalan" xfId="34680" xr:uid="{00000000-0005-0000-0000-000069960000}"/>
    <cellStyle name="ubordinated Debt" xfId="34681" xr:uid="{00000000-0005-0000-0000-00006A960000}"/>
    <cellStyle name="Unprot" xfId="35094" xr:uid="{00000000-0005-0000-0000-00006B960000}"/>
    <cellStyle name="Unprot$" xfId="35095" xr:uid="{00000000-0005-0000-0000-00006C960000}"/>
    <cellStyle name="Unprotect" xfId="35096" xr:uid="{00000000-0005-0000-0000-00006D960000}"/>
    <cellStyle name="úroveň_riadka_1_Ibr SRF01 Draft" xfId="34682" xr:uid="{00000000-0005-0000-0000-00006E960000}"/>
    <cellStyle name="values($ 0.000)" xfId="34683" xr:uid="{00000000-0005-0000-0000-00006F960000}"/>
    <cellStyle name="values(0.000)" xfId="34684" xr:uid="{00000000-0005-0000-0000-000070960000}"/>
    <cellStyle name="Valuta (0)_$BBL" xfId="34685" xr:uid="{00000000-0005-0000-0000-000071960000}"/>
    <cellStyle name="Valuta_Ammortamenti RNG" xfId="34686" xr:uid="{00000000-0005-0000-0000-000072960000}"/>
    <cellStyle name="Vendas" xfId="34687" xr:uid="{00000000-0005-0000-0000-000073960000}"/>
    <cellStyle name="VENDOR" xfId="34688" xr:uid="{00000000-0005-0000-0000-000074960000}"/>
    <cellStyle name="Vírgula" xfId="7" builtinId="3"/>
    <cellStyle name="Vírgula 2" xfId="34689" xr:uid="{00000000-0005-0000-0000-000076960000}"/>
    <cellStyle name="Vírgula 2 2" xfId="34690" xr:uid="{00000000-0005-0000-0000-000077960000}"/>
    <cellStyle name="Vírgula 2 2 2" xfId="35412" xr:uid="{00000000-0005-0000-0000-000078960000}"/>
    <cellStyle name="Vírgula 2 3" xfId="34691" xr:uid="{00000000-0005-0000-0000-000079960000}"/>
    <cellStyle name="Vírgula 2 3 2" xfId="35468" xr:uid="{00000000-0005-0000-0000-00007A960000}"/>
    <cellStyle name="Vírgula 3" xfId="16" xr:uid="{00000000-0005-0000-0000-00007B960000}"/>
    <cellStyle name="Vírgula 3 2" xfId="35097" xr:uid="{00000000-0005-0000-0000-00007C960000}"/>
    <cellStyle name="Vírgula 3 2 2" xfId="35372" xr:uid="{00000000-0005-0000-0000-00007D960000}"/>
    <cellStyle name="Vírgula 3 2 3" xfId="35207" xr:uid="{00000000-0005-0000-0000-00007E960000}"/>
    <cellStyle name="Vírgula 3 3" xfId="35196" xr:uid="{00000000-0005-0000-0000-00007F960000}"/>
    <cellStyle name="Vírgula 4" xfId="35098" xr:uid="{00000000-0005-0000-0000-000080960000}"/>
    <cellStyle name="Vírgula 4 2" xfId="35099" xr:uid="{00000000-0005-0000-0000-000081960000}"/>
    <cellStyle name="Vírgula 4 3" xfId="35413" xr:uid="{00000000-0005-0000-0000-000082960000}"/>
    <cellStyle name="Vírgula 4 4" xfId="35208" xr:uid="{00000000-0005-0000-0000-000083960000}"/>
    <cellStyle name="Vírgula 5" xfId="35100" xr:uid="{00000000-0005-0000-0000-000084960000}"/>
    <cellStyle name="Vírgula 5 2" xfId="35101" xr:uid="{00000000-0005-0000-0000-000085960000}"/>
    <cellStyle name="Vírgula 6" xfId="35102" xr:uid="{00000000-0005-0000-0000-000086960000}"/>
    <cellStyle name="Vírgula 7" xfId="17" xr:uid="{00000000-0005-0000-0000-000087960000}"/>
    <cellStyle name="Vírgula 7 2" xfId="34783" xr:uid="{00000000-0005-0000-0000-000088960000}"/>
    <cellStyle name="Währung [0]_AR Display Challenge Germany " xfId="34692" xr:uid="{00000000-0005-0000-0000-000089960000}"/>
    <cellStyle name="Währung_AR Display Challenge Germany " xfId="34693" xr:uid="{00000000-0005-0000-0000-00008A960000}"/>
    <cellStyle name="Walutowy [0]_15A-Raws OB'99 vs TRF'98" xfId="34694" xr:uid="{00000000-0005-0000-0000-00008B960000}"/>
    <cellStyle name="Walutowy_15A-Raws OB'99 vs TRF'98" xfId="34695" xr:uid="{00000000-0005-0000-0000-00008C960000}"/>
    <cellStyle name="Warburg" xfId="34696" xr:uid="{00000000-0005-0000-0000-00008D960000}"/>
    <cellStyle name="Warning Text" xfId="34697" xr:uid="{00000000-0005-0000-0000-00008E960000}"/>
    <cellStyle name="WideFontText" xfId="34698" xr:uid="{00000000-0005-0000-0000-00008F960000}"/>
    <cellStyle name="Year" xfId="34699" xr:uid="{00000000-0005-0000-0000-000090960000}"/>
    <cellStyle name="Year, Actual" xfId="34700" xr:uid="{00000000-0005-0000-0000-000091960000}"/>
    <cellStyle name="Year, Expected" xfId="34701" xr:uid="{00000000-0005-0000-0000-000092960000}"/>
    <cellStyle name="YearE" xfId="34702" xr:uid="{00000000-0005-0000-0000-000093960000}"/>
    <cellStyle name="YearFormat" xfId="34703" xr:uid="{00000000-0005-0000-0000-000094960000}"/>
    <cellStyle name="YearFormat 2" xfId="34704" xr:uid="{00000000-0005-0000-0000-000095960000}"/>
    <cellStyle name="YearFormat 3" xfId="34705" xr:uid="{00000000-0005-0000-0000-000096960000}"/>
    <cellStyle name="YearFormat 4" xfId="34706" xr:uid="{00000000-0005-0000-0000-000097960000}"/>
    <cellStyle name="YearFormat 5" xfId="34707" xr:uid="{00000000-0005-0000-0000-000098960000}"/>
    <cellStyle name="YearFormat 6" xfId="34708" xr:uid="{00000000-0005-0000-0000-000099960000}"/>
    <cellStyle name="YearFormat 7" xfId="34709" xr:uid="{00000000-0005-0000-0000-00009A960000}"/>
    <cellStyle name="YesNo" xfId="34710" xr:uid="{00000000-0005-0000-0000-00009B960000}"/>
    <cellStyle name="ZERO" xfId="34711" xr:uid="{00000000-0005-0000-0000-00009C960000}"/>
    <cellStyle name="zero = - [0]" xfId="34712" xr:uid="{00000000-0005-0000-0000-00009D960000}"/>
    <cellStyle name="ZERO = - [1]" xfId="34713" xr:uid="{00000000-0005-0000-0000-00009E960000}"/>
    <cellStyle name="zero = - [2]" xfId="34714" xr:uid="{00000000-0005-0000-0000-00009F960000}"/>
    <cellStyle name="ZERO = [-]" xfId="34715" xr:uid="{00000000-0005-0000-0000-0000A0960000}"/>
    <cellStyle name="ZERO_R15" xfId="34716" xr:uid="{00000000-0005-0000-0000-0000A1960000}"/>
    <cellStyle name="常规_PRDTYTRF-02OB-Dec12-wy" xfId="34717" xr:uid="{00000000-0005-0000-0000-0000A2960000}"/>
    <cellStyle name="桁区切り_SRF2001" xfId="34718" xr:uid="{00000000-0005-0000-0000-0000A3960000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DE0000"/>
      <color rgb="FF005F2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Ativo Consolidado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566056</xdr:colOff>
      <xdr:row>12</xdr:row>
      <xdr:rowOff>42868</xdr:rowOff>
    </xdr:from>
    <xdr:to>
      <xdr:col>9</xdr:col>
      <xdr:colOff>199599</xdr:colOff>
      <xdr:row>16</xdr:row>
      <xdr:rowOff>51919</xdr:rowOff>
    </xdr:to>
    <xdr:sp macro="[0]!Atual" textlink="">
      <xdr:nvSpPr>
        <xdr:cNvPr id="30" name="Espaço Reservado para Texto 8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/>
        </xdr:cNvSpPr>
      </xdr:nvSpPr>
      <xdr:spPr>
        <a:xfrm>
          <a:off x="2994931" y="2185993"/>
          <a:ext cx="2669637" cy="675801"/>
        </a:xfrm>
        <a:prstGeom prst="rect">
          <a:avLst/>
        </a:prstGeom>
        <a:ln/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wrap="square" anchor="ctr"/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indent="-342900" algn="ctr" eaLnBrk="0" hangingPunct="0">
            <a:spcBef>
              <a:spcPct val="20000"/>
            </a:spcBef>
            <a:buFont typeface="Arial" charset="0"/>
            <a:buNone/>
            <a:defRPr/>
          </a:pPr>
          <a:r>
            <a:rPr lang="pt-BR" sz="1800" b="1" cap="none" spc="0">
              <a:ln>
                <a:noFill/>
              </a:ln>
              <a:solidFill>
                <a:schemeClr val="bg1"/>
              </a:solidFill>
              <a:effectLst/>
            </a:rPr>
            <a:t>Divisão</a:t>
          </a:r>
          <a:r>
            <a:rPr lang="pt-BR" sz="1800" b="1" cap="none" spc="0" baseline="0">
              <a:ln>
                <a:noFill/>
              </a:ln>
              <a:solidFill>
                <a:schemeClr val="bg1"/>
              </a:solidFill>
              <a:effectLst/>
            </a:rPr>
            <a:t> ATUAL dos negócios</a:t>
          </a:r>
          <a:endParaRPr lang="pt-BR" sz="1800" b="1" cap="none" spc="0">
            <a:ln>
              <a:noFill/>
            </a:ln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14</xdr:col>
      <xdr:colOff>293915</xdr:colOff>
      <xdr:row>12</xdr:row>
      <xdr:rowOff>2050</xdr:rowOff>
    </xdr:from>
    <xdr:to>
      <xdr:col>18</xdr:col>
      <xdr:colOff>535782</xdr:colOff>
      <xdr:row>16</xdr:row>
      <xdr:rowOff>11906</xdr:rowOff>
    </xdr:to>
    <xdr:sp macro="[0]!Antiga" textlink="">
      <xdr:nvSpPr>
        <xdr:cNvPr id="31" name="Espaço Reservado para Texto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>
          <a:spLocks/>
        </xdr:cNvSpPr>
      </xdr:nvSpPr>
      <xdr:spPr>
        <a:xfrm>
          <a:off x="8794978" y="2145175"/>
          <a:ext cx="2670742" cy="676606"/>
        </a:xfrm>
        <a:prstGeom prst="rect">
          <a:avLst/>
        </a:prstGeom>
        <a:ln/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wrap="square" anchor="ctr"/>
        <a:lstStyle>
          <a:defPPr>
            <a:defRPr lang="pt-BR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charset="0"/>
              <a:ea typeface="+mn-ea"/>
              <a:cs typeface="Arial" charset="0"/>
            </a:defRPr>
          </a:lvl9pPr>
        </a:lstStyle>
        <a:p>
          <a:pPr indent="-342900" algn="ctr" eaLnBrk="0" hangingPunct="0">
            <a:spcBef>
              <a:spcPct val="20000"/>
            </a:spcBef>
            <a:buFont typeface="Arial" charset="0"/>
            <a:buNone/>
            <a:defRPr/>
          </a:pPr>
          <a:r>
            <a:rPr lang="pt-BR" sz="1800" b="1" cap="none" spc="0">
              <a:ln>
                <a:noFill/>
              </a:ln>
              <a:solidFill>
                <a:schemeClr val="bg1"/>
              </a:solidFill>
              <a:effectLst/>
            </a:rPr>
            <a:t>Divisão ANTIGA dos negócios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525123</xdr:colOff>
      <xdr:row>8</xdr:row>
      <xdr:rowOff>47759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705592" cy="15241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1524001</xdr:colOff>
      <xdr:row>0</xdr:row>
      <xdr:rowOff>35719</xdr:rowOff>
    </xdr:from>
    <xdr:to>
      <xdr:col>1</xdr:col>
      <xdr:colOff>3212957</xdr:colOff>
      <xdr:row>2</xdr:row>
      <xdr:rowOff>261939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F451193-C772-4EB4-A7C2-2D7F9586CD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213" b="21276"/>
        <a:stretch/>
      </xdr:blipFill>
      <xdr:spPr bwMode="auto">
        <a:xfrm>
          <a:off x="1583532" y="35719"/>
          <a:ext cx="1688956" cy="98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1476375</xdr:colOff>
      <xdr:row>0</xdr:row>
      <xdr:rowOff>35719</xdr:rowOff>
    </xdr:from>
    <xdr:to>
      <xdr:col>1</xdr:col>
      <xdr:colOff>3165331</xdr:colOff>
      <xdr:row>2</xdr:row>
      <xdr:rowOff>261939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E020980-6E08-4DBF-A8CE-AF5FA49ABA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213" b="21276"/>
        <a:stretch/>
      </xdr:blipFill>
      <xdr:spPr bwMode="auto">
        <a:xfrm>
          <a:off x="1535906" y="35719"/>
          <a:ext cx="1688956" cy="98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/>
  <dimension ref="G7:V40"/>
  <sheetViews>
    <sheetView showGridLines="0" zoomScale="80" zoomScaleNormal="80" workbookViewId="0"/>
  </sheetViews>
  <sheetFormatPr defaultColWidth="9.140625" defaultRowHeight="15"/>
  <cols>
    <col min="1" max="1" width="9.140625" style="130" customWidth="1"/>
    <col min="2" max="16384" width="9.140625" style="130"/>
  </cols>
  <sheetData>
    <row r="7" s="175" customFormat="1" ht="12.75"/>
    <row r="8" s="175" customFormat="1" ht="12.75"/>
    <row r="9" s="175" customFormat="1" ht="12.75"/>
    <row r="10" s="175" customFormat="1" ht="12.75"/>
    <row r="11" s="175" customFormat="1" ht="12.75"/>
    <row r="12" s="175" customFormat="1" ht="12.75"/>
    <row r="13" s="175" customFormat="1" ht="12.75"/>
    <row r="14" s="175" customFormat="1" ht="12.75"/>
    <row r="15" s="175" customFormat="1" ht="12.75"/>
    <row r="16" s="175" customFormat="1" ht="12.75"/>
    <row r="17" spans="7:15" s="175" customFormat="1" ht="12.75"/>
    <row r="18" spans="7:15" s="175" customFormat="1" ht="12.75"/>
    <row r="19" spans="7:15" s="175" customFormat="1" ht="12.75"/>
    <row r="20" spans="7:15" s="175" customFormat="1" ht="12.75"/>
    <row r="21" spans="7:15" s="175" customFormat="1" ht="12.75"/>
    <row r="22" spans="7:15" s="175" customFormat="1" ht="12.75"/>
    <row r="23" spans="7:15" s="113" customFormat="1" ht="12.75"/>
    <row r="24" spans="7:15" s="113" customFormat="1" ht="12.75"/>
    <row r="25" spans="7:15" s="113" customFormat="1" ht="12.75"/>
    <row r="26" spans="7:15" s="113" customFormat="1" ht="12.75"/>
    <row r="29" spans="7:15">
      <c r="G29" s="105"/>
      <c r="H29" s="105"/>
      <c r="I29" s="105"/>
      <c r="J29" s="105"/>
      <c r="K29" s="105"/>
      <c r="L29" s="105"/>
      <c r="M29" s="105"/>
      <c r="N29" s="105"/>
      <c r="O29" s="105"/>
    </row>
    <row r="30" spans="7:15">
      <c r="G30" s="105"/>
      <c r="H30" s="105"/>
      <c r="I30" s="105"/>
      <c r="J30" s="105"/>
      <c r="K30" s="105"/>
      <c r="L30" s="105"/>
      <c r="M30" s="105"/>
      <c r="N30" s="105"/>
      <c r="O30" s="105"/>
    </row>
    <row r="31" spans="7:15">
      <c r="G31" s="105"/>
      <c r="H31" s="105"/>
      <c r="I31" s="105"/>
      <c r="J31" s="105"/>
      <c r="K31" s="105"/>
      <c r="L31" s="105"/>
      <c r="M31" s="105"/>
      <c r="N31" s="105"/>
      <c r="O31" s="105"/>
    </row>
    <row r="32" spans="7:15">
      <c r="G32" s="105"/>
      <c r="H32" s="105"/>
      <c r="I32" s="105"/>
      <c r="J32" s="105"/>
      <c r="K32" s="105"/>
      <c r="L32" s="105"/>
      <c r="M32" s="105"/>
      <c r="N32" s="105"/>
      <c r="O32" s="105"/>
    </row>
    <row r="34" spans="9:22">
      <c r="I34" s="411"/>
      <c r="J34" s="411"/>
      <c r="K34" s="411"/>
      <c r="L34" s="411"/>
      <c r="M34" s="411"/>
      <c r="N34" s="411"/>
      <c r="O34" s="411"/>
      <c r="P34" s="411"/>
      <c r="Q34" s="411"/>
      <c r="R34" s="411"/>
      <c r="S34" s="411"/>
      <c r="T34" s="411"/>
      <c r="U34" s="411"/>
      <c r="V34" s="411"/>
    </row>
    <row r="35" spans="9:22">
      <c r="I35" s="411"/>
      <c r="J35" s="411"/>
      <c r="K35" s="411"/>
      <c r="L35" s="411"/>
      <c r="M35" s="411"/>
      <c r="N35" s="411"/>
      <c r="O35" s="411"/>
      <c r="P35" s="411"/>
      <c r="Q35" s="411"/>
      <c r="R35" s="411"/>
      <c r="S35" s="411"/>
      <c r="T35" s="411"/>
      <c r="U35" s="411"/>
      <c r="V35" s="411"/>
    </row>
    <row r="36" spans="9:22">
      <c r="I36" s="411"/>
      <c r="J36" s="411"/>
      <c r="K36" s="411"/>
      <c r="L36" s="411"/>
      <c r="M36" s="411"/>
      <c r="N36" s="411"/>
      <c r="O36" s="411"/>
      <c r="P36" s="411"/>
      <c r="Q36" s="411"/>
      <c r="R36" s="411"/>
      <c r="S36" s="411"/>
      <c r="T36" s="411"/>
      <c r="U36" s="411"/>
      <c r="V36" s="411"/>
    </row>
    <row r="37" spans="9:22"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411"/>
      <c r="U37" s="411"/>
      <c r="V37" s="411"/>
    </row>
    <row r="38" spans="9:22">
      <c r="I38" s="411"/>
      <c r="J38" s="411"/>
      <c r="K38" s="411"/>
      <c r="L38" s="411"/>
      <c r="M38" s="411"/>
      <c r="N38" s="411"/>
      <c r="O38" s="411"/>
      <c r="P38" s="411"/>
      <c r="Q38" s="411"/>
      <c r="R38" s="411"/>
      <c r="S38" s="411"/>
      <c r="T38" s="411"/>
      <c r="U38" s="411"/>
      <c r="V38" s="411"/>
    </row>
    <row r="39" spans="9:22">
      <c r="I39" s="411"/>
      <c r="J39" s="411"/>
      <c r="K39" s="411"/>
      <c r="L39" s="411"/>
      <c r="M39" s="411"/>
      <c r="N39" s="411"/>
      <c r="O39" s="411"/>
      <c r="P39" s="411"/>
      <c r="Q39" s="411"/>
      <c r="R39" s="411"/>
      <c r="S39" s="411"/>
      <c r="T39" s="411"/>
      <c r="U39" s="411"/>
      <c r="V39" s="411"/>
    </row>
    <row r="40" spans="9:22">
      <c r="I40" s="411"/>
      <c r="J40" s="411"/>
      <c r="K40" s="411"/>
      <c r="L40" s="411"/>
      <c r="M40" s="411"/>
      <c r="N40" s="411"/>
      <c r="O40" s="411"/>
      <c r="P40" s="411"/>
      <c r="Q40" s="411"/>
      <c r="R40" s="411"/>
      <c r="S40" s="411"/>
      <c r="T40" s="411"/>
      <c r="U40" s="411"/>
      <c r="V40" s="411"/>
    </row>
  </sheetData>
  <mergeCells count="1">
    <mergeCell ref="I34:V40"/>
  </mergeCells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2">
    <tabColor theme="0" tint="-0.499984740745262"/>
    <pageSetUpPr fitToPage="1"/>
  </sheetPr>
  <dimension ref="A1:AH66"/>
  <sheetViews>
    <sheetView showGridLines="0" zoomScale="80" zoomScaleNormal="80" zoomScaleSheetLayoutView="85" workbookViewId="0">
      <pane xSplit="2" ySplit="7" topLeftCell="C8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9.140625" defaultRowHeight="15"/>
  <cols>
    <col min="1" max="1" width="1.42578125" style="130" customWidth="1"/>
    <col min="2" max="2" width="70.7109375" style="130" customWidth="1"/>
    <col min="3" max="27" width="11.85546875" style="130" customWidth="1"/>
    <col min="28" max="28" width="11.28515625" style="130" hidden="1" customWidth="1"/>
    <col min="29" max="29" width="30" style="130" hidden="1" customWidth="1"/>
    <col min="30" max="33" width="0" style="130" hidden="1" customWidth="1"/>
    <col min="34" max="16384" width="9.140625" style="130"/>
  </cols>
  <sheetData>
    <row r="1" spans="1:34" ht="30" customHeight="1">
      <c r="AH1" s="105"/>
    </row>
    <row r="2" spans="1:34" ht="30" customHeight="1">
      <c r="AH2" s="105"/>
    </row>
    <row r="3" spans="1:34" ht="30" customHeight="1">
      <c r="AH3" s="105"/>
    </row>
    <row r="4" spans="1:34" s="9" customFormat="1" ht="18">
      <c r="A4" s="6"/>
      <c r="B4" s="7" t="s">
        <v>234</v>
      </c>
      <c r="C4" s="8"/>
      <c r="D4" s="8"/>
      <c r="E4" s="8"/>
      <c r="F4" s="8"/>
      <c r="G4" s="8"/>
      <c r="H4" s="8"/>
      <c r="I4" s="8"/>
      <c r="J4" s="8"/>
      <c r="K4" s="8"/>
      <c r="L4" s="8"/>
    </row>
    <row r="5" spans="1:34" s="9" customFormat="1">
      <c r="A5" s="6"/>
      <c r="B5" s="10" t="s">
        <v>47</v>
      </c>
      <c r="C5" s="1"/>
      <c r="D5" s="1"/>
      <c r="E5" s="1"/>
      <c r="F5" s="1"/>
      <c r="G5" s="1"/>
      <c r="H5" s="1"/>
      <c r="I5" s="1"/>
      <c r="J5" s="1"/>
      <c r="K5" s="1"/>
      <c r="L5" s="1"/>
      <c r="AD5" s="9">
        <v>1000</v>
      </c>
    </row>
    <row r="6" spans="1:34" s="9" customFormat="1">
      <c r="A6" s="6"/>
      <c r="B6" s="11" t="s">
        <v>15</v>
      </c>
      <c r="C6" s="1"/>
      <c r="D6" s="1"/>
      <c r="E6" s="1"/>
      <c r="F6" s="1"/>
      <c r="G6" s="1"/>
      <c r="H6" s="1"/>
      <c r="I6" s="1"/>
      <c r="J6" s="1"/>
      <c r="K6" s="1"/>
      <c r="L6" s="1"/>
    </row>
    <row r="7" spans="1:34">
      <c r="C7" s="201">
        <v>39813</v>
      </c>
      <c r="D7" s="57">
        <v>39903</v>
      </c>
      <c r="E7" s="57">
        <v>39994</v>
      </c>
      <c r="F7" s="57">
        <v>40086</v>
      </c>
      <c r="G7" s="57">
        <v>40178</v>
      </c>
      <c r="H7" s="57">
        <v>40268</v>
      </c>
      <c r="I7" s="57">
        <v>40359</v>
      </c>
      <c r="J7" s="57">
        <v>40451</v>
      </c>
      <c r="K7" s="57">
        <v>40543</v>
      </c>
      <c r="L7" s="57">
        <v>40633</v>
      </c>
      <c r="M7" s="57">
        <v>40724</v>
      </c>
      <c r="N7" s="57">
        <v>40816</v>
      </c>
      <c r="O7" s="57">
        <v>40908</v>
      </c>
      <c r="P7" s="57">
        <v>40999</v>
      </c>
      <c r="Q7" s="57">
        <v>41090</v>
      </c>
      <c r="R7" s="57">
        <v>41182</v>
      </c>
      <c r="S7" s="57">
        <v>41274</v>
      </c>
      <c r="T7" s="57">
        <v>41364</v>
      </c>
      <c r="U7" s="57">
        <v>41455</v>
      </c>
      <c r="V7" s="57">
        <v>41547</v>
      </c>
      <c r="W7" s="57">
        <v>41639</v>
      </c>
      <c r="X7" s="57">
        <v>41729</v>
      </c>
      <c r="Y7" s="57">
        <v>41820</v>
      </c>
      <c r="Z7" s="57">
        <v>41912</v>
      </c>
      <c r="AA7" s="57">
        <v>42004</v>
      </c>
      <c r="AD7" s="12" t="s">
        <v>204</v>
      </c>
      <c r="AE7" s="12" t="s">
        <v>206</v>
      </c>
      <c r="AF7" s="12" t="s">
        <v>211</v>
      </c>
      <c r="AH7" s="105"/>
    </row>
    <row r="8" spans="1:34">
      <c r="B8" s="3" t="s">
        <v>34</v>
      </c>
      <c r="AH8" s="105"/>
    </row>
    <row r="9" spans="1:34" s="24" customFormat="1">
      <c r="B9" s="29" t="s">
        <v>35</v>
      </c>
      <c r="C9" s="30">
        <v>321.18599999999998</v>
      </c>
      <c r="D9" s="30">
        <v>347.62900000000002</v>
      </c>
      <c r="E9" s="30">
        <v>387.589</v>
      </c>
      <c r="F9" s="30">
        <v>416.12200000000001</v>
      </c>
      <c r="G9" s="30">
        <v>246.15280661</v>
      </c>
      <c r="H9" s="30">
        <v>301.96491530999998</v>
      </c>
      <c r="I9" s="30">
        <v>262.020713</v>
      </c>
      <c r="J9" s="30">
        <v>296.03444976999998</v>
      </c>
      <c r="K9" s="30">
        <v>223.55969004999997</v>
      </c>
      <c r="L9" s="30">
        <v>177.084</v>
      </c>
      <c r="M9" s="30">
        <v>184.92</v>
      </c>
      <c r="N9" s="30">
        <v>200.995</v>
      </c>
      <c r="O9" s="30">
        <v>246.04300000000001</v>
      </c>
      <c r="P9" s="30">
        <v>254.78</v>
      </c>
      <c r="Q9" s="30">
        <v>287.27199999999999</v>
      </c>
      <c r="R9" s="30">
        <v>303.197</v>
      </c>
      <c r="S9" s="30">
        <v>299.79000000000002</v>
      </c>
      <c r="T9" s="24">
        <v>305.5</v>
      </c>
      <c r="U9" s="46">
        <v>331.74522413999995</v>
      </c>
      <c r="V9" s="46">
        <v>325.54700000000003</v>
      </c>
      <c r="W9" s="123">
        <v>365.4</v>
      </c>
      <c r="X9" s="123">
        <v>442.36278056999998</v>
      </c>
      <c r="Y9" s="123">
        <v>461.71953891000004</v>
      </c>
      <c r="Z9" s="127">
        <v>456.23888295</v>
      </c>
      <c r="AA9" s="127">
        <v>405.601</v>
      </c>
      <c r="AB9" s="151">
        <v>-1.1704999997164123E-4</v>
      </c>
      <c r="AC9" s="24" t="s">
        <v>35</v>
      </c>
      <c r="AD9" s="24">
        <v>442.363</v>
      </c>
      <c r="AE9" s="24">
        <v>461.72</v>
      </c>
      <c r="AF9" s="24">
        <v>456.23899999999998</v>
      </c>
    </row>
    <row r="10" spans="1:34" s="24" customFormat="1">
      <c r="B10" s="29" t="s">
        <v>49</v>
      </c>
      <c r="C10" s="30">
        <v>0</v>
      </c>
      <c r="D10" s="30">
        <v>0</v>
      </c>
      <c r="E10" s="30">
        <v>0</v>
      </c>
      <c r="F10" s="30">
        <v>0</v>
      </c>
      <c r="G10" s="30">
        <v>44.95119339</v>
      </c>
      <c r="H10" s="30">
        <v>44.017381999999998</v>
      </c>
      <c r="I10" s="30">
        <v>8.5662710000000004</v>
      </c>
      <c r="J10" s="30">
        <v>15.248689000000001</v>
      </c>
      <c r="K10" s="30">
        <v>19.420618000000001</v>
      </c>
      <c r="L10" s="30">
        <v>27.923999999999999</v>
      </c>
      <c r="M10" s="30">
        <v>20.532</v>
      </c>
      <c r="N10" s="30">
        <v>9.5540000000000003</v>
      </c>
      <c r="O10" s="30">
        <v>0.70299999999999996</v>
      </c>
      <c r="P10" s="30">
        <v>8.1270000000000007</v>
      </c>
      <c r="Q10" s="30">
        <v>0.79</v>
      </c>
      <c r="R10" s="30">
        <v>11.651</v>
      </c>
      <c r="S10" s="30">
        <v>1.4730000000000001</v>
      </c>
      <c r="T10" s="58">
        <v>10.837</v>
      </c>
      <c r="U10" s="127">
        <v>29.904017</v>
      </c>
      <c r="V10" s="127">
        <v>44.441000000000003</v>
      </c>
      <c r="W10" s="127">
        <v>19.463000000000001</v>
      </c>
      <c r="X10" s="127">
        <v>23.67</v>
      </c>
      <c r="Y10" s="127">
        <v>130.262</v>
      </c>
      <c r="Z10" s="127">
        <v>132.00899200000003</v>
      </c>
      <c r="AA10" s="127">
        <v>164.041</v>
      </c>
      <c r="AB10" s="151">
        <v>-7.9999999513802322E-6</v>
      </c>
      <c r="AC10" s="24" t="s">
        <v>49</v>
      </c>
      <c r="AD10" s="24">
        <v>23.67</v>
      </c>
      <c r="AE10" s="24">
        <v>130.262</v>
      </c>
      <c r="AF10" s="24">
        <v>132.00899999999999</v>
      </c>
    </row>
    <row r="11" spans="1:34" s="24" customFormat="1">
      <c r="B11" s="4" t="s">
        <v>74</v>
      </c>
      <c r="C11" s="30">
        <v>129.12</v>
      </c>
      <c r="D11" s="30">
        <v>125.91800000000001</v>
      </c>
      <c r="E11" s="30">
        <v>119.926</v>
      </c>
      <c r="F11" s="30">
        <v>103.7</v>
      </c>
      <c r="G11" s="30">
        <v>103.208</v>
      </c>
      <c r="H11" s="30">
        <v>83.868229020000001</v>
      </c>
      <c r="I11" s="30">
        <v>95.482608700000014</v>
      </c>
      <c r="J11" s="30">
        <v>116.12075240999999</v>
      </c>
      <c r="K11" s="30">
        <v>130.13125259</v>
      </c>
      <c r="L11" s="30">
        <v>123.38200000000001</v>
      </c>
      <c r="M11" s="30">
        <v>131.714</v>
      </c>
      <c r="N11" s="30">
        <v>166.53200000000001</v>
      </c>
      <c r="O11" s="30">
        <v>188.869</v>
      </c>
      <c r="P11" s="30">
        <v>207.09700000000001</v>
      </c>
      <c r="Q11" s="30">
        <v>209.35</v>
      </c>
      <c r="R11" s="30">
        <v>184.59399999999999</v>
      </c>
      <c r="S11" s="30">
        <v>183.64</v>
      </c>
      <c r="T11" s="58">
        <v>165.34700000000001</v>
      </c>
      <c r="U11" s="127">
        <v>171.01109678000003</v>
      </c>
      <c r="V11" s="127">
        <v>146.983</v>
      </c>
      <c r="W11" s="127">
        <v>145.541</v>
      </c>
      <c r="X11" s="127">
        <v>117.83159626999999</v>
      </c>
      <c r="Y11" s="127">
        <v>133.31235167</v>
      </c>
      <c r="Z11" s="127">
        <v>135.36150476</v>
      </c>
      <c r="AA11" s="127">
        <v>127.857</v>
      </c>
      <c r="AB11" s="151">
        <v>-4.9523999999223633E-4</v>
      </c>
      <c r="AC11" s="24" t="s">
        <v>74</v>
      </c>
      <c r="AD11" s="24">
        <v>117.83</v>
      </c>
      <c r="AE11" s="24">
        <v>133.31200000000001</v>
      </c>
      <c r="AF11" s="24">
        <v>135.36199999999999</v>
      </c>
    </row>
    <row r="12" spans="1:34" s="24" customFormat="1">
      <c r="B12" s="29" t="s">
        <v>36</v>
      </c>
      <c r="C12" s="30">
        <v>52.798000000000002</v>
      </c>
      <c r="D12" s="30">
        <v>51.215000000000003</v>
      </c>
      <c r="E12" s="30">
        <v>33.795999999999999</v>
      </c>
      <c r="F12" s="30">
        <v>40.704000000000001</v>
      </c>
      <c r="G12" s="30">
        <v>50.749000000000002</v>
      </c>
      <c r="H12" s="30">
        <v>52.497043799999993</v>
      </c>
      <c r="I12" s="30">
        <v>32.424757349999986</v>
      </c>
      <c r="J12" s="30">
        <v>65.939245760000006</v>
      </c>
      <c r="K12" s="30">
        <v>53.189980370000001</v>
      </c>
      <c r="L12" s="30">
        <v>42.241</v>
      </c>
      <c r="M12" s="30">
        <v>57.24</v>
      </c>
      <c r="N12" s="30">
        <v>74.772999999999996</v>
      </c>
      <c r="O12" s="30">
        <v>57.478000000000002</v>
      </c>
      <c r="P12" s="30">
        <v>58.552</v>
      </c>
      <c r="Q12" s="30">
        <v>74.478999999999999</v>
      </c>
      <c r="R12" s="30">
        <v>69.233000000000004</v>
      </c>
      <c r="S12" s="30">
        <v>143.084</v>
      </c>
      <c r="T12" s="58">
        <v>156.25399999999999</v>
      </c>
      <c r="U12" s="127">
        <v>271.50362044999997</v>
      </c>
      <c r="V12" s="127">
        <v>277.82299999999998</v>
      </c>
      <c r="W12" s="127">
        <v>341.37799999999999</v>
      </c>
      <c r="X12" s="127">
        <v>334.79112586999997</v>
      </c>
      <c r="Y12" s="127">
        <v>237.92949744000006</v>
      </c>
      <c r="Z12" s="127">
        <v>132.34074454</v>
      </c>
      <c r="AA12" s="127">
        <v>247.07900000000001</v>
      </c>
      <c r="AB12" s="151">
        <v>-3.255459999991217E-3</v>
      </c>
      <c r="AC12" s="24" t="s">
        <v>36</v>
      </c>
      <c r="AD12" s="24">
        <v>334.79399999999998</v>
      </c>
      <c r="AE12" s="24">
        <v>237.93199999999999</v>
      </c>
      <c r="AF12" s="24">
        <v>132.34399999999999</v>
      </c>
    </row>
    <row r="13" spans="1:34" s="24" customFormat="1">
      <c r="B13" s="4" t="s">
        <v>146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58">
        <v>0</v>
      </c>
      <c r="U13" s="127"/>
      <c r="V13" s="127">
        <v>0</v>
      </c>
      <c r="W13" s="127"/>
      <c r="X13" s="127">
        <v>0</v>
      </c>
      <c r="Y13" s="127">
        <v>0</v>
      </c>
      <c r="Z13" s="127"/>
      <c r="AA13" s="127"/>
      <c r="AB13" s="151">
        <v>0</v>
      </c>
      <c r="AD13" s="24">
        <v>0</v>
      </c>
      <c r="AF13" s="24">
        <v>0</v>
      </c>
    </row>
    <row r="14" spans="1:34" s="24" customFormat="1">
      <c r="B14" s="29" t="s">
        <v>37</v>
      </c>
      <c r="C14" s="30">
        <v>63.314</v>
      </c>
      <c r="D14" s="30">
        <v>82.528999999999996</v>
      </c>
      <c r="E14" s="30">
        <v>90.546000000000006</v>
      </c>
      <c r="F14" s="30">
        <v>91.555999999999997</v>
      </c>
      <c r="G14" s="30">
        <v>50.302</v>
      </c>
      <c r="H14" s="30">
        <v>57.9147581</v>
      </c>
      <c r="I14" s="30">
        <v>74.041647690000005</v>
      </c>
      <c r="J14" s="30">
        <v>85.579331289999999</v>
      </c>
      <c r="K14" s="30">
        <v>69.028475290000003</v>
      </c>
      <c r="L14" s="30">
        <v>75.801000000000002</v>
      </c>
      <c r="M14" s="30">
        <v>91.596000000000004</v>
      </c>
      <c r="N14" s="30">
        <v>104.92100000000001</v>
      </c>
      <c r="O14" s="30">
        <v>98.212999999999994</v>
      </c>
      <c r="P14" s="30">
        <v>106.43300000000001</v>
      </c>
      <c r="Q14" s="30">
        <v>126.628</v>
      </c>
      <c r="R14" s="30">
        <v>147.18</v>
      </c>
      <c r="S14" s="30">
        <v>120.447</v>
      </c>
      <c r="T14" s="58">
        <v>132.512</v>
      </c>
      <c r="U14" s="127">
        <v>156.03612532</v>
      </c>
      <c r="V14" s="127">
        <v>174.78899999999999</v>
      </c>
      <c r="W14" s="127">
        <v>127.932</v>
      </c>
      <c r="X14" s="127">
        <v>140.25345750000002</v>
      </c>
      <c r="Y14" s="127">
        <v>155.63264195999997</v>
      </c>
      <c r="Z14" s="127">
        <v>167.31835279000001</v>
      </c>
      <c r="AA14" s="127">
        <v>139.99600000000001</v>
      </c>
      <c r="AB14" s="151">
        <v>3.5278999999377447E-4</v>
      </c>
      <c r="AC14" s="24" t="s">
        <v>37</v>
      </c>
      <c r="AD14" s="24">
        <v>140.25299999999999</v>
      </c>
      <c r="AE14" s="24">
        <v>155.63300000000001</v>
      </c>
      <c r="AF14" s="24">
        <v>167.31800000000001</v>
      </c>
    </row>
    <row r="15" spans="1:34" s="24" customFormat="1">
      <c r="B15" s="29" t="s">
        <v>38</v>
      </c>
      <c r="C15" s="30">
        <v>36.505000000000003</v>
      </c>
      <c r="D15" s="30">
        <v>36.930999999999997</v>
      </c>
      <c r="E15" s="30">
        <v>35.893000000000001</v>
      </c>
      <c r="F15" s="30">
        <v>17.483000000000001</v>
      </c>
      <c r="G15" s="30">
        <v>26.382000000000001</v>
      </c>
      <c r="H15" s="30">
        <v>27.06337869</v>
      </c>
      <c r="I15" s="30">
        <v>26.646116229999997</v>
      </c>
      <c r="J15" s="30">
        <v>28.974029140000003</v>
      </c>
      <c r="K15" s="30">
        <v>32.67096033</v>
      </c>
      <c r="L15" s="30">
        <v>32.177</v>
      </c>
      <c r="M15" s="30">
        <v>27.43</v>
      </c>
      <c r="N15" s="30">
        <v>31.329000000000001</v>
      </c>
      <c r="O15" s="30">
        <v>34.762999999999998</v>
      </c>
      <c r="P15" s="30">
        <v>33.445999999999998</v>
      </c>
      <c r="Q15" s="30">
        <v>32.097999999999999</v>
      </c>
      <c r="R15" s="30">
        <v>32.74</v>
      </c>
      <c r="S15" s="30">
        <v>43.084000000000003</v>
      </c>
      <c r="T15" s="58">
        <v>37.963999999999999</v>
      </c>
      <c r="U15" s="127">
        <v>30.671766280000003</v>
      </c>
      <c r="V15" s="127">
        <v>33.417999999999999</v>
      </c>
      <c r="W15" s="127">
        <v>33.771999999999998</v>
      </c>
      <c r="X15" s="127">
        <v>32.538759019999993</v>
      </c>
      <c r="Y15" s="127">
        <v>30.449826359999996</v>
      </c>
      <c r="Z15" s="127">
        <v>34.197479900000005</v>
      </c>
      <c r="AA15" s="127">
        <v>35.277999999999999</v>
      </c>
      <c r="AB15" s="151">
        <v>4.7990000000197597E-4</v>
      </c>
      <c r="AC15" s="24" t="s">
        <v>38</v>
      </c>
      <c r="AD15" s="24">
        <v>32.539000000000001</v>
      </c>
      <c r="AE15" s="24">
        <v>30.45</v>
      </c>
      <c r="AF15" s="24">
        <v>34.197000000000003</v>
      </c>
    </row>
    <row r="16" spans="1:34" s="24" customFormat="1">
      <c r="B16" s="4" t="s">
        <v>71</v>
      </c>
      <c r="C16" s="30">
        <v>63.107999999999997</v>
      </c>
      <c r="D16" s="30">
        <v>85.745000000000005</v>
      </c>
      <c r="E16" s="30">
        <v>74.709000000000003</v>
      </c>
      <c r="F16" s="30">
        <v>77.900499999999994</v>
      </c>
      <c r="G16" s="30">
        <v>115.601</v>
      </c>
      <c r="H16" s="30">
        <v>154.61359302</v>
      </c>
      <c r="I16" s="30">
        <v>61.697378390000011</v>
      </c>
      <c r="J16" s="30">
        <v>67.900144609999998</v>
      </c>
      <c r="K16" s="30">
        <v>87.617837870000002</v>
      </c>
      <c r="L16" s="30">
        <v>114.489</v>
      </c>
      <c r="M16" s="30">
        <v>95.072000000000003</v>
      </c>
      <c r="N16" s="30">
        <v>98.802000000000007</v>
      </c>
      <c r="O16" s="30">
        <v>88.382999999999996</v>
      </c>
      <c r="P16" s="30">
        <v>90.215999999999994</v>
      </c>
      <c r="Q16" s="30">
        <v>85.611000000000004</v>
      </c>
      <c r="R16" s="30">
        <v>85.331000000000003</v>
      </c>
      <c r="S16" s="30">
        <v>99.995999999999995</v>
      </c>
      <c r="T16" s="58">
        <v>102.096</v>
      </c>
      <c r="U16" s="127">
        <v>114.36616581000001</v>
      </c>
      <c r="V16" s="127">
        <v>132.67699999999999</v>
      </c>
      <c r="W16" s="127">
        <v>126.062</v>
      </c>
      <c r="X16" s="127">
        <v>146.90773956499999</v>
      </c>
      <c r="Y16" s="127">
        <v>151.22200000000001</v>
      </c>
      <c r="Z16" s="127">
        <v>160.88999999999999</v>
      </c>
      <c r="AA16" s="127">
        <v>128.49100000000001</v>
      </c>
      <c r="AB16" s="151">
        <v>0</v>
      </c>
      <c r="AC16" s="24" t="s">
        <v>71</v>
      </c>
      <c r="AD16" s="24">
        <v>146.90799999999999</v>
      </c>
      <c r="AE16" s="24">
        <v>174.72399999999999</v>
      </c>
      <c r="AF16" s="24">
        <v>160.88999999999999</v>
      </c>
    </row>
    <row r="17" spans="2:32" s="24" customFormat="1">
      <c r="B17" s="25" t="s">
        <v>27</v>
      </c>
      <c r="C17" s="30">
        <v>1.4770000000000001</v>
      </c>
      <c r="D17" s="30">
        <v>18.565999999999999</v>
      </c>
      <c r="E17" s="30">
        <v>17.875</v>
      </c>
      <c r="F17" s="30">
        <v>0.86499999999999999</v>
      </c>
      <c r="G17" s="30">
        <v>0.80400000000000005</v>
      </c>
      <c r="H17" s="30">
        <v>2.8203039299999948</v>
      </c>
      <c r="I17" s="30">
        <v>0.74767992000000227</v>
      </c>
      <c r="J17" s="30">
        <v>0.75627188999999639</v>
      </c>
      <c r="K17" s="30">
        <v>0.75614800000000104</v>
      </c>
      <c r="L17" s="30">
        <v>0.77700000000000002</v>
      </c>
      <c r="M17" s="30">
        <v>0.77800000000000002</v>
      </c>
      <c r="N17" s="30">
        <v>0.879</v>
      </c>
      <c r="O17" s="30">
        <v>0.873</v>
      </c>
      <c r="P17" s="30">
        <v>1.681</v>
      </c>
      <c r="Q17" s="30">
        <v>0.83299999999999996</v>
      </c>
      <c r="R17" s="30">
        <v>0.58599999999999997</v>
      </c>
      <c r="S17" s="30">
        <v>0.63800000000000001</v>
      </c>
      <c r="T17" s="58">
        <v>0.67</v>
      </c>
      <c r="U17" s="127">
        <v>0.66259863999999935</v>
      </c>
      <c r="V17" s="127">
        <v>0.56599999999999995</v>
      </c>
      <c r="W17" s="127">
        <v>0.73799999999999999</v>
      </c>
      <c r="X17" s="127">
        <v>0.67371769999999931</v>
      </c>
      <c r="Y17" s="127">
        <v>0.71405966999999926</v>
      </c>
      <c r="Z17" s="127">
        <v>0.65164013999999937</v>
      </c>
      <c r="AA17" s="127">
        <v>0.27100000000000002</v>
      </c>
      <c r="AB17" s="151">
        <v>-3.5986000000065577E-4</v>
      </c>
      <c r="AC17" s="24" t="s">
        <v>27</v>
      </c>
      <c r="AD17" s="24">
        <v>0.67400000000000004</v>
      </c>
      <c r="AE17" s="24">
        <v>0.71399999999999997</v>
      </c>
      <c r="AF17" s="24">
        <v>0.65200000000000002</v>
      </c>
    </row>
    <row r="18" spans="2:32" s="24" customFormat="1">
      <c r="B18" s="29" t="s">
        <v>69</v>
      </c>
      <c r="C18" s="30">
        <v>0</v>
      </c>
      <c r="D18" s="30">
        <v>0</v>
      </c>
      <c r="E18" s="30">
        <v>0</v>
      </c>
      <c r="F18" s="30">
        <v>0</v>
      </c>
      <c r="G18" s="30">
        <v>1.927</v>
      </c>
      <c r="H18" s="30">
        <v>2.2147748900000002</v>
      </c>
      <c r="I18" s="30">
        <v>5.3267141899999997</v>
      </c>
      <c r="J18" s="30">
        <v>6.612865900000001</v>
      </c>
      <c r="K18" s="30">
        <v>14.04720058</v>
      </c>
      <c r="L18" s="30">
        <v>13.669</v>
      </c>
      <c r="M18" s="30">
        <v>22.533999999999999</v>
      </c>
      <c r="N18" s="30">
        <v>31.173999999999999</v>
      </c>
      <c r="O18" s="30">
        <v>0.58399999999999996</v>
      </c>
      <c r="P18" s="30">
        <v>5.8339999999999996</v>
      </c>
      <c r="Q18" s="30">
        <v>10.946</v>
      </c>
      <c r="R18" s="30">
        <v>7.8310000000000004</v>
      </c>
      <c r="S18" s="30">
        <v>0.20599999999999999</v>
      </c>
      <c r="T18" s="58">
        <v>4.617</v>
      </c>
      <c r="U18" s="127">
        <v>6.2302594200000003</v>
      </c>
      <c r="V18" s="127">
        <v>9.3460000000000001</v>
      </c>
      <c r="W18" s="127">
        <v>0.89200000000000002</v>
      </c>
      <c r="X18" s="127">
        <v>1.2270857800000001</v>
      </c>
      <c r="Y18" s="127">
        <v>5.6263725500000001</v>
      </c>
      <c r="Z18" s="127">
        <v>18.563212490000002</v>
      </c>
      <c r="AA18" s="127">
        <v>17.204999999999998</v>
      </c>
      <c r="AB18" s="151">
        <v>2.1249000000267415E-4</v>
      </c>
      <c r="AC18" s="24" t="s">
        <v>69</v>
      </c>
      <c r="AD18" s="24">
        <v>1.2270000000000001</v>
      </c>
      <c r="AE18" s="24">
        <v>5.6260000000000003</v>
      </c>
      <c r="AF18" s="24">
        <v>18.562999999999999</v>
      </c>
    </row>
    <row r="19" spans="2:32" s="24" customFormat="1">
      <c r="B19" s="29" t="s">
        <v>39</v>
      </c>
      <c r="C19" s="30"/>
      <c r="D19" s="30">
        <v>0.59599999999999997</v>
      </c>
      <c r="E19" s="30">
        <v>0.377</v>
      </c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58"/>
      <c r="U19" s="127"/>
      <c r="V19" s="127"/>
      <c r="W19" s="127"/>
      <c r="X19" s="127"/>
      <c r="Y19" s="127"/>
      <c r="Z19" s="127"/>
      <c r="AA19" s="127"/>
      <c r="AB19" s="151">
        <v>0</v>
      </c>
    </row>
    <row r="20" spans="2:32" s="24" customFormat="1">
      <c r="B20" s="31" t="s">
        <v>40</v>
      </c>
      <c r="C20" s="16">
        <v>667.50799999999992</v>
      </c>
      <c r="D20" s="16">
        <v>749.12900000000013</v>
      </c>
      <c r="E20" s="16">
        <v>760.71100000000001</v>
      </c>
      <c r="F20" s="16">
        <v>748.33049999999992</v>
      </c>
      <c r="G20" s="16">
        <v>640.077</v>
      </c>
      <c r="H20" s="16">
        <v>726.97437875999992</v>
      </c>
      <c r="I20" s="16">
        <v>566.95388647000004</v>
      </c>
      <c r="J20" s="16">
        <v>683.16577976999986</v>
      </c>
      <c r="K20" s="16">
        <v>630.42284108000001</v>
      </c>
      <c r="L20" s="16">
        <v>607.54399999999998</v>
      </c>
      <c r="M20" s="16">
        <v>631.81600000000003</v>
      </c>
      <c r="N20" s="16">
        <v>718.95900000000006</v>
      </c>
      <c r="O20" s="16">
        <v>715.90900000000011</v>
      </c>
      <c r="P20" s="16">
        <v>766.16600000000005</v>
      </c>
      <c r="Q20" s="16">
        <v>828.00700000000006</v>
      </c>
      <c r="R20" s="16">
        <v>842.34300000000007</v>
      </c>
      <c r="S20" s="16">
        <v>892.35800000000006</v>
      </c>
      <c r="T20" s="16">
        <v>915.79699999999991</v>
      </c>
      <c r="U20" s="60">
        <v>1112.13087384</v>
      </c>
      <c r="V20" s="60">
        <v>1145.5899999999999</v>
      </c>
      <c r="W20" s="60">
        <v>1161.1780000000001</v>
      </c>
      <c r="X20" s="60">
        <v>1240.2562622749999</v>
      </c>
      <c r="Y20" s="60">
        <v>1306.8710000000001</v>
      </c>
      <c r="Z20" s="60">
        <v>1237.5708095699999</v>
      </c>
      <c r="AA20" s="60">
        <v>1265.819</v>
      </c>
      <c r="AB20" s="151"/>
    </row>
    <row r="21" spans="2:32" s="24" customFormat="1">
      <c r="B21" s="31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</row>
    <row r="22" spans="2:32" s="24" customFormat="1">
      <c r="B22" s="29" t="s">
        <v>70</v>
      </c>
      <c r="C22" s="30">
        <v>150.76090342000001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/>
      <c r="S22" s="30"/>
      <c r="U22" s="105"/>
      <c r="V22" s="105"/>
      <c r="W22" s="105"/>
      <c r="X22" s="105"/>
      <c r="Y22" s="105"/>
      <c r="Z22" s="105"/>
      <c r="AA22" s="105"/>
    </row>
    <row r="23" spans="2:32" s="24" customFormat="1">
      <c r="B23" s="31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U23" s="105"/>
      <c r="V23" s="105"/>
      <c r="W23" s="105"/>
      <c r="X23" s="105"/>
      <c r="Y23" s="105"/>
      <c r="Z23" s="105"/>
      <c r="AA23" s="105"/>
    </row>
    <row r="24" spans="2:32" s="24" customFormat="1">
      <c r="B24" s="31" t="s">
        <v>41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U24" s="105"/>
      <c r="V24" s="105"/>
      <c r="W24" s="105"/>
      <c r="X24" s="105"/>
      <c r="Y24" s="105"/>
      <c r="Z24" s="105"/>
      <c r="AA24" s="105"/>
    </row>
    <row r="25" spans="2:32" s="24" customFormat="1">
      <c r="B25" s="29" t="s">
        <v>35</v>
      </c>
      <c r="C25" s="30">
        <v>370.84500000000003</v>
      </c>
      <c r="D25" s="30">
        <v>516.32299999999998</v>
      </c>
      <c r="E25" s="30">
        <v>501.14499999999998</v>
      </c>
      <c r="F25" s="30">
        <v>455.28100000000001</v>
      </c>
      <c r="G25" s="30">
        <v>565.39852845999997</v>
      </c>
      <c r="H25" s="30">
        <v>681.98781759999974</v>
      </c>
      <c r="I25" s="30">
        <v>662.03749099999993</v>
      </c>
      <c r="J25" s="30">
        <v>796.28310010999996</v>
      </c>
      <c r="K25" s="30">
        <v>735.84169937999991</v>
      </c>
      <c r="L25" s="30">
        <v>800.68100000000004</v>
      </c>
      <c r="M25" s="30">
        <v>971.66600000000005</v>
      </c>
      <c r="N25" s="30">
        <v>1015.356</v>
      </c>
      <c r="O25" s="30">
        <v>1334.79</v>
      </c>
      <c r="P25" s="30">
        <v>1292.0160000000001</v>
      </c>
      <c r="Q25" s="30">
        <v>1351.18</v>
      </c>
      <c r="R25" s="30">
        <v>1362.902</v>
      </c>
      <c r="S25" s="30">
        <v>1347.672</v>
      </c>
      <c r="T25" s="30">
        <v>1573.546</v>
      </c>
      <c r="U25" s="193">
        <v>2082.1421834399998</v>
      </c>
      <c r="V25" s="193">
        <v>2137.5819999999999</v>
      </c>
      <c r="W25" s="193">
        <v>2121.002</v>
      </c>
      <c r="X25" s="193">
        <v>2151.7772959999998</v>
      </c>
      <c r="Y25" s="193">
        <v>2189.2842527799994</v>
      </c>
      <c r="Z25" s="193">
        <v>2121.21873753</v>
      </c>
      <c r="AA25" s="193">
        <v>2734.029</v>
      </c>
      <c r="AB25" s="151">
        <v>-2.6247000005241716E-4</v>
      </c>
      <c r="AC25" s="24" t="s">
        <v>35</v>
      </c>
      <c r="AD25" s="24">
        <v>2151.777</v>
      </c>
      <c r="AE25" s="24">
        <v>2189.2840000000001</v>
      </c>
      <c r="AF25" s="24">
        <v>2121.2190000000001</v>
      </c>
    </row>
    <row r="26" spans="2:32" s="24" customFormat="1">
      <c r="B26" s="29" t="s">
        <v>49</v>
      </c>
      <c r="C26" s="30">
        <v>0</v>
      </c>
      <c r="D26" s="30">
        <v>0</v>
      </c>
      <c r="E26" s="30">
        <v>0</v>
      </c>
      <c r="F26" s="30">
        <v>0</v>
      </c>
      <c r="G26" s="30">
        <v>33.713471540000008</v>
      </c>
      <c r="H26" s="30">
        <v>22.008690999999999</v>
      </c>
      <c r="I26" s="30">
        <v>111.66</v>
      </c>
      <c r="J26" s="30">
        <v>104.988</v>
      </c>
      <c r="K26" s="30">
        <v>346.92411399999997</v>
      </c>
      <c r="L26" s="30">
        <v>342.60199999999998</v>
      </c>
      <c r="M26" s="30">
        <v>336.99</v>
      </c>
      <c r="N26" s="30">
        <v>360.81299999999999</v>
      </c>
      <c r="O26" s="30">
        <v>360.93599999999998</v>
      </c>
      <c r="P26" s="30">
        <v>361.05900000000003</v>
      </c>
      <c r="Q26" s="30">
        <v>561.58600000000001</v>
      </c>
      <c r="R26" s="30">
        <v>561.68600000000004</v>
      </c>
      <c r="S26" s="30">
        <v>560.62099999999998</v>
      </c>
      <c r="T26" s="30">
        <v>560.827</v>
      </c>
      <c r="U26" s="127">
        <v>532.7825630000001</v>
      </c>
      <c r="V26" s="127">
        <v>849.02700000000004</v>
      </c>
      <c r="W26" s="127">
        <v>743.83299999999997</v>
      </c>
      <c r="X26" s="127">
        <v>744.61</v>
      </c>
      <c r="Y26" s="193">
        <v>1045.893</v>
      </c>
      <c r="Z26" s="193">
        <v>1047.4245510000001</v>
      </c>
      <c r="AA26" s="193">
        <v>1264.377</v>
      </c>
      <c r="AB26" s="151">
        <v>-4.4899999988956552E-4</v>
      </c>
      <c r="AC26" s="24" t="s">
        <v>49</v>
      </c>
      <c r="AD26" s="24">
        <v>744.61</v>
      </c>
      <c r="AE26" s="24">
        <v>1047.0550000000001</v>
      </c>
      <c r="AF26" s="24">
        <v>1047.425</v>
      </c>
    </row>
    <row r="27" spans="2:32" s="24" customFormat="1">
      <c r="B27" s="4" t="s">
        <v>74</v>
      </c>
      <c r="C27" s="30">
        <v>90.347999999999999</v>
      </c>
      <c r="D27" s="30">
        <v>76.84</v>
      </c>
      <c r="E27" s="30">
        <v>55.4</v>
      </c>
      <c r="F27" s="30">
        <v>47.716000000000001</v>
      </c>
      <c r="G27" s="30">
        <v>43.347000000000001</v>
      </c>
      <c r="H27" s="30">
        <v>59.556823110000003</v>
      </c>
      <c r="I27" s="30">
        <v>64.816447889999992</v>
      </c>
      <c r="J27" s="30">
        <v>97.269411570000003</v>
      </c>
      <c r="K27" s="30">
        <v>92.718901329999994</v>
      </c>
      <c r="L27" s="30">
        <v>177.29499999999999</v>
      </c>
      <c r="M27" s="30">
        <v>185.626</v>
      </c>
      <c r="N27" s="30">
        <v>201.827</v>
      </c>
      <c r="O27" s="30">
        <v>236.58600000000001</v>
      </c>
      <c r="P27" s="30">
        <v>243.17099999999999</v>
      </c>
      <c r="Q27" s="30">
        <v>232.42699999999999</v>
      </c>
      <c r="R27" s="30">
        <v>188.47800000000001</v>
      </c>
      <c r="S27" s="30">
        <v>176.63200000000001</v>
      </c>
      <c r="T27" s="30">
        <v>144.44499999999999</v>
      </c>
      <c r="U27" s="127">
        <v>143.28995467000001</v>
      </c>
      <c r="V27" s="127">
        <v>135.04599999999999</v>
      </c>
      <c r="W27" s="127">
        <v>92.183999999999997</v>
      </c>
      <c r="X27" s="127">
        <v>95.346418350000008</v>
      </c>
      <c r="Y27" s="127">
        <v>105.29360678</v>
      </c>
      <c r="Z27" s="127">
        <v>113.14698935999999</v>
      </c>
      <c r="AA27" s="127">
        <v>129.821</v>
      </c>
      <c r="AB27" s="151">
        <v>-1.064000001349541E-5</v>
      </c>
      <c r="AC27" s="24" t="s">
        <v>74</v>
      </c>
      <c r="AD27" s="24">
        <v>95.346000000000004</v>
      </c>
      <c r="AE27" s="24">
        <v>105.294</v>
      </c>
      <c r="AF27" s="24">
        <v>113.14700000000001</v>
      </c>
    </row>
    <row r="28" spans="2:32" s="24" customFormat="1">
      <c r="B28" s="4" t="s">
        <v>146</v>
      </c>
      <c r="C28" s="30">
        <v>0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127"/>
      <c r="V28" s="127">
        <v>0</v>
      </c>
      <c r="W28" s="127">
        <v>0</v>
      </c>
      <c r="X28" s="127">
        <v>0</v>
      </c>
      <c r="Y28" s="127">
        <v>0</v>
      </c>
      <c r="Z28" s="127"/>
      <c r="AA28" s="127"/>
      <c r="AB28" s="151">
        <v>0</v>
      </c>
      <c r="AD28" s="24">
        <v>0</v>
      </c>
      <c r="AF28" s="24">
        <v>0</v>
      </c>
    </row>
    <row r="29" spans="2:32" s="24" customFormat="1">
      <c r="B29" s="4" t="s">
        <v>205</v>
      </c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127"/>
      <c r="V29" s="127"/>
      <c r="W29" s="127"/>
      <c r="X29" s="127">
        <v>3.770038</v>
      </c>
      <c r="Y29" s="127">
        <v>2.7040000000000002</v>
      </c>
      <c r="Z29" s="127">
        <v>1.548341</v>
      </c>
      <c r="AA29" s="127">
        <v>3.1880000000000002</v>
      </c>
      <c r="AB29" s="151">
        <v>3.409999999999247E-4</v>
      </c>
      <c r="AC29" s="24" t="s">
        <v>196</v>
      </c>
      <c r="AD29" s="24">
        <v>3.77</v>
      </c>
      <c r="AE29" s="24">
        <v>1.542</v>
      </c>
      <c r="AF29" s="24">
        <v>1.548</v>
      </c>
    </row>
    <row r="30" spans="2:32" s="24" customFormat="1">
      <c r="B30" s="29" t="s">
        <v>38</v>
      </c>
      <c r="C30" s="30">
        <v>47.389000000000003</v>
      </c>
      <c r="D30" s="30">
        <v>46.231000000000002</v>
      </c>
      <c r="E30" s="30">
        <v>45.185499999999998</v>
      </c>
      <c r="F30" s="30">
        <v>46.502000000000002</v>
      </c>
      <c r="G30" s="30">
        <v>46.972999999999999</v>
      </c>
      <c r="H30" s="30">
        <v>46.076126530000003</v>
      </c>
      <c r="I30" s="30">
        <v>45.301097909999996</v>
      </c>
      <c r="J30" s="30">
        <v>47.596774590000003</v>
      </c>
      <c r="K30" s="30">
        <v>45.431646569999998</v>
      </c>
      <c r="L30" s="30">
        <v>42.109000000000002</v>
      </c>
      <c r="M30" s="30">
        <v>48.744</v>
      </c>
      <c r="N30" s="30">
        <v>45.587000000000003</v>
      </c>
      <c r="O30" s="30">
        <v>47.317</v>
      </c>
      <c r="P30" s="30">
        <v>46.363</v>
      </c>
      <c r="Q30" s="30">
        <v>45.65</v>
      </c>
      <c r="R30" s="30">
        <v>45.045000000000002</v>
      </c>
      <c r="S30" s="30">
        <v>43.756</v>
      </c>
      <c r="T30" s="30">
        <v>42.603999999999999</v>
      </c>
      <c r="U30" s="127">
        <v>41.750846999999993</v>
      </c>
      <c r="V30" s="127">
        <v>41.135300000000001</v>
      </c>
      <c r="W30" s="127">
        <v>40.231999999999999</v>
      </c>
      <c r="X30" s="127">
        <v>39.628007999999994</v>
      </c>
      <c r="Y30" s="127">
        <v>39.347430000000003</v>
      </c>
      <c r="Z30" s="127">
        <v>38.960839000000007</v>
      </c>
      <c r="AA30" s="127">
        <v>1.6739999999999999</v>
      </c>
      <c r="AB30" s="151">
        <v>-1.6099999999141801E-4</v>
      </c>
      <c r="AC30" s="24" t="s">
        <v>38</v>
      </c>
      <c r="AD30" s="24">
        <v>39.628</v>
      </c>
      <c r="AE30" s="24">
        <v>39.347000000000001</v>
      </c>
      <c r="AF30" s="24">
        <v>38.960999999999999</v>
      </c>
    </row>
    <row r="31" spans="2:32" s="24" customFormat="1">
      <c r="B31" s="4" t="s">
        <v>75</v>
      </c>
      <c r="C31" s="30">
        <v>38.738</v>
      </c>
      <c r="D31" s="30">
        <v>37.300270000000005</v>
      </c>
      <c r="E31" s="30">
        <v>42.563209000000001</v>
      </c>
      <c r="F31" s="30">
        <v>29.588144</v>
      </c>
      <c r="G31" s="30">
        <v>21.579000000000001</v>
      </c>
      <c r="H31" s="30">
        <v>23.053045389999998</v>
      </c>
      <c r="I31" s="30">
        <v>25.553103790000002</v>
      </c>
      <c r="J31" s="30">
        <v>32.141746759999997</v>
      </c>
      <c r="K31" s="30">
        <v>17.802287110000002</v>
      </c>
      <c r="L31" s="30">
        <v>35.017000000000003</v>
      </c>
      <c r="M31" s="30">
        <v>36.706000000000003</v>
      </c>
      <c r="N31" s="30">
        <v>35.174999999999997</v>
      </c>
      <c r="O31" s="30">
        <v>43.533000000000001</v>
      </c>
      <c r="P31" s="30">
        <v>46.878999999999998</v>
      </c>
      <c r="Q31" s="30">
        <v>51.332999999999998</v>
      </c>
      <c r="R31" s="30">
        <v>48.008000000000003</v>
      </c>
      <c r="S31" s="30">
        <v>50.219000000000001</v>
      </c>
      <c r="T31" s="30">
        <v>52.195999999999998</v>
      </c>
      <c r="U31" s="127">
        <v>51.27519923000002</v>
      </c>
      <c r="V31" s="127">
        <v>53.928999999999995</v>
      </c>
      <c r="W31" s="127">
        <v>55.201999999999998</v>
      </c>
      <c r="X31" s="127">
        <v>57.03770866</v>
      </c>
      <c r="Y31" s="127">
        <v>59.966000000000001</v>
      </c>
      <c r="Z31" s="127">
        <v>64.944482120000004</v>
      </c>
      <c r="AA31" s="127">
        <v>65.521000000000001</v>
      </c>
      <c r="AB31" s="151">
        <v>4.8212000000091848E-4</v>
      </c>
      <c r="AC31" s="24" t="s">
        <v>75</v>
      </c>
      <c r="AD31" s="24">
        <v>57.037999999999997</v>
      </c>
      <c r="AE31" s="24">
        <v>59.966000000000001</v>
      </c>
      <c r="AF31" s="24">
        <v>64.944000000000003</v>
      </c>
    </row>
    <row r="32" spans="2:32" s="24" customFormat="1">
      <c r="B32" s="29" t="s">
        <v>68</v>
      </c>
      <c r="C32" s="30">
        <v>115.91615998979999</v>
      </c>
      <c r="D32" s="30">
        <v>115.06025510909799</v>
      </c>
      <c r="E32" s="30">
        <v>132.76186022839602</v>
      </c>
      <c r="F32" s="30">
        <v>163.91896534769401</v>
      </c>
      <c r="G32" s="30">
        <v>161.79907046699202</v>
      </c>
      <c r="H32" s="30">
        <v>167.01372401</v>
      </c>
      <c r="I32" s="30">
        <v>176.53270553000002</v>
      </c>
      <c r="J32" s="30">
        <v>204.05449768</v>
      </c>
      <c r="K32" s="30">
        <v>198.57692512</v>
      </c>
      <c r="L32" s="30">
        <v>190.84399999999999</v>
      </c>
      <c r="M32" s="30">
        <v>130.917</v>
      </c>
      <c r="N32" s="30">
        <v>127.453</v>
      </c>
      <c r="O32" s="30">
        <v>166.64400000000001</v>
      </c>
      <c r="P32" s="30">
        <v>170.75899999999999</v>
      </c>
      <c r="Q32" s="30">
        <v>178.089</v>
      </c>
      <c r="R32" s="30">
        <v>199.63399999999999</v>
      </c>
      <c r="S32" s="30">
        <v>192.06899999999999</v>
      </c>
      <c r="T32" s="30">
        <v>200.10599999999999</v>
      </c>
      <c r="U32" s="127">
        <v>210.63300000000001</v>
      </c>
      <c r="V32" s="127">
        <v>220.666</v>
      </c>
      <c r="W32" s="127">
        <v>218.57</v>
      </c>
      <c r="X32" s="127">
        <v>223.22900000000001</v>
      </c>
      <c r="Y32" s="127">
        <v>224.42099999999999</v>
      </c>
      <c r="Z32" s="127">
        <v>230.732</v>
      </c>
      <c r="AA32" s="127">
        <v>253.83</v>
      </c>
      <c r="AB32" s="151">
        <v>0</v>
      </c>
      <c r="AC32" s="24" t="s">
        <v>68</v>
      </c>
      <c r="AD32" s="24">
        <v>223.22900000000001</v>
      </c>
      <c r="AE32" s="24">
        <v>224.42099999999999</v>
      </c>
      <c r="AF32" s="24">
        <v>230.732</v>
      </c>
    </row>
    <row r="33" spans="2:34" s="24" customFormat="1">
      <c r="B33" s="29" t="s">
        <v>71</v>
      </c>
      <c r="C33" s="30">
        <v>17.178999999999998</v>
      </c>
      <c r="D33" s="30">
        <v>17.257000000000001</v>
      </c>
      <c r="E33" s="30">
        <v>12.4155</v>
      </c>
      <c r="F33" s="30">
        <v>28.224499999999999</v>
      </c>
      <c r="G33" s="30">
        <v>27.050999999999998</v>
      </c>
      <c r="H33" s="30">
        <v>27.710273100000002</v>
      </c>
      <c r="I33" s="30">
        <v>16.88487645</v>
      </c>
      <c r="J33" s="30">
        <v>17.151965449999999</v>
      </c>
      <c r="K33" s="30">
        <v>19.429630450000001</v>
      </c>
      <c r="L33" s="30">
        <v>19.702999999999999</v>
      </c>
      <c r="M33" s="30">
        <v>19.795000000000002</v>
      </c>
      <c r="N33" s="30">
        <v>19.916</v>
      </c>
      <c r="O33" s="30">
        <v>95.647999999999996</v>
      </c>
      <c r="P33" s="30">
        <v>86.158000000000001</v>
      </c>
      <c r="Q33" s="30">
        <v>87.84</v>
      </c>
      <c r="R33" s="30">
        <v>89.619</v>
      </c>
      <c r="S33" s="30">
        <v>105.214</v>
      </c>
      <c r="T33" s="30">
        <v>96.04</v>
      </c>
      <c r="U33" s="127">
        <v>89.642673000000002</v>
      </c>
      <c r="V33" s="127">
        <v>89.99</v>
      </c>
      <c r="W33" s="127">
        <v>110.83</v>
      </c>
      <c r="X33" s="127">
        <v>89.788637999999992</v>
      </c>
      <c r="Y33" s="127">
        <v>89.908645000000007</v>
      </c>
      <c r="Z33" s="127">
        <v>86.77976799999999</v>
      </c>
      <c r="AA33" s="127">
        <v>104.571</v>
      </c>
      <c r="AB33" s="151">
        <v>-2.3200000001111221E-4</v>
      </c>
      <c r="AC33" s="24" t="s">
        <v>71</v>
      </c>
      <c r="AD33" s="24">
        <v>89.789000000000001</v>
      </c>
      <c r="AE33" s="24">
        <v>89.909000000000006</v>
      </c>
      <c r="AF33" s="24">
        <v>86.78</v>
      </c>
    </row>
    <row r="34" spans="2:34" s="24" customFormat="1">
      <c r="B34" s="31" t="s">
        <v>42</v>
      </c>
      <c r="C34" s="16">
        <v>680.41515998980003</v>
      </c>
      <c r="D34" s="16">
        <v>809.01152510909787</v>
      </c>
      <c r="E34" s="16">
        <v>789.471069228396</v>
      </c>
      <c r="F34" s="16">
        <v>771.2306093476941</v>
      </c>
      <c r="G34" s="16">
        <v>899.86107046699192</v>
      </c>
      <c r="H34" s="16">
        <v>1027.4065007399997</v>
      </c>
      <c r="I34" s="16">
        <v>1102.78572257</v>
      </c>
      <c r="J34" s="16">
        <v>1299.4854961599999</v>
      </c>
      <c r="K34" s="16">
        <v>1456.7252039599998</v>
      </c>
      <c r="L34" s="16">
        <v>1608.251</v>
      </c>
      <c r="M34" s="16">
        <v>1730.4439999999997</v>
      </c>
      <c r="N34" s="16">
        <v>1806.1269999999997</v>
      </c>
      <c r="O34" s="16">
        <v>2285.4539999999997</v>
      </c>
      <c r="P34" s="16">
        <v>2246.4049999999997</v>
      </c>
      <c r="Q34" s="16">
        <v>2508.1050000000005</v>
      </c>
      <c r="R34" s="16">
        <v>2495.3720000000003</v>
      </c>
      <c r="S34" s="16">
        <v>2476.183</v>
      </c>
      <c r="T34" s="16">
        <v>2669.7640000000001</v>
      </c>
      <c r="U34" s="173">
        <v>3151.5164203399995</v>
      </c>
      <c r="V34" s="173">
        <v>3527.3752999999997</v>
      </c>
      <c r="W34" s="173">
        <v>3381.8530000000005</v>
      </c>
      <c r="X34" s="173">
        <v>3405.1871070100001</v>
      </c>
      <c r="Y34" s="173">
        <v>3756.8180000000002</v>
      </c>
      <c r="Z34" s="173">
        <v>3704.75570801</v>
      </c>
      <c r="AA34" s="173">
        <v>4557.0109999999995</v>
      </c>
      <c r="AD34" s="24">
        <v>0</v>
      </c>
    </row>
    <row r="35" spans="2:34" s="24" customFormat="1">
      <c r="B35" s="32"/>
      <c r="C35" s="30"/>
      <c r="D35" s="30"/>
      <c r="E35" s="30"/>
      <c r="F35" s="30"/>
      <c r="G35" s="3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</row>
    <row r="36" spans="2:34" s="24" customFormat="1">
      <c r="B36" s="31" t="s">
        <v>43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U36" s="105"/>
      <c r="V36" s="105"/>
      <c r="W36" s="105"/>
      <c r="X36" s="105"/>
      <c r="Y36" s="105"/>
      <c r="Z36" s="105"/>
      <c r="AA36" s="105"/>
    </row>
    <row r="37" spans="2:34" s="24" customFormat="1">
      <c r="B37" s="29" t="s">
        <v>44</v>
      </c>
      <c r="C37" s="30">
        <v>196.133512</v>
      </c>
      <c r="D37" s="30">
        <v>196.13399999999999</v>
      </c>
      <c r="E37" s="30">
        <v>196.13399999999999</v>
      </c>
      <c r="F37" s="30">
        <v>139.15199999999999</v>
      </c>
      <c r="G37" s="30">
        <v>139.15200199999998</v>
      </c>
      <c r="H37" s="30">
        <v>139.15229300000001</v>
      </c>
      <c r="I37" s="30">
        <v>603.52600199999995</v>
      </c>
      <c r="J37" s="30">
        <v>602.12060100000008</v>
      </c>
      <c r="K37" s="30">
        <v>622.05650129499998</v>
      </c>
      <c r="L37" s="30">
        <v>600.93600000000004</v>
      </c>
      <c r="M37" s="30">
        <v>600.93600000000004</v>
      </c>
      <c r="N37" s="30">
        <v>600.93600000000004</v>
      </c>
      <c r="O37" s="30">
        <v>609.63300000000004</v>
      </c>
      <c r="P37" s="30">
        <v>660.495</v>
      </c>
      <c r="Q37" s="30">
        <v>660.495</v>
      </c>
      <c r="R37" s="30">
        <v>660.495</v>
      </c>
      <c r="S37" s="30">
        <v>660.495</v>
      </c>
      <c r="T37" s="58">
        <v>660.495</v>
      </c>
      <c r="U37" s="127">
        <v>660.49542099999996</v>
      </c>
      <c r="V37" s="127">
        <v>660.495</v>
      </c>
      <c r="W37" s="127">
        <v>660.495</v>
      </c>
      <c r="X37" s="127">
        <v>660.49542099999996</v>
      </c>
      <c r="Y37" s="127">
        <v>660.49542099999996</v>
      </c>
      <c r="Z37" s="127">
        <v>660.49542099999996</v>
      </c>
      <c r="AA37" s="127">
        <v>660.495</v>
      </c>
    </row>
    <row r="38" spans="2:34" s="24" customFormat="1">
      <c r="B38" s="29" t="s">
        <v>100</v>
      </c>
      <c r="C38" s="30">
        <v>0</v>
      </c>
      <c r="D38" s="30">
        <v>0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0.06</v>
      </c>
      <c r="P38" s="30">
        <v>0.24199999999999999</v>
      </c>
      <c r="Q38" s="30">
        <v>0.42499999999999999</v>
      </c>
      <c r="R38" s="30">
        <v>0.60699999999999998</v>
      </c>
      <c r="S38" s="30">
        <v>1.1060000000000001</v>
      </c>
      <c r="T38" s="61">
        <v>1.518</v>
      </c>
      <c r="U38" s="127">
        <v>1.8915639999999998</v>
      </c>
      <c r="V38" s="127">
        <v>2.5139999999999998</v>
      </c>
      <c r="W38" s="127">
        <v>3.1579999999999999</v>
      </c>
      <c r="X38" s="127">
        <v>3.7902969999999998</v>
      </c>
      <c r="Y38" s="127">
        <v>4.3978580000000003</v>
      </c>
      <c r="Z38" s="127">
        <v>5.2971649999999988</v>
      </c>
      <c r="AA38" s="127">
        <v>6.1959999999999997</v>
      </c>
    </row>
    <row r="39" spans="2:34" s="24" customFormat="1">
      <c r="B39" s="29" t="s">
        <v>87</v>
      </c>
      <c r="C39" s="42">
        <v>0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-20.512</v>
      </c>
      <c r="M39" s="42">
        <v>-21.58</v>
      </c>
      <c r="N39" s="42">
        <v>-21.58</v>
      </c>
      <c r="O39" s="42">
        <v>-21.58</v>
      </c>
      <c r="P39" s="42">
        <v>-22.085999999999999</v>
      </c>
      <c r="Q39" s="42">
        <v>-22.085999999999999</v>
      </c>
      <c r="R39" s="42">
        <v>-22.085999999999999</v>
      </c>
      <c r="S39" s="42">
        <v>-22.085999999999999</v>
      </c>
      <c r="T39" s="61">
        <v>-22.085999999999999</v>
      </c>
      <c r="U39" s="127">
        <v>-22.086216</v>
      </c>
      <c r="V39" s="127">
        <v>-22.085999999999999</v>
      </c>
      <c r="W39" s="127">
        <v>-27.093</v>
      </c>
      <c r="X39" s="127">
        <v>-31.639190000000003</v>
      </c>
      <c r="Y39" s="127">
        <v>-38.779429999999998</v>
      </c>
      <c r="Z39" s="127">
        <v>-44.824478000000006</v>
      </c>
      <c r="AA39" s="127">
        <v>-53.509</v>
      </c>
    </row>
    <row r="40" spans="2:34" s="24" customFormat="1">
      <c r="B40" s="33" t="s">
        <v>86</v>
      </c>
      <c r="C40" s="30">
        <v>172.87100000000001</v>
      </c>
      <c r="D40" s="30">
        <v>0</v>
      </c>
      <c r="E40" s="30">
        <v>6.1550000000000002</v>
      </c>
      <c r="F40" s="30">
        <v>35.677999999999997</v>
      </c>
      <c r="G40" s="30">
        <v>133.58948999999998</v>
      </c>
      <c r="H40" s="30">
        <v>128.422709</v>
      </c>
      <c r="I40" s="30">
        <v>122.6913</v>
      </c>
      <c r="J40" s="30">
        <v>112.81706</v>
      </c>
      <c r="K40" s="30">
        <v>103.491</v>
      </c>
      <c r="L40" s="30">
        <v>96.837000000000003</v>
      </c>
      <c r="M40" s="30">
        <v>78.161000000000001</v>
      </c>
      <c r="N40" s="30">
        <v>66.015000000000001</v>
      </c>
      <c r="O40" s="30">
        <v>60.634999999999998</v>
      </c>
      <c r="P40" s="30">
        <v>53.116999999999997</v>
      </c>
      <c r="Q40" s="30">
        <v>50.518999999999998</v>
      </c>
      <c r="R40" s="30">
        <v>48.597000000000001</v>
      </c>
      <c r="S40" s="30">
        <v>46.771999999999998</v>
      </c>
      <c r="T40" s="61">
        <v>45.180999999999997</v>
      </c>
      <c r="U40" s="127">
        <v>43.258986</v>
      </c>
      <c r="V40" s="127">
        <v>42.048000000000002</v>
      </c>
      <c r="W40" s="127">
        <v>33.341999999999999</v>
      </c>
      <c r="X40" s="127">
        <v>26.895046000000001</v>
      </c>
      <c r="Y40" s="127">
        <v>21.223357</v>
      </c>
      <c r="Z40" s="127">
        <v>12.939284000000001</v>
      </c>
      <c r="AA40" s="127">
        <v>7.327</v>
      </c>
    </row>
    <row r="41" spans="2:34" s="24" customFormat="1">
      <c r="B41" s="33" t="s">
        <v>76</v>
      </c>
      <c r="C41" s="30">
        <v>0</v>
      </c>
      <c r="D41" s="30">
        <v>158.031142270602</v>
      </c>
      <c r="E41" s="30">
        <v>172.86543456100398</v>
      </c>
      <c r="F41" s="30">
        <v>172.86272685140602</v>
      </c>
      <c r="G41" s="30">
        <v>87.269899999999993</v>
      </c>
      <c r="H41" s="30">
        <v>14.806881999999998</v>
      </c>
      <c r="I41" s="30">
        <v>27.261720000000004</v>
      </c>
      <c r="J41" s="30">
        <v>95.565219999999997</v>
      </c>
      <c r="K41" s="30">
        <v>108.43393207499984</v>
      </c>
      <c r="L41" s="30">
        <v>130.393</v>
      </c>
      <c r="M41" s="30">
        <v>158.15</v>
      </c>
      <c r="N41" s="30">
        <v>187.81299999999999</v>
      </c>
      <c r="O41" s="30">
        <v>194.643</v>
      </c>
      <c r="P41" s="30">
        <v>227.221</v>
      </c>
      <c r="Q41" s="30">
        <v>244.95</v>
      </c>
      <c r="R41" s="30">
        <v>264.12099999999998</v>
      </c>
      <c r="S41" s="30">
        <v>263.565</v>
      </c>
      <c r="T41" s="61">
        <v>294.27499999999998</v>
      </c>
      <c r="U41" s="127">
        <v>318.91051200000004</v>
      </c>
      <c r="V41" s="127">
        <v>344.42599999999999</v>
      </c>
      <c r="W41" s="127">
        <v>344.68700000000001</v>
      </c>
      <c r="X41" s="127">
        <v>363.81212999999997</v>
      </c>
      <c r="Y41" s="127">
        <v>379.34028099999995</v>
      </c>
      <c r="Z41" s="127">
        <v>414.25737799999996</v>
      </c>
      <c r="AA41" s="127">
        <v>424.34399999999999</v>
      </c>
    </row>
    <row r="42" spans="2:34" s="24" customFormat="1">
      <c r="B42" s="33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U42" s="127"/>
      <c r="V42" s="127"/>
      <c r="W42" s="127"/>
      <c r="X42" s="127"/>
      <c r="Y42" s="127"/>
      <c r="Z42" s="127"/>
      <c r="AA42" s="127"/>
    </row>
    <row r="43" spans="2:34" s="48" customFormat="1">
      <c r="B43" s="49"/>
      <c r="C43" s="50">
        <v>369.00451199999998</v>
      </c>
      <c r="D43" s="50">
        <v>354.16514227060202</v>
      </c>
      <c r="E43" s="50">
        <v>375.154434561004</v>
      </c>
      <c r="F43" s="50">
        <v>347.69272685140601</v>
      </c>
      <c r="G43" s="50">
        <v>360.011392</v>
      </c>
      <c r="H43" s="50">
        <v>282.38188400000001</v>
      </c>
      <c r="I43" s="50">
        <v>753.47902199999987</v>
      </c>
      <c r="J43" s="50">
        <v>810.502881</v>
      </c>
      <c r="K43" s="50">
        <v>834.00143336999997</v>
      </c>
      <c r="L43" s="50">
        <v>807.654</v>
      </c>
      <c r="M43" s="50">
        <v>815.66700000000003</v>
      </c>
      <c r="N43" s="50">
        <v>833.18399999999997</v>
      </c>
      <c r="O43" s="50">
        <v>843.39099999999996</v>
      </c>
      <c r="P43" s="50">
        <v>918.98899999999992</v>
      </c>
      <c r="Q43" s="50">
        <v>934.30299999999988</v>
      </c>
      <c r="R43" s="50">
        <v>951.73399999999992</v>
      </c>
      <c r="S43" s="50">
        <v>949.85200000000009</v>
      </c>
      <c r="T43" s="50">
        <v>979.38300000000004</v>
      </c>
      <c r="U43" s="60">
        <v>1002.470267</v>
      </c>
      <c r="V43" s="60">
        <v>1027.3969999999999</v>
      </c>
      <c r="W43" s="60">
        <v>1014.5890000000001</v>
      </c>
      <c r="X43" s="60">
        <v>1023.3537039999999</v>
      </c>
      <c r="Y43" s="60">
        <v>1026.6774869999999</v>
      </c>
      <c r="Z43" s="60">
        <v>1048.1647699999999</v>
      </c>
      <c r="AA43" s="60">
        <v>1044.8530000000001</v>
      </c>
      <c r="AC43" s="24"/>
      <c r="AD43" s="24"/>
      <c r="AE43" s="24"/>
      <c r="AF43" s="24"/>
    </row>
    <row r="44" spans="2:34" s="24" customFormat="1">
      <c r="B44" s="34"/>
      <c r="C44" s="30"/>
      <c r="D44" s="30"/>
      <c r="E44" s="30"/>
      <c r="F44" s="30"/>
      <c r="G44" s="30"/>
      <c r="H44" s="189"/>
      <c r="I44" s="189"/>
      <c r="J44" s="189"/>
      <c r="K44" s="189"/>
      <c r="L44" s="189"/>
      <c r="M44" s="189"/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H44" s="126"/>
    </row>
    <row r="45" spans="2:34" s="24" customFormat="1">
      <c r="B45" s="33" t="s">
        <v>72</v>
      </c>
      <c r="C45" s="30">
        <v>2.7E-2</v>
      </c>
      <c r="D45" s="30">
        <v>0</v>
      </c>
      <c r="E45" s="30">
        <v>0</v>
      </c>
      <c r="F45" s="30">
        <v>0</v>
      </c>
      <c r="G45" s="30">
        <v>4.8000000000000001E-2</v>
      </c>
      <c r="H45" s="30">
        <v>5.5E-2</v>
      </c>
      <c r="I45" s="30">
        <v>0.05</v>
      </c>
      <c r="J45" s="30">
        <v>5.7000000000000002E-2</v>
      </c>
      <c r="K45" s="30">
        <v>6.6450000000000009E-2</v>
      </c>
      <c r="L45" s="30">
        <v>7.3999999999999996E-2</v>
      </c>
      <c r="M45" s="30">
        <v>0.08</v>
      </c>
      <c r="N45" s="30">
        <v>8.7999999999999995E-2</v>
      </c>
      <c r="O45" s="30">
        <v>5.0999999999999997E-2</v>
      </c>
      <c r="P45" s="30">
        <v>9.5000000000000001E-2</v>
      </c>
      <c r="Q45" s="30">
        <v>9.9000000000000005E-2</v>
      </c>
      <c r="R45" s="30">
        <v>0.106</v>
      </c>
      <c r="S45" s="30">
        <v>6.8000000000000005E-2</v>
      </c>
      <c r="T45" s="58">
        <v>3.7999999999999999E-2</v>
      </c>
      <c r="U45" s="127">
        <v>3.4000000000000002E-2</v>
      </c>
      <c r="V45" s="46">
        <v>1.2609999999999999</v>
      </c>
      <c r="W45" s="123">
        <v>2.1999999999999999E-2</v>
      </c>
      <c r="X45" s="123">
        <v>2.1474205600000004E-2</v>
      </c>
      <c r="Y45" s="123">
        <v>2.1228189300000005E-2</v>
      </c>
      <c r="Z45" s="127">
        <v>2.0923349500000004E-2</v>
      </c>
      <c r="AA45" s="127">
        <v>2.0658312500000001E-2</v>
      </c>
    </row>
    <row r="46" spans="2:34" s="24" customFormat="1">
      <c r="B46" s="33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U46" s="130"/>
      <c r="V46" s="130"/>
      <c r="W46" s="13"/>
      <c r="X46" s="13"/>
      <c r="Y46" s="13"/>
      <c r="Z46" s="105"/>
      <c r="AA46" s="105"/>
    </row>
    <row r="47" spans="2:34" s="24" customFormat="1">
      <c r="B47" s="5" t="s">
        <v>77</v>
      </c>
      <c r="C47" s="16">
        <v>369.03151199999996</v>
      </c>
      <c r="D47" s="16">
        <v>354.16514227060202</v>
      </c>
      <c r="E47" s="16">
        <v>375.154434561004</v>
      </c>
      <c r="F47" s="16">
        <v>347.69272685140601</v>
      </c>
      <c r="G47" s="16">
        <v>360.059392</v>
      </c>
      <c r="H47" s="16">
        <v>282.43688400000002</v>
      </c>
      <c r="I47" s="16">
        <v>753.52902199999983</v>
      </c>
      <c r="J47" s="16">
        <v>810.55988100000002</v>
      </c>
      <c r="K47" s="16">
        <v>834.04788336999979</v>
      </c>
      <c r="L47" s="16">
        <v>807.72799999999995</v>
      </c>
      <c r="M47" s="16">
        <v>815.74700000000007</v>
      </c>
      <c r="N47" s="16">
        <v>833.27199999999993</v>
      </c>
      <c r="O47" s="16">
        <v>843.44200000000001</v>
      </c>
      <c r="P47" s="16">
        <v>919.08399999999995</v>
      </c>
      <c r="Q47" s="16">
        <v>934.40199999999993</v>
      </c>
      <c r="R47" s="16">
        <v>951.83999999999992</v>
      </c>
      <c r="S47" s="16">
        <v>949.92000000000007</v>
      </c>
      <c r="T47" s="16">
        <v>979.38300000000004</v>
      </c>
      <c r="U47" s="60">
        <v>1002.504267</v>
      </c>
      <c r="V47" s="60">
        <v>1028.6579999999999</v>
      </c>
      <c r="W47" s="124">
        <v>1014.611</v>
      </c>
      <c r="X47" s="124">
        <v>1023.3751782055999</v>
      </c>
      <c r="Y47" s="124">
        <v>1026.6774869999999</v>
      </c>
      <c r="Z47" s="60">
        <v>1048.1647699999999</v>
      </c>
      <c r="AA47" s="60">
        <v>1044.874</v>
      </c>
      <c r="AH47" s="48"/>
    </row>
    <row r="48" spans="2:34" s="24" customFormat="1">
      <c r="B48" s="191"/>
      <c r="C48" s="30"/>
      <c r="D48" s="30"/>
      <c r="E48" s="30"/>
      <c r="F48" s="30"/>
      <c r="G48" s="3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190"/>
    </row>
    <row r="49" spans="2:32" s="24" customFormat="1">
      <c r="B49" s="34"/>
      <c r="C49" s="30"/>
      <c r="D49" s="30"/>
      <c r="E49" s="30"/>
      <c r="F49" s="30"/>
      <c r="G49" s="3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190"/>
    </row>
    <row r="50" spans="2:32" s="24" customFormat="1">
      <c r="B50" s="35" t="s">
        <v>45</v>
      </c>
      <c r="C50" s="17">
        <v>1867.7155754097998</v>
      </c>
      <c r="D50" s="17">
        <v>1912.3056673797</v>
      </c>
      <c r="E50" s="17">
        <v>1925.3365037894</v>
      </c>
      <c r="F50" s="17">
        <v>1867.2538361991001</v>
      </c>
      <c r="G50" s="17">
        <v>1899.9974624669921</v>
      </c>
      <c r="H50" s="17">
        <v>2036.8177634999995</v>
      </c>
      <c r="I50" s="17">
        <v>2423.2686310399999</v>
      </c>
      <c r="J50" s="17">
        <v>2793.21115693</v>
      </c>
      <c r="K50" s="17">
        <v>2921.1536452099999</v>
      </c>
      <c r="L50" s="17">
        <v>3023.5230000000001</v>
      </c>
      <c r="M50" s="17">
        <v>3178.0069999999996</v>
      </c>
      <c r="N50" s="17">
        <v>3358.3579999999997</v>
      </c>
      <c r="O50" s="17">
        <v>3844.8049999999998</v>
      </c>
      <c r="P50" s="17">
        <v>3931.6549999999997</v>
      </c>
      <c r="Q50" s="17">
        <v>4270.5140000000001</v>
      </c>
      <c r="R50" s="17">
        <v>4289.5550000000003</v>
      </c>
      <c r="S50" s="17">
        <v>4318.4610000000002</v>
      </c>
      <c r="T50" s="17">
        <v>4564.9439999999995</v>
      </c>
      <c r="U50" s="17">
        <v>5266.1522941799994</v>
      </c>
      <c r="V50" s="17">
        <v>5701.6220000000003</v>
      </c>
      <c r="W50" s="17">
        <v>5557.6419999999998</v>
      </c>
      <c r="X50" s="17">
        <v>5668.8400216962</v>
      </c>
      <c r="Y50" s="17">
        <v>6090.3869999999997</v>
      </c>
      <c r="Z50" s="17">
        <v>5990.5122109294998</v>
      </c>
      <c r="AA50" s="17">
        <v>6867.7039999999997</v>
      </c>
    </row>
    <row r="51" spans="2:32"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84"/>
      <c r="AC51" s="24"/>
      <c r="AD51" s="24"/>
      <c r="AE51" s="24"/>
      <c r="AF51" s="24"/>
    </row>
    <row r="52" spans="2:32"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152"/>
      <c r="AA52" s="59"/>
      <c r="AC52" s="48"/>
      <c r="AD52" s="48"/>
      <c r="AE52" s="48"/>
      <c r="AF52" s="48"/>
    </row>
    <row r="53" spans="2:32">
      <c r="Z53" s="105"/>
      <c r="AA53" s="152"/>
      <c r="AC53" s="24"/>
      <c r="AD53" s="24"/>
      <c r="AE53" s="24"/>
      <c r="AF53" s="24"/>
    </row>
    <row r="54" spans="2:32">
      <c r="Z54" s="105"/>
      <c r="AA54" s="152"/>
      <c r="AC54" s="24"/>
      <c r="AD54" s="24"/>
      <c r="AE54" s="24"/>
      <c r="AF54" s="24"/>
    </row>
    <row r="55" spans="2:32">
      <c r="Z55" s="105"/>
      <c r="AA55" s="105"/>
      <c r="AC55" s="24"/>
      <c r="AD55" s="24"/>
      <c r="AE55" s="24"/>
      <c r="AF55" s="24"/>
    </row>
    <row r="56" spans="2:32">
      <c r="Z56" s="105"/>
      <c r="AA56" s="105"/>
      <c r="AC56" s="24"/>
      <c r="AD56" s="24"/>
      <c r="AE56" s="24"/>
      <c r="AF56" s="24"/>
    </row>
    <row r="57" spans="2:32">
      <c r="Z57" s="105"/>
      <c r="AA57" s="105"/>
      <c r="AC57" s="24"/>
      <c r="AD57" s="24"/>
      <c r="AE57" s="24"/>
      <c r="AF57" s="24"/>
    </row>
    <row r="58" spans="2:32">
      <c r="Z58" s="105"/>
      <c r="AA58" s="105"/>
      <c r="AC58" s="24"/>
      <c r="AD58" s="24"/>
      <c r="AE58" s="24"/>
      <c r="AF58" s="24"/>
    </row>
    <row r="59" spans="2:32">
      <c r="Z59" s="105"/>
      <c r="AA59" s="105"/>
    </row>
    <row r="60" spans="2:32">
      <c r="Z60" s="105"/>
      <c r="AA60" s="105"/>
    </row>
    <row r="61" spans="2:32">
      <c r="Z61" s="105"/>
      <c r="AA61" s="105"/>
    </row>
    <row r="62" spans="2:32">
      <c r="Z62" s="105"/>
      <c r="AA62" s="105"/>
    </row>
    <row r="63" spans="2:32">
      <c r="Z63" s="105"/>
      <c r="AA63" s="105"/>
    </row>
    <row r="64" spans="2:32">
      <c r="Z64" s="105"/>
      <c r="AA64" s="105"/>
    </row>
    <row r="65" spans="27:27">
      <c r="AA65" s="105"/>
    </row>
    <row r="66" spans="27:27">
      <c r="AA66" s="105"/>
    </row>
  </sheetData>
  <conditionalFormatting sqref="H50:AA51">
    <cfRule type="duplicateValues" dxfId="9" priority="2"/>
  </conditionalFormatting>
  <pageMargins left="0" right="0" top="0.39370078740157483" bottom="0.39370078740157483" header="0.31496062992125984" footer="0.31496062992125984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6">
    <tabColor theme="3" tint="0.39997558519241921"/>
    <pageSetUpPr fitToPage="1"/>
  </sheetPr>
  <dimension ref="A1:AR48"/>
  <sheetViews>
    <sheetView showGridLines="0" topLeftCell="B1" zoomScale="85" zoomScaleNormal="85" workbookViewId="0">
      <pane xSplit="3" ySplit="4" topLeftCell="E5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9.140625" defaultRowHeight="15"/>
  <cols>
    <col min="1" max="2" width="9.140625" style="130"/>
    <col min="3" max="3" width="60.85546875" style="130" bestFit="1" customWidth="1"/>
    <col min="4" max="4" width="2.42578125" style="130" customWidth="1"/>
    <col min="5" max="14" width="11.28515625" style="130" customWidth="1"/>
    <col min="15" max="28" width="11.28515625" style="13" customWidth="1"/>
    <col min="29" max="29" width="11.28515625" style="130" customWidth="1"/>
    <col min="30" max="31" width="11.28515625" style="130" bestFit="1" customWidth="1"/>
    <col min="32" max="34" width="11.28515625" style="130" customWidth="1"/>
    <col min="35" max="42" width="18" style="130" customWidth="1"/>
    <col min="43" max="43" width="14.28515625" style="130" bestFit="1" customWidth="1"/>
    <col min="44" max="44" width="18" style="130" bestFit="1" customWidth="1"/>
    <col min="45" max="16384" width="9.140625" style="130"/>
  </cols>
  <sheetData>
    <row r="1" spans="1:44" ht="30" customHeight="1"/>
    <row r="2" spans="1:44" ht="30" customHeight="1"/>
    <row r="3" spans="1:44" ht="30" customHeight="1"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</row>
    <row r="4" spans="1:44" s="66" customFormat="1" ht="12.75" customHeight="1">
      <c r="A4" s="72"/>
      <c r="B4" s="73"/>
      <c r="C4" s="125" t="s">
        <v>147</v>
      </c>
      <c r="D4" s="74"/>
      <c r="E4" s="76" t="s">
        <v>105</v>
      </c>
      <c r="F4" s="76" t="s">
        <v>145</v>
      </c>
      <c r="G4" s="76" t="s">
        <v>148</v>
      </c>
      <c r="H4" s="76" t="s">
        <v>149</v>
      </c>
      <c r="I4" s="76" t="s">
        <v>150</v>
      </c>
      <c r="J4" s="76" t="s">
        <v>195</v>
      </c>
      <c r="K4" s="76" t="s">
        <v>197</v>
      </c>
      <c r="L4" s="76" t="s">
        <v>198</v>
      </c>
      <c r="M4" s="76" t="s">
        <v>204</v>
      </c>
      <c r="N4" s="76" t="s">
        <v>206</v>
      </c>
      <c r="O4" s="76" t="s">
        <v>211</v>
      </c>
      <c r="P4" s="76" t="s">
        <v>221</v>
      </c>
      <c r="Q4" s="76" t="s">
        <v>228</v>
      </c>
      <c r="R4" s="76" t="s">
        <v>240</v>
      </c>
      <c r="S4" s="76" t="s">
        <v>241</v>
      </c>
      <c r="T4" s="76" t="s">
        <v>242</v>
      </c>
      <c r="U4" s="76" t="s">
        <v>246</v>
      </c>
      <c r="V4" s="76" t="s">
        <v>259</v>
      </c>
      <c r="W4" s="76" t="s">
        <v>282</v>
      </c>
      <c r="X4" s="76" t="s">
        <v>301</v>
      </c>
      <c r="Y4" s="76" t="s">
        <v>302</v>
      </c>
      <c r="Z4" s="76" t="s">
        <v>308</v>
      </c>
      <c r="AA4" s="76" t="s">
        <v>312</v>
      </c>
      <c r="AB4" s="76" t="s">
        <v>313</v>
      </c>
      <c r="AC4" s="76">
        <v>2012</v>
      </c>
      <c r="AD4" s="76">
        <v>2013</v>
      </c>
      <c r="AE4" s="76">
        <v>2014</v>
      </c>
      <c r="AF4" s="76">
        <v>2015</v>
      </c>
      <c r="AG4" s="76">
        <v>2016</v>
      </c>
      <c r="AH4" s="76">
        <v>2017</v>
      </c>
      <c r="AM4" s="130"/>
      <c r="AN4" s="130"/>
      <c r="AO4" s="130"/>
      <c r="AR4" s="130"/>
    </row>
    <row r="5" spans="1:44" s="66" customFormat="1" ht="15" customHeight="1">
      <c r="A5" s="101"/>
      <c r="C5" s="43" t="s">
        <v>106</v>
      </c>
      <c r="E5" s="166"/>
      <c r="F5" s="166">
        <v>322320167.04000002</v>
      </c>
      <c r="G5" s="166">
        <v>324948150.45000005</v>
      </c>
      <c r="H5" s="166">
        <v>311212330.13999999</v>
      </c>
      <c r="I5" s="166">
        <v>273495986.08000004</v>
      </c>
      <c r="J5" s="166">
        <v>299959034.21999997</v>
      </c>
      <c r="K5" s="166">
        <v>305615138.24000001</v>
      </c>
      <c r="L5" s="166">
        <v>351603718.89999992</v>
      </c>
      <c r="M5" s="166">
        <v>281614959.68000001</v>
      </c>
      <c r="N5" s="166">
        <v>344912484.29000002</v>
      </c>
      <c r="O5" s="166">
        <v>358158318.01999998</v>
      </c>
      <c r="P5" s="166">
        <v>334154168.09517002</v>
      </c>
      <c r="Q5" s="166">
        <v>314749319.70000005</v>
      </c>
      <c r="R5" s="166">
        <v>269472191.79999995</v>
      </c>
      <c r="S5" s="166">
        <v>258395980.34000012</v>
      </c>
      <c r="T5" s="166">
        <v>241227109.03999987</v>
      </c>
      <c r="U5" s="166">
        <v>228314507.04000002</v>
      </c>
      <c r="V5" s="166">
        <v>235402546.11000001</v>
      </c>
      <c r="W5" s="166">
        <v>212682457.32999998</v>
      </c>
      <c r="X5" s="166">
        <v>226933888.60000002</v>
      </c>
      <c r="Y5" s="166">
        <v>217943452.45000002</v>
      </c>
      <c r="Z5" s="166">
        <v>216481865.56999996</v>
      </c>
      <c r="AA5" s="166">
        <v>237222735.13000005</v>
      </c>
      <c r="AB5" s="166">
        <v>228570653.02000001</v>
      </c>
      <c r="AC5" s="166">
        <v>1163000800.1300001</v>
      </c>
      <c r="AD5" s="166">
        <v>1230673877.4400001</v>
      </c>
      <c r="AE5" s="166">
        <v>1318839930.08517</v>
      </c>
      <c r="AF5" s="166">
        <v>1083844600.8800001</v>
      </c>
      <c r="AG5" s="166">
        <v>903333399.08000004</v>
      </c>
      <c r="AH5" s="166">
        <v>900218706.17000008</v>
      </c>
      <c r="AI5" s="180"/>
      <c r="AJ5" s="180"/>
      <c r="AK5" s="180"/>
      <c r="AL5" s="180"/>
      <c r="AM5" s="180"/>
      <c r="AN5" s="180"/>
      <c r="AO5" s="180"/>
      <c r="AP5" s="180"/>
      <c r="AQ5" s="180"/>
      <c r="AR5" s="180"/>
    </row>
    <row r="6" spans="1:44" s="66" customFormat="1" ht="15" customHeight="1">
      <c r="A6" s="101"/>
      <c r="C6" s="167" t="s">
        <v>107</v>
      </c>
      <c r="E6" s="168">
        <v>122712609.26999998</v>
      </c>
      <c r="F6" s="168">
        <v>189733951.19</v>
      </c>
      <c r="G6" s="168">
        <v>206134029.03</v>
      </c>
      <c r="H6" s="168">
        <v>186681780.41</v>
      </c>
      <c r="I6" s="168">
        <v>162539465.06999999</v>
      </c>
      <c r="J6" s="168">
        <v>183741944.16999999</v>
      </c>
      <c r="K6" s="168">
        <v>172140105.77000001</v>
      </c>
      <c r="L6" s="168">
        <v>203198784.78999996</v>
      </c>
      <c r="M6" s="168">
        <v>171782055.84999999</v>
      </c>
      <c r="N6" s="168">
        <v>184628011.33000004</v>
      </c>
      <c r="O6" s="168">
        <v>189463054.76999998</v>
      </c>
      <c r="P6" s="168">
        <v>193933551.44999993</v>
      </c>
      <c r="Q6" s="168">
        <v>176859379.72</v>
      </c>
      <c r="R6" s="168">
        <v>146245624.54000002</v>
      </c>
      <c r="S6" s="168">
        <v>155559805.51000002</v>
      </c>
      <c r="T6" s="168">
        <v>147912005.09999999</v>
      </c>
      <c r="U6" s="168">
        <v>130842514.04000001</v>
      </c>
      <c r="V6" s="168">
        <v>142595136.16</v>
      </c>
      <c r="W6" s="168">
        <v>124303698.55</v>
      </c>
      <c r="X6" s="168">
        <v>135852195.74000001</v>
      </c>
      <c r="Y6" s="168">
        <v>128464260.63</v>
      </c>
      <c r="Z6" s="168">
        <v>118315791.23999999</v>
      </c>
      <c r="AA6" s="168">
        <v>140829787.94</v>
      </c>
      <c r="AB6" s="168">
        <v>139606920.56</v>
      </c>
      <c r="AC6" s="168">
        <v>705262369.89999998</v>
      </c>
      <c r="AD6" s="168">
        <v>721620299.79999995</v>
      </c>
      <c r="AE6" s="168">
        <v>739806673.39999998</v>
      </c>
      <c r="AF6" s="168">
        <v>626576814.87</v>
      </c>
      <c r="AG6" s="168">
        <v>533593544.49000001</v>
      </c>
      <c r="AH6" s="168">
        <v>527216760.37</v>
      </c>
      <c r="AI6" s="168"/>
      <c r="AJ6" s="168"/>
      <c r="AK6" s="168"/>
      <c r="AL6" s="168"/>
      <c r="AM6" s="168"/>
      <c r="AN6" s="168"/>
      <c r="AO6" s="168"/>
      <c r="AP6" s="168"/>
      <c r="AQ6" s="168"/>
      <c r="AR6" s="168"/>
    </row>
    <row r="7" spans="1:44" s="66" customFormat="1" ht="15" customHeight="1">
      <c r="A7" s="101"/>
      <c r="C7" s="167" t="s">
        <v>108</v>
      </c>
      <c r="E7" s="168">
        <v>45763340.230000019</v>
      </c>
      <c r="F7" s="168">
        <v>80696590.060000002</v>
      </c>
      <c r="G7" s="168">
        <v>61491707.360000007</v>
      </c>
      <c r="H7" s="168">
        <v>69487331.979999989</v>
      </c>
      <c r="I7" s="168">
        <v>56688208.18</v>
      </c>
      <c r="J7" s="168">
        <v>56581991.829999998</v>
      </c>
      <c r="K7" s="168">
        <v>73664832</v>
      </c>
      <c r="L7" s="168">
        <v>80728291.98999998</v>
      </c>
      <c r="M7" s="168">
        <v>44206570.200000003</v>
      </c>
      <c r="N7" s="168">
        <v>90880417.069999993</v>
      </c>
      <c r="O7" s="168">
        <v>96291370.760000005</v>
      </c>
      <c r="P7" s="168">
        <v>74684424.700000003</v>
      </c>
      <c r="Q7" s="168">
        <v>70776557.239999995</v>
      </c>
      <c r="R7" s="168">
        <v>65514631.850000009</v>
      </c>
      <c r="S7" s="168">
        <v>47279162.309999995</v>
      </c>
      <c r="T7" s="168">
        <v>37973092.790000007</v>
      </c>
      <c r="U7" s="168">
        <v>44036172</v>
      </c>
      <c r="V7" s="168">
        <v>36509407.550000004</v>
      </c>
      <c r="W7" s="168">
        <v>33836899.379999995</v>
      </c>
      <c r="X7" s="168">
        <v>37629246.700000003</v>
      </c>
      <c r="Y7" s="168">
        <v>36820700.170000002</v>
      </c>
      <c r="Z7" s="168">
        <v>46940745.129999995</v>
      </c>
      <c r="AA7" s="168">
        <v>47732560.779999986</v>
      </c>
      <c r="AB7" s="168">
        <v>41678500.150000006</v>
      </c>
      <c r="AC7" s="168">
        <v>257438969.63000003</v>
      </c>
      <c r="AD7" s="168">
        <v>267663323.99999997</v>
      </c>
      <c r="AE7" s="168">
        <v>306062782.72999996</v>
      </c>
      <c r="AF7" s="168">
        <v>221543444.19</v>
      </c>
      <c r="AG7" s="168">
        <v>152011725.63</v>
      </c>
      <c r="AH7" s="168">
        <v>173172506.22999999</v>
      </c>
      <c r="AI7" s="168"/>
      <c r="AJ7" s="168"/>
      <c r="AK7" s="168"/>
      <c r="AL7" s="168"/>
      <c r="AM7" s="168"/>
      <c r="AN7" s="168"/>
      <c r="AO7" s="168"/>
      <c r="AP7" s="168"/>
      <c r="AQ7" s="168"/>
      <c r="AR7" s="168"/>
    </row>
    <row r="8" spans="1:44" s="66" customFormat="1" ht="15" customHeight="1">
      <c r="A8" s="101"/>
      <c r="C8" s="167" t="s">
        <v>296</v>
      </c>
      <c r="E8" s="168">
        <v>3075813.3599999994</v>
      </c>
      <c r="F8" s="168">
        <v>2882292.07</v>
      </c>
      <c r="G8" s="168">
        <v>5052627.6900000004</v>
      </c>
      <c r="H8" s="168">
        <v>5632295.8300000001</v>
      </c>
      <c r="I8" s="168">
        <v>5669440.9899999993</v>
      </c>
      <c r="J8" s="168">
        <v>6543321.7799999975</v>
      </c>
      <c r="K8" s="168">
        <v>5610363.129999998</v>
      </c>
      <c r="L8" s="168">
        <v>10009208.439999998</v>
      </c>
      <c r="M8" s="168">
        <v>5558608.2399999965</v>
      </c>
      <c r="N8" s="168">
        <v>7967659.75</v>
      </c>
      <c r="O8" s="168">
        <v>6604513.120000001</v>
      </c>
      <c r="P8" s="168">
        <v>6900391.0599999996</v>
      </c>
      <c r="Q8" s="168">
        <v>4920448.9300000006</v>
      </c>
      <c r="R8" s="168">
        <v>2924249.0199999986</v>
      </c>
      <c r="S8" s="168">
        <v>3295856.4799999995</v>
      </c>
      <c r="T8" s="168">
        <v>4459263.9499999993</v>
      </c>
      <c r="U8" s="168">
        <v>3257861</v>
      </c>
      <c r="V8" s="168">
        <v>3608594.7799999993</v>
      </c>
      <c r="W8" s="168">
        <v>2982465.5300000003</v>
      </c>
      <c r="X8" s="168">
        <v>2479296.67</v>
      </c>
      <c r="Y8" s="168">
        <v>4554261.6499999994</v>
      </c>
      <c r="Z8" s="168">
        <v>6288005.3100000005</v>
      </c>
      <c r="AA8" s="168">
        <v>4837674.8600000003</v>
      </c>
      <c r="AB8" s="168">
        <v>3885558.3199999989</v>
      </c>
      <c r="AC8" s="168">
        <v>16643028.950000001</v>
      </c>
      <c r="AD8" s="168">
        <v>27832334.339999992</v>
      </c>
      <c r="AE8" s="168">
        <v>27031172.169999998</v>
      </c>
      <c r="AF8" s="168">
        <v>15599818.379999999</v>
      </c>
      <c r="AG8" s="168">
        <v>12328217.979999999</v>
      </c>
      <c r="AH8" s="168">
        <v>19565500.140000001</v>
      </c>
      <c r="AI8" s="168"/>
      <c r="AJ8" s="168"/>
      <c r="AK8" s="168"/>
      <c r="AL8" s="168"/>
      <c r="AM8" s="168"/>
      <c r="AN8" s="168"/>
      <c r="AO8" s="168"/>
      <c r="AP8" s="168"/>
      <c r="AQ8" s="168"/>
      <c r="AR8" s="168"/>
    </row>
    <row r="9" spans="1:44" s="66" customFormat="1" ht="15" customHeight="1">
      <c r="A9" s="101"/>
      <c r="C9" s="167" t="s">
        <v>109</v>
      </c>
      <c r="E9" s="168">
        <v>5850737.3999999985</v>
      </c>
      <c r="F9" s="168">
        <v>7612676.9399999995</v>
      </c>
      <c r="G9" s="168">
        <v>8565765.7599999998</v>
      </c>
      <c r="H9" s="168">
        <v>8892498.1000000015</v>
      </c>
      <c r="I9" s="168">
        <v>6441024.2699999996</v>
      </c>
      <c r="J9" s="168">
        <v>7085369.3499999996</v>
      </c>
      <c r="K9" s="168">
        <v>7068960.4900000002</v>
      </c>
      <c r="L9" s="168">
        <v>7133606.0899999999</v>
      </c>
      <c r="M9" s="168">
        <v>7014828.419999999</v>
      </c>
      <c r="N9" s="168">
        <v>7023006.9099999992</v>
      </c>
      <c r="O9" s="168">
        <v>7682859.1500000004</v>
      </c>
      <c r="P9" s="168">
        <v>3934414.6199999987</v>
      </c>
      <c r="Q9" s="168">
        <v>6378582.1899999985</v>
      </c>
      <c r="R9" s="168">
        <v>4068682.1599999992</v>
      </c>
      <c r="S9" s="168">
        <v>4947705.7800000012</v>
      </c>
      <c r="T9" s="168">
        <v>4736972.83</v>
      </c>
      <c r="U9" s="168">
        <v>4175078</v>
      </c>
      <c r="V9" s="168">
        <v>4391343.54</v>
      </c>
      <c r="W9" s="168">
        <v>4686601.4200000009</v>
      </c>
      <c r="X9" s="168">
        <v>3858641.3799999994</v>
      </c>
      <c r="Y9" s="168">
        <v>4036217.4099999992</v>
      </c>
      <c r="Z9" s="168">
        <v>4039638.8099999996</v>
      </c>
      <c r="AA9" s="168">
        <v>3960024.81</v>
      </c>
      <c r="AB9" s="168">
        <v>5110686.6600000011</v>
      </c>
      <c r="AC9" s="168">
        <v>30921678.199999999</v>
      </c>
      <c r="AD9" s="168">
        <v>27728960.199999999</v>
      </c>
      <c r="AE9" s="168">
        <v>25655109.099999994</v>
      </c>
      <c r="AF9" s="168">
        <v>20131942.960000001</v>
      </c>
      <c r="AG9" s="168">
        <v>17111664.34</v>
      </c>
      <c r="AH9" s="168">
        <v>17146567.690000001</v>
      </c>
      <c r="AI9" s="168"/>
      <c r="AJ9" s="168"/>
      <c r="AK9" s="168"/>
      <c r="AL9" s="168"/>
      <c r="AM9" s="168"/>
      <c r="AN9" s="168"/>
      <c r="AO9" s="168"/>
      <c r="AP9" s="168"/>
      <c r="AQ9" s="168"/>
      <c r="AR9" s="168"/>
    </row>
    <row r="10" spans="1:44" s="66" customFormat="1" ht="15" customHeight="1">
      <c r="A10" s="101"/>
      <c r="C10" s="167" t="s">
        <v>110</v>
      </c>
      <c r="E10" s="168">
        <v>27117652.24000001</v>
      </c>
      <c r="F10" s="168">
        <v>41394656.780000001</v>
      </c>
      <c r="G10" s="168">
        <v>43704020.609999999</v>
      </c>
      <c r="H10" s="168">
        <v>40518423.82</v>
      </c>
      <c r="I10" s="168">
        <v>42157847.570000008</v>
      </c>
      <c r="J10" s="168">
        <v>46006407.089999996</v>
      </c>
      <c r="K10" s="168">
        <v>47130876.850000001</v>
      </c>
      <c r="L10" s="168">
        <v>50533827.589999996</v>
      </c>
      <c r="M10" s="168">
        <v>53052896.969999999</v>
      </c>
      <c r="N10" s="168">
        <v>54413389.229999959</v>
      </c>
      <c r="O10" s="168">
        <v>58116520.220000029</v>
      </c>
      <c r="P10" s="168">
        <v>54701386.265170105</v>
      </c>
      <c r="Q10" s="168">
        <v>55814351.620000094</v>
      </c>
      <c r="R10" s="168">
        <v>50719004.229999915</v>
      </c>
      <c r="S10" s="168">
        <v>47313450.26000011</v>
      </c>
      <c r="T10" s="168">
        <v>46145774.369999893</v>
      </c>
      <c r="U10" s="168">
        <v>46002882</v>
      </c>
      <c r="V10" s="168">
        <v>48298064.080000013</v>
      </c>
      <c r="W10" s="168">
        <v>46872792.449999988</v>
      </c>
      <c r="X10" s="168">
        <v>47114508.109999925</v>
      </c>
      <c r="Y10" s="168">
        <v>44068012.589999989</v>
      </c>
      <c r="Z10" s="168">
        <v>40897685.080000006</v>
      </c>
      <c r="AA10" s="168">
        <v>39862686.739999935</v>
      </c>
      <c r="AB10" s="168">
        <v>38288847.580000028</v>
      </c>
      <c r="AC10" s="168">
        <v>152734753.45000002</v>
      </c>
      <c r="AD10" s="168">
        <v>185828959.09999999</v>
      </c>
      <c r="AE10" s="168">
        <v>220284192.68517008</v>
      </c>
      <c r="AF10" s="168">
        <v>199992580.48000002</v>
      </c>
      <c r="AG10" s="168">
        <v>188288246.63999993</v>
      </c>
      <c r="AH10" s="168">
        <v>163117231.98999995</v>
      </c>
      <c r="AI10" s="168"/>
      <c r="AJ10" s="168"/>
      <c r="AK10" s="168"/>
      <c r="AL10" s="168"/>
      <c r="AM10" s="168"/>
      <c r="AN10" s="168"/>
      <c r="AO10" s="168"/>
      <c r="AP10" s="168"/>
      <c r="AQ10" s="168"/>
      <c r="AR10" s="168"/>
    </row>
    <row r="11" spans="1:44" s="66" customFormat="1" ht="15" customHeight="1">
      <c r="A11" s="101"/>
      <c r="C11" s="43" t="s">
        <v>111</v>
      </c>
      <c r="E11" s="166">
        <v>-17357709.030000001</v>
      </c>
      <c r="F11" s="166">
        <v>-25825428.689999998</v>
      </c>
      <c r="G11" s="166">
        <v>-22566151.920000002</v>
      </c>
      <c r="H11" s="166">
        <v>-19841126.739999998</v>
      </c>
      <c r="I11" s="166">
        <v>-23939548.009999961</v>
      </c>
      <c r="J11" s="166">
        <v>-17541635.719999969</v>
      </c>
      <c r="K11" s="166">
        <v>-22566253.920000017</v>
      </c>
      <c r="L11" s="166">
        <v>-23231341.207822502</v>
      </c>
      <c r="M11" s="166">
        <v>-17072999.329999998</v>
      </c>
      <c r="N11" s="166">
        <v>-29199129.16</v>
      </c>
      <c r="O11" s="166">
        <v>-25022213.570000008</v>
      </c>
      <c r="P11" s="166">
        <v>-25399912.820000004</v>
      </c>
      <c r="Q11" s="166">
        <v>-21998537.120000001</v>
      </c>
      <c r="R11" s="166">
        <v>-20117235.090000004</v>
      </c>
      <c r="S11" s="166">
        <v>-17131500.919999998</v>
      </c>
      <c r="T11" s="166">
        <v>-14995300.899999999</v>
      </c>
      <c r="U11" s="166">
        <v>-16560321.979999989</v>
      </c>
      <c r="V11" s="166">
        <v>-16904291.359999985</v>
      </c>
      <c r="W11" s="166">
        <v>-14553903.799999982</v>
      </c>
      <c r="X11" s="166">
        <v>-19768177.120000005</v>
      </c>
      <c r="Y11" s="166">
        <v>-17959090.52</v>
      </c>
      <c r="Z11" s="166">
        <v>-19052497.609999999</v>
      </c>
      <c r="AA11" s="166">
        <v>-17790814.420000006</v>
      </c>
      <c r="AB11" s="166">
        <v>-16556628.360000001</v>
      </c>
      <c r="AC11" s="166">
        <v>-85590416.379999995</v>
      </c>
      <c r="AD11" s="166">
        <v>-87278778.857822448</v>
      </c>
      <c r="AE11" s="166">
        <v>-96694254.88000001</v>
      </c>
      <c r="AF11" s="166">
        <v>-74242574.030000001</v>
      </c>
      <c r="AG11" s="166">
        <v>-67786694.259999961</v>
      </c>
      <c r="AH11" s="166">
        <v>-71359030.909999996</v>
      </c>
      <c r="AI11" s="180"/>
      <c r="AJ11" s="180"/>
      <c r="AK11" s="180"/>
      <c r="AL11" s="180"/>
      <c r="AM11" s="180"/>
      <c r="AN11" s="180"/>
      <c r="AO11" s="180"/>
      <c r="AP11" s="180"/>
      <c r="AQ11" s="180"/>
      <c r="AR11" s="180"/>
    </row>
    <row r="12" spans="1:44" s="66" customFormat="1" ht="15" customHeight="1">
      <c r="A12" s="101"/>
      <c r="C12" s="43" t="s">
        <v>112</v>
      </c>
      <c r="E12" s="166">
        <v>187161986.79000002</v>
      </c>
      <c r="F12" s="166">
        <v>296494738.35000002</v>
      </c>
      <c r="G12" s="166">
        <v>305212369</v>
      </c>
      <c r="H12" s="166">
        <v>291371203.39999998</v>
      </c>
      <c r="I12" s="166">
        <v>249556438.07000002</v>
      </c>
      <c r="J12" s="166">
        <v>282417398.5</v>
      </c>
      <c r="K12" s="166">
        <v>283048884.31999999</v>
      </c>
      <c r="L12" s="166">
        <v>328372377.69217747</v>
      </c>
      <c r="M12" s="166">
        <v>264541960.35000002</v>
      </c>
      <c r="N12" s="166">
        <v>315713355.13</v>
      </c>
      <c r="O12" s="166">
        <v>333136104.45000005</v>
      </c>
      <c r="P12" s="166">
        <v>308754353.64000005</v>
      </c>
      <c r="Q12" s="166">
        <v>292735442.5800001</v>
      </c>
      <c r="R12" s="166">
        <v>249354956.70999992</v>
      </c>
      <c r="S12" s="166">
        <v>241240409.38000011</v>
      </c>
      <c r="T12" s="166">
        <v>226231809.0999999</v>
      </c>
      <c r="U12" s="166">
        <v>211754185.06000003</v>
      </c>
      <c r="V12" s="166">
        <v>218498254.75000003</v>
      </c>
      <c r="W12" s="166">
        <v>198128553.53</v>
      </c>
      <c r="X12" s="166">
        <v>207165711.48000002</v>
      </c>
      <c r="Y12" s="166">
        <v>199984361.93000004</v>
      </c>
      <c r="Z12" s="166">
        <v>197429367.95999998</v>
      </c>
      <c r="AA12" s="166">
        <v>219431920.71000004</v>
      </c>
      <c r="AB12" s="166">
        <v>212014024.66000003</v>
      </c>
      <c r="AC12" s="166">
        <v>1080240297.54</v>
      </c>
      <c r="AD12" s="166">
        <v>1143395098.5821776</v>
      </c>
      <c r="AE12" s="166">
        <v>1222145773.5700002</v>
      </c>
      <c r="AF12" s="166">
        <v>1009562617.77</v>
      </c>
      <c r="AG12" s="166">
        <v>835546704.82000005</v>
      </c>
      <c r="AH12" s="166">
        <v>828859675.25999999</v>
      </c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</row>
    <row r="13" spans="1:44" s="66" customFormat="1" ht="15" customHeight="1">
      <c r="A13" s="101"/>
      <c r="C13" s="167" t="s">
        <v>113</v>
      </c>
      <c r="E13" s="168">
        <v>119154979.01346636</v>
      </c>
      <c r="F13" s="168">
        <v>183441682.7192395</v>
      </c>
      <c r="G13" s="168">
        <v>200479659.14855814</v>
      </c>
      <c r="H13" s="168">
        <v>182651637.44732574</v>
      </c>
      <c r="I13" s="168">
        <v>157917387.11043698</v>
      </c>
      <c r="J13" s="168">
        <v>179851656.86265773</v>
      </c>
      <c r="K13" s="168">
        <v>166753652.97290197</v>
      </c>
      <c r="L13" s="168">
        <v>197160449.6521948</v>
      </c>
      <c r="M13" s="168">
        <v>167204982.31105864</v>
      </c>
      <c r="N13" s="168">
        <v>178096858.73331705</v>
      </c>
      <c r="O13" s="168">
        <v>182564427.31022614</v>
      </c>
      <c r="P13" s="168">
        <v>187283429.46566266</v>
      </c>
      <c r="Q13" s="168">
        <v>170209360.08913693</v>
      </c>
      <c r="R13" s="168">
        <v>140885880.79836136</v>
      </c>
      <c r="S13" s="168">
        <v>149608445.41654992</v>
      </c>
      <c r="T13" s="168">
        <v>142603217.02498275</v>
      </c>
      <c r="U13" s="168">
        <v>125967179.74842983</v>
      </c>
      <c r="V13" s="168">
        <v>137014409.91</v>
      </c>
      <c r="W13" s="168">
        <v>119585969.2</v>
      </c>
      <c r="X13" s="168">
        <v>129703844.9400001</v>
      </c>
      <c r="Y13" s="168">
        <v>122955509.47</v>
      </c>
      <c r="Z13" s="168">
        <v>112213724.25999999</v>
      </c>
      <c r="AA13" s="168">
        <v>134592007.35999998</v>
      </c>
      <c r="AB13" s="168">
        <v>132123735.83</v>
      </c>
      <c r="AC13" s="168">
        <v>685727958.32858968</v>
      </c>
      <c r="AD13" s="168">
        <v>701683146.5981915</v>
      </c>
      <c r="AE13" s="168">
        <v>715149697.82026446</v>
      </c>
      <c r="AF13" s="168">
        <v>603306903.32903099</v>
      </c>
      <c r="AG13" s="168">
        <v>512271403.79842997</v>
      </c>
      <c r="AH13" s="168">
        <v>501884976.91999996</v>
      </c>
      <c r="AI13" s="168"/>
      <c r="AJ13" s="168"/>
      <c r="AK13" s="168"/>
      <c r="AL13" s="168"/>
      <c r="AM13" s="168"/>
      <c r="AN13" s="168"/>
      <c r="AO13" s="168"/>
      <c r="AP13" s="168"/>
      <c r="AQ13" s="168"/>
      <c r="AR13" s="168"/>
    </row>
    <row r="14" spans="1:44" s="66" customFormat="1" ht="15" customHeight="1">
      <c r="A14" s="101"/>
      <c r="C14" s="167" t="s">
        <v>114</v>
      </c>
      <c r="E14" s="168">
        <v>34689259.833459854</v>
      </c>
      <c r="F14" s="168">
        <v>65272829.568843171</v>
      </c>
      <c r="G14" s="168">
        <v>52189200.086669043</v>
      </c>
      <c r="H14" s="168">
        <v>57721803.536423072</v>
      </c>
      <c r="I14" s="168">
        <v>41350352.670054838</v>
      </c>
      <c r="J14" s="168">
        <v>47264674.788570896</v>
      </c>
      <c r="K14" s="168">
        <v>60783976.520317964</v>
      </c>
      <c r="L14" s="168">
        <v>68154217.429539844</v>
      </c>
      <c r="M14" s="168">
        <v>36767545.715714693</v>
      </c>
      <c r="N14" s="168">
        <v>73579977.531527683</v>
      </c>
      <c r="O14" s="168">
        <v>83918532.514517292</v>
      </c>
      <c r="P14" s="168">
        <v>61549405.505241737</v>
      </c>
      <c r="Q14" s="168">
        <v>60863165.041189998</v>
      </c>
      <c r="R14" s="168">
        <v>55488712.227015167</v>
      </c>
      <c r="S14" s="168">
        <v>40582898.89576222</v>
      </c>
      <c r="T14" s="168">
        <v>32278746.327305049</v>
      </c>
      <c r="U14" s="168">
        <v>36417003.800000004</v>
      </c>
      <c r="V14" s="168">
        <v>29776403.200000003</v>
      </c>
      <c r="W14" s="168">
        <v>27820208.140000001</v>
      </c>
      <c r="X14" s="168">
        <v>27528912.640000001</v>
      </c>
      <c r="Y14" s="168">
        <v>28044276.490000002</v>
      </c>
      <c r="Z14" s="168">
        <v>37761483.109999999</v>
      </c>
      <c r="AA14" s="168">
        <v>39923964.349999987</v>
      </c>
      <c r="AB14" s="168">
        <v>35899010.609999999</v>
      </c>
      <c r="AC14" s="168">
        <v>209873093.02539515</v>
      </c>
      <c r="AD14" s="168">
        <v>217553221.40848356</v>
      </c>
      <c r="AE14" s="168">
        <v>255815461.26700139</v>
      </c>
      <c r="AF14" s="168">
        <v>189213522.49127242</v>
      </c>
      <c r="AG14" s="168">
        <v>121542527.78000002</v>
      </c>
      <c r="AH14" s="168">
        <v>141628734.56</v>
      </c>
      <c r="AI14" s="168"/>
      <c r="AJ14" s="168"/>
      <c r="AK14" s="168"/>
      <c r="AL14" s="168"/>
      <c r="AM14" s="168"/>
      <c r="AN14" s="168"/>
      <c r="AO14" s="168"/>
      <c r="AP14" s="168"/>
      <c r="AQ14" s="168"/>
      <c r="AR14" s="168"/>
    </row>
    <row r="15" spans="1:44" s="66" customFormat="1" ht="15" customHeight="1">
      <c r="A15" s="101"/>
      <c r="C15" s="167" t="s">
        <v>297</v>
      </c>
      <c r="E15" s="168">
        <v>2923402.7551041488</v>
      </c>
      <c r="F15" s="168">
        <v>2623546.2198363002</v>
      </c>
      <c r="G15" s="168">
        <v>4775387.11788199</v>
      </c>
      <c r="H15" s="168">
        <v>5386901.2466398273</v>
      </c>
      <c r="I15" s="168">
        <v>5417264.1015062341</v>
      </c>
      <c r="J15" s="168">
        <v>6239262.3222384844</v>
      </c>
      <c r="K15" s="168">
        <v>5302459.4120907262</v>
      </c>
      <c r="L15" s="168">
        <v>9710766.8911529817</v>
      </c>
      <c r="M15" s="168">
        <v>5429797.6240508175</v>
      </c>
      <c r="N15" s="168">
        <v>7417139.6383408364</v>
      </c>
      <c r="O15" s="168">
        <v>6189805.7839692347</v>
      </c>
      <c r="P15" s="168">
        <v>6353374.8407338765</v>
      </c>
      <c r="Q15" s="168">
        <v>4580238.8495400008</v>
      </c>
      <c r="R15" s="168">
        <v>2671184.0014399989</v>
      </c>
      <c r="S15" s="168">
        <v>2949610.1827799994</v>
      </c>
      <c r="T15" s="168">
        <v>4181569.9243599996</v>
      </c>
      <c r="U15" s="168">
        <v>3084081.8299999996</v>
      </c>
      <c r="V15" s="168">
        <v>3357360.4299999997</v>
      </c>
      <c r="W15" s="168">
        <v>2762030.31</v>
      </c>
      <c r="X15" s="168">
        <v>2375812.67</v>
      </c>
      <c r="Y15" s="168">
        <v>4280181.2200000007</v>
      </c>
      <c r="Z15" s="168">
        <v>5895926.6100000003</v>
      </c>
      <c r="AA15" s="168">
        <v>4375137.93</v>
      </c>
      <c r="AB15" s="168">
        <v>3715791.9999999991</v>
      </c>
      <c r="AC15" s="168">
        <v>15709237.339462267</v>
      </c>
      <c r="AD15" s="168">
        <v>26669752.726988427</v>
      </c>
      <c r="AE15" s="168">
        <v>25390117.887094766</v>
      </c>
      <c r="AF15" s="168">
        <v>14382602.95812</v>
      </c>
      <c r="AG15" s="168">
        <v>11579285.24</v>
      </c>
      <c r="AH15" s="168">
        <v>18267037.760000002</v>
      </c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</row>
    <row r="16" spans="1:44" s="66" customFormat="1" ht="15" customHeight="1">
      <c r="A16" s="101"/>
      <c r="C16" s="167" t="s">
        <v>115</v>
      </c>
      <c r="E16" s="168">
        <v>5451949.287969742</v>
      </c>
      <c r="F16" s="168">
        <v>7105736.0720810331</v>
      </c>
      <c r="G16" s="168">
        <v>7948048.6668908382</v>
      </c>
      <c r="H16" s="168">
        <v>8404546.1696113441</v>
      </c>
      <c r="I16" s="168">
        <v>6049806.7280019419</v>
      </c>
      <c r="J16" s="168">
        <v>6725514.7265328914</v>
      </c>
      <c r="K16" s="168">
        <v>6637557.7846893258</v>
      </c>
      <c r="L16" s="168">
        <v>6758414.1292898376</v>
      </c>
      <c r="M16" s="168">
        <v>6625562.4691758417</v>
      </c>
      <c r="N16" s="168">
        <v>6540092.5168144703</v>
      </c>
      <c r="O16" s="168">
        <v>7149584.3712873496</v>
      </c>
      <c r="P16" s="168">
        <v>3426823.9583616476</v>
      </c>
      <c r="Q16" s="168">
        <v>5881631.330133073</v>
      </c>
      <c r="R16" s="168">
        <v>3767242.84318349</v>
      </c>
      <c r="S16" s="168">
        <v>4587743.3549078722</v>
      </c>
      <c r="T16" s="168">
        <v>4427747.7033522092</v>
      </c>
      <c r="U16" s="168">
        <v>3874087.8415701799</v>
      </c>
      <c r="V16" s="168">
        <v>4285219.57</v>
      </c>
      <c r="W16" s="168">
        <v>4587964.4600000009</v>
      </c>
      <c r="X16" s="168">
        <v>3759725.4999999991</v>
      </c>
      <c r="Y16" s="168">
        <v>3967495.8499999996</v>
      </c>
      <c r="Z16" s="168">
        <v>3947690.5399999991</v>
      </c>
      <c r="AA16" s="168">
        <v>3829662.67</v>
      </c>
      <c r="AB16" s="168">
        <v>4935217.6300000008</v>
      </c>
      <c r="AC16" s="168">
        <v>28910280.196552955</v>
      </c>
      <c r="AD16" s="168">
        <v>26171293.368513994</v>
      </c>
      <c r="AE16" s="168">
        <v>23742063.31563931</v>
      </c>
      <c r="AF16" s="168">
        <v>18664365.231576644</v>
      </c>
      <c r="AG16" s="168">
        <v>16506997.371570181</v>
      </c>
      <c r="AH16" s="168">
        <v>16680066.689999999</v>
      </c>
      <c r="AI16" s="168"/>
      <c r="AJ16" s="168"/>
      <c r="AK16" s="168"/>
      <c r="AL16" s="168"/>
      <c r="AM16" s="168"/>
      <c r="AN16" s="168"/>
      <c r="AO16" s="168"/>
      <c r="AP16" s="168"/>
      <c r="AQ16" s="168"/>
      <c r="AR16" s="168"/>
    </row>
    <row r="17" spans="1:44" s="66" customFormat="1" ht="15" customHeight="1">
      <c r="A17" s="101"/>
      <c r="C17" s="167" t="s">
        <v>116</v>
      </c>
      <c r="E17" s="168">
        <v>24942852.580000013</v>
      </c>
      <c r="F17" s="168">
        <v>38050943.770000003</v>
      </c>
      <c r="G17" s="168">
        <v>39820073.979999997</v>
      </c>
      <c r="H17" s="168">
        <v>37206315</v>
      </c>
      <c r="I17" s="168">
        <v>38821627.460000001</v>
      </c>
      <c r="J17" s="168">
        <v>42336289.799999997</v>
      </c>
      <c r="K17" s="168">
        <v>43571237.629999995</v>
      </c>
      <c r="L17" s="168">
        <v>46588529.589999996</v>
      </c>
      <c r="M17" s="168">
        <v>48514072.230000004</v>
      </c>
      <c r="N17" s="168">
        <v>50079286.709999956</v>
      </c>
      <c r="O17" s="168">
        <v>53313754.470000021</v>
      </c>
      <c r="P17" s="168">
        <v>50141319.870000094</v>
      </c>
      <c r="Q17" s="168">
        <v>51201047.270000085</v>
      </c>
      <c r="R17" s="168">
        <v>46541936.839999929</v>
      </c>
      <c r="S17" s="168">
        <v>43511711.53000012</v>
      </c>
      <c r="T17" s="168">
        <v>42740528.119999893</v>
      </c>
      <c r="U17" s="168">
        <v>42411831.839999996</v>
      </c>
      <c r="V17" s="168">
        <v>44064861.640000008</v>
      </c>
      <c r="W17" s="168">
        <v>43372381.419999979</v>
      </c>
      <c r="X17" s="168">
        <v>43797415.729999915</v>
      </c>
      <c r="Y17" s="168">
        <v>40736898.899999984</v>
      </c>
      <c r="Z17" s="168">
        <v>37610543.440000005</v>
      </c>
      <c r="AA17" s="168">
        <v>36711148.399999931</v>
      </c>
      <c r="AB17" s="168">
        <v>35338325.62000002</v>
      </c>
      <c r="AC17" s="168">
        <v>140020185.33000001</v>
      </c>
      <c r="AD17" s="168">
        <v>171317684.47999999</v>
      </c>
      <c r="AE17" s="168">
        <v>202048433.28000009</v>
      </c>
      <c r="AF17" s="168">
        <v>183995223.76000002</v>
      </c>
      <c r="AG17" s="168">
        <v>173646490.62999988</v>
      </c>
      <c r="AH17" s="168">
        <v>150396916.35999995</v>
      </c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</row>
    <row r="18" spans="1:44" s="66" customFormat="1" ht="15" customHeight="1">
      <c r="A18" s="101"/>
      <c r="C18" s="43" t="s">
        <v>117</v>
      </c>
      <c r="E18" s="166">
        <v>-158005954.97999999</v>
      </c>
      <c r="F18" s="166">
        <v>-252820682.50999996</v>
      </c>
      <c r="G18" s="166">
        <v>-253452864.34999999</v>
      </c>
      <c r="H18" s="166">
        <v>-244910166.22</v>
      </c>
      <c r="I18" s="166">
        <v>-204424103.91</v>
      </c>
      <c r="J18" s="166">
        <v>-233622748.77000001</v>
      </c>
      <c r="K18" s="166">
        <v>-235786357.33999991</v>
      </c>
      <c r="L18" s="166">
        <v>-272074887.36000001</v>
      </c>
      <c r="M18" s="166">
        <v>-213480498.1500001</v>
      </c>
      <c r="N18" s="166">
        <v>-256434175.88</v>
      </c>
      <c r="O18" s="166">
        <v>-271583034.68000007</v>
      </c>
      <c r="P18" s="166">
        <v>-259107613.66999999</v>
      </c>
      <c r="Q18" s="166">
        <v>-240751044.90000004</v>
      </c>
      <c r="R18" s="166">
        <v>-206609519.09999985</v>
      </c>
      <c r="S18" s="166">
        <v>-197617091.92999995</v>
      </c>
      <c r="T18" s="166">
        <v>-185488407.09</v>
      </c>
      <c r="U18" s="166">
        <v>-172571203.25000003</v>
      </c>
      <c r="V18" s="166">
        <v>-175417436.18000001</v>
      </c>
      <c r="W18" s="166">
        <v>-159007894.66</v>
      </c>
      <c r="X18" s="166">
        <v>-173600457.32999995</v>
      </c>
      <c r="Y18" s="166">
        <v>-162034008.70000005</v>
      </c>
      <c r="Z18" s="166">
        <v>-159258089.71000001</v>
      </c>
      <c r="AA18" s="166">
        <v>-181093240.15000001</v>
      </c>
      <c r="AB18" s="166">
        <v>-176663468.81999999</v>
      </c>
      <c r="AC18" s="166">
        <v>-909189668.05999994</v>
      </c>
      <c r="AD18" s="166">
        <v>-945908097.38</v>
      </c>
      <c r="AE18" s="166">
        <v>-1000605322.3800001</v>
      </c>
      <c r="AF18" s="166">
        <v>-830466063.01999986</v>
      </c>
      <c r="AG18" s="166">
        <v>-680596991.41999996</v>
      </c>
      <c r="AH18" s="166">
        <v>-679048807.38000011</v>
      </c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</row>
    <row r="19" spans="1:44" s="66" customFormat="1" ht="15" customHeight="1">
      <c r="A19" s="101"/>
      <c r="C19" s="167" t="s">
        <v>118</v>
      </c>
      <c r="E19" s="168">
        <v>-108784973.23999999</v>
      </c>
      <c r="F19" s="168">
        <v>-169343693.93999997</v>
      </c>
      <c r="G19" s="168">
        <v>-182121943.25999999</v>
      </c>
      <c r="H19" s="168">
        <v>-167067833.91</v>
      </c>
      <c r="I19" s="168">
        <v>-142914238.63</v>
      </c>
      <c r="J19" s="168">
        <v>-162294186.34999999</v>
      </c>
      <c r="K19" s="168">
        <v>-152333444.75</v>
      </c>
      <c r="L19" s="168">
        <v>-178906340.33999997</v>
      </c>
      <c r="M19" s="168">
        <v>-150008376.72000003</v>
      </c>
      <c r="N19" s="168">
        <v>-162411516.40999997</v>
      </c>
      <c r="O19" s="168">
        <v>-166921524.09</v>
      </c>
      <c r="P19" s="168">
        <v>-173318063.37</v>
      </c>
      <c r="Q19" s="168">
        <v>-153649250.35000002</v>
      </c>
      <c r="R19" s="168">
        <v>-126703915.37999998</v>
      </c>
      <c r="S19" s="168">
        <v>-134611266.13999999</v>
      </c>
      <c r="T19" s="168">
        <v>-128728289.5</v>
      </c>
      <c r="U19" s="168">
        <v>-113266791.36000001</v>
      </c>
      <c r="V19" s="168">
        <v>-121894722.31999999</v>
      </c>
      <c r="W19" s="168">
        <v>-106916760.63</v>
      </c>
      <c r="X19" s="168">
        <v>-122222263.57000001</v>
      </c>
      <c r="Y19" s="168">
        <v>-111776934.88</v>
      </c>
      <c r="Z19" s="168">
        <v>-101920055.28999998</v>
      </c>
      <c r="AA19" s="168">
        <v>-122713565.63</v>
      </c>
      <c r="AB19" s="168">
        <v>-121385824.02999999</v>
      </c>
      <c r="AC19" s="168">
        <v>-627318444.3499999</v>
      </c>
      <c r="AD19" s="168">
        <v>-636448210.06999993</v>
      </c>
      <c r="AE19" s="168">
        <v>-652659480.59000003</v>
      </c>
      <c r="AF19" s="168">
        <v>-543692721.37</v>
      </c>
      <c r="AG19" s="168">
        <v>-464300537.88</v>
      </c>
      <c r="AH19" s="168">
        <v>-457796379.82999992</v>
      </c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</row>
    <row r="20" spans="1:44" s="66" customFormat="1" ht="15" customHeight="1">
      <c r="A20" s="101"/>
      <c r="C20" s="167" t="s">
        <v>119</v>
      </c>
      <c r="E20" s="168">
        <v>-32587075.649999999</v>
      </c>
      <c r="F20" s="168">
        <v>-59589397.720000006</v>
      </c>
      <c r="G20" s="168">
        <v>-47266009.079999998</v>
      </c>
      <c r="H20" s="168">
        <v>-54524609.840000004</v>
      </c>
      <c r="I20" s="168">
        <v>-36830576.130000003</v>
      </c>
      <c r="J20" s="168">
        <v>-43183132.749999993</v>
      </c>
      <c r="K20" s="168">
        <v>-55562312.09999992</v>
      </c>
      <c r="L20" s="168">
        <v>-62563626.429999962</v>
      </c>
      <c r="M20" s="168">
        <v>-33092319.200000074</v>
      </c>
      <c r="N20" s="168">
        <v>-61600728.900000006</v>
      </c>
      <c r="O20" s="168">
        <v>-70080702.860000014</v>
      </c>
      <c r="P20" s="168">
        <v>-52745040.199999981</v>
      </c>
      <c r="Q20" s="168">
        <v>-53922537.129999965</v>
      </c>
      <c r="R20" s="168">
        <v>-49347657.649999999</v>
      </c>
      <c r="S20" s="168">
        <v>-35977905.799999982</v>
      </c>
      <c r="T20" s="168">
        <v>-30043723.650000002</v>
      </c>
      <c r="U20" s="168">
        <v>-31784733.910000004</v>
      </c>
      <c r="V20" s="168">
        <v>-25490763.089999996</v>
      </c>
      <c r="W20" s="168">
        <v>-24508051.209999997</v>
      </c>
      <c r="X20" s="168">
        <v>-23961948.129999999</v>
      </c>
      <c r="Y20" s="168">
        <v>-24208352.409999996</v>
      </c>
      <c r="Z20" s="168">
        <v>-32059967.200000003</v>
      </c>
      <c r="AA20" s="168">
        <v>-34551215.590000004</v>
      </c>
      <c r="AB20" s="168">
        <v>-31472394.359999999</v>
      </c>
      <c r="AC20" s="168">
        <v>-193967092.28999999</v>
      </c>
      <c r="AD20" s="168">
        <v>-198139647.40999985</v>
      </c>
      <c r="AE20" s="168">
        <v>-217518791.16000009</v>
      </c>
      <c r="AF20" s="168">
        <v>-169291824.22999996</v>
      </c>
      <c r="AG20" s="168">
        <v>-105745496.33999999</v>
      </c>
      <c r="AH20" s="168">
        <v>-122291929.56</v>
      </c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</row>
    <row r="21" spans="1:44" s="66" customFormat="1" ht="15" customHeight="1">
      <c r="A21" s="101"/>
      <c r="C21" s="167" t="s">
        <v>298</v>
      </c>
      <c r="E21" s="168">
        <v>-24</v>
      </c>
      <c r="F21" s="168">
        <v>-1008.1700000000001</v>
      </c>
      <c r="G21" s="168">
        <v>0</v>
      </c>
      <c r="H21" s="168">
        <v>0</v>
      </c>
      <c r="I21" s="168">
        <v>0</v>
      </c>
      <c r="J21" s="168">
        <v>0</v>
      </c>
      <c r="K21" s="168">
        <v>0</v>
      </c>
      <c r="L21" s="168">
        <v>0</v>
      </c>
      <c r="M21" s="168">
        <v>0</v>
      </c>
      <c r="N21" s="168">
        <v>0</v>
      </c>
      <c r="O21" s="168">
        <v>0</v>
      </c>
      <c r="P21" s="168">
        <v>0</v>
      </c>
      <c r="Q21" s="168">
        <v>0</v>
      </c>
      <c r="R21" s="168">
        <v>0</v>
      </c>
      <c r="S21" s="168">
        <v>0</v>
      </c>
      <c r="T21" s="168">
        <v>0</v>
      </c>
      <c r="U21" s="168">
        <v>0</v>
      </c>
      <c r="V21" s="168">
        <v>0</v>
      </c>
      <c r="W21" s="168">
        <v>0</v>
      </c>
      <c r="X21" s="168">
        <v>0</v>
      </c>
      <c r="Y21" s="168">
        <v>-962.1</v>
      </c>
      <c r="Z21" s="168">
        <v>0</v>
      </c>
      <c r="AA21" s="168">
        <v>0</v>
      </c>
      <c r="AB21" s="168">
        <v>0</v>
      </c>
      <c r="AC21" s="168">
        <v>-1032.17</v>
      </c>
      <c r="AD21" s="168">
        <v>0</v>
      </c>
      <c r="AE21" s="168">
        <v>0</v>
      </c>
      <c r="AF21" s="168">
        <v>0</v>
      </c>
      <c r="AG21" s="168">
        <v>0</v>
      </c>
      <c r="AH21" s="168">
        <v>-962.1</v>
      </c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</row>
    <row r="22" spans="1:44" s="66" customFormat="1" ht="15" customHeight="1">
      <c r="A22" s="101"/>
      <c r="C22" s="167" t="s">
        <v>120</v>
      </c>
      <c r="E22" s="168">
        <v>-293757.07999999996</v>
      </c>
      <c r="F22" s="168">
        <v>-402919.36</v>
      </c>
      <c r="G22" s="168">
        <v>-401558.83999999997</v>
      </c>
      <c r="H22" s="168">
        <v>-429202.29</v>
      </c>
      <c r="I22" s="168">
        <v>-438328.34</v>
      </c>
      <c r="J22" s="168">
        <v>-477754.61</v>
      </c>
      <c r="K22" s="168">
        <v>-448387.55999999994</v>
      </c>
      <c r="L22" s="168">
        <v>-494805.95999999996</v>
      </c>
      <c r="M22" s="168">
        <v>-493181.24999999994</v>
      </c>
      <c r="N22" s="168">
        <v>-474559.93000000005</v>
      </c>
      <c r="O22" s="168">
        <v>-456120.54000000004</v>
      </c>
      <c r="P22" s="168">
        <v>-561026.49</v>
      </c>
      <c r="Q22" s="168">
        <v>-519819.37</v>
      </c>
      <c r="R22" s="168">
        <v>-532096.64</v>
      </c>
      <c r="S22" s="168">
        <v>-448116.06999999995</v>
      </c>
      <c r="T22" s="168">
        <v>-466463.64</v>
      </c>
      <c r="U22" s="168">
        <v>-460763.39999999997</v>
      </c>
      <c r="V22" s="168">
        <v>-496516.27</v>
      </c>
      <c r="W22" s="168">
        <v>-486962.99</v>
      </c>
      <c r="X22" s="168">
        <v>-497228.42999999993</v>
      </c>
      <c r="Y22" s="168">
        <v>-595287.98</v>
      </c>
      <c r="Z22" s="168">
        <v>-637030.84</v>
      </c>
      <c r="AA22" s="168">
        <v>-613166.3600000001</v>
      </c>
      <c r="AB22" s="168">
        <v>-643094.94999999995</v>
      </c>
      <c r="AC22" s="168">
        <v>-1527437.5699999998</v>
      </c>
      <c r="AD22" s="168">
        <v>-1859276.4699999997</v>
      </c>
      <c r="AE22" s="168">
        <v>-1984888.21</v>
      </c>
      <c r="AF22" s="168">
        <v>-1966495.7200000002</v>
      </c>
      <c r="AG22" s="168">
        <v>-1941471.0899999999</v>
      </c>
      <c r="AH22" s="168">
        <v>-2488580.13</v>
      </c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</row>
    <row r="23" spans="1:44" s="66" customFormat="1" ht="15" customHeight="1">
      <c r="A23" s="101"/>
      <c r="C23" s="167" t="s">
        <v>121</v>
      </c>
      <c r="E23" s="168">
        <v>-16340125.010000004</v>
      </c>
      <c r="F23" s="168">
        <v>-23483663.32</v>
      </c>
      <c r="G23" s="168">
        <v>-23663353.169999998</v>
      </c>
      <c r="H23" s="168">
        <v>-22888520.18</v>
      </c>
      <c r="I23" s="168">
        <v>-24240960.809999995</v>
      </c>
      <c r="J23" s="168">
        <v>-27667675.060000002</v>
      </c>
      <c r="K23" s="168">
        <v>-27442212.930000007</v>
      </c>
      <c r="L23" s="168">
        <v>-30110114.630000077</v>
      </c>
      <c r="M23" s="168">
        <v>-29886620.980000004</v>
      </c>
      <c r="N23" s="168">
        <v>-31947370.640000001</v>
      </c>
      <c r="O23" s="168">
        <v>-34124687.190000042</v>
      </c>
      <c r="P23" s="168">
        <v>-32483483.609999985</v>
      </c>
      <c r="Q23" s="168">
        <v>-32659438.050000027</v>
      </c>
      <c r="R23" s="168">
        <v>-30025849.429999903</v>
      </c>
      <c r="S23" s="168">
        <v>-26579803.919999983</v>
      </c>
      <c r="T23" s="168">
        <v>-26249930.300000004</v>
      </c>
      <c r="U23" s="168">
        <v>-27058914.580000013</v>
      </c>
      <c r="V23" s="168">
        <v>-27535434.5</v>
      </c>
      <c r="W23" s="168">
        <v>-27096119.830000021</v>
      </c>
      <c r="X23" s="168">
        <v>-26919017.199999943</v>
      </c>
      <c r="Y23" s="168">
        <v>-25452471.329999998</v>
      </c>
      <c r="Z23" s="168">
        <v>-24641123.220000006</v>
      </c>
      <c r="AA23" s="168">
        <v>-23215292.569999978</v>
      </c>
      <c r="AB23" s="168">
        <v>-23162343.890000001</v>
      </c>
      <c r="AC23" s="168">
        <v>-86375661.680000007</v>
      </c>
      <c r="AD23" s="168">
        <v>-109460963.4300001</v>
      </c>
      <c r="AE23" s="168">
        <v>-128442162.42000003</v>
      </c>
      <c r="AF23" s="168">
        <v>-115515021.69999993</v>
      </c>
      <c r="AG23" s="168">
        <v>-108609486.10999997</v>
      </c>
      <c r="AH23" s="168">
        <v>-96471231.009999976</v>
      </c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</row>
    <row r="24" spans="1:44" s="66" customFormat="1" ht="15" customHeight="1">
      <c r="A24" s="101"/>
      <c r="C24" s="43" t="s">
        <v>122</v>
      </c>
      <c r="E24" s="166">
        <v>29159677.330000017</v>
      </c>
      <c r="F24" s="166">
        <v>43675064.010000065</v>
      </c>
      <c r="G24" s="166">
        <v>51759504.650000021</v>
      </c>
      <c r="H24" s="166">
        <v>46461037.179999962</v>
      </c>
      <c r="I24" s="166">
        <v>45132334.160000026</v>
      </c>
      <c r="J24" s="166">
        <v>48794649.729999989</v>
      </c>
      <c r="K24" s="166">
        <v>47262526.980000079</v>
      </c>
      <c r="L24" s="166">
        <v>56297490.33217746</v>
      </c>
      <c r="M24" s="166">
        <v>51061462.199999928</v>
      </c>
      <c r="N24" s="166">
        <v>59279179.25</v>
      </c>
      <c r="O24" s="166">
        <v>61553069.769999981</v>
      </c>
      <c r="P24" s="166">
        <v>49646739.970000058</v>
      </c>
      <c r="Q24" s="166">
        <v>51984397.680000067</v>
      </c>
      <c r="R24" s="166">
        <v>42745437.610000074</v>
      </c>
      <c r="S24" s="166">
        <v>43623317.450000167</v>
      </c>
      <c r="T24" s="166">
        <v>40743402.009999901</v>
      </c>
      <c r="U24" s="166">
        <v>39182981.810000002</v>
      </c>
      <c r="V24" s="166">
        <v>43080818.570000023</v>
      </c>
      <c r="W24" s="166">
        <v>39120658.870000005</v>
      </c>
      <c r="X24" s="166">
        <v>33565254.150000066</v>
      </c>
      <c r="Y24" s="166">
        <v>37950353.229999989</v>
      </c>
      <c r="Z24" s="166">
        <v>38171278.24999997</v>
      </c>
      <c r="AA24" s="166">
        <v>38338680.560000032</v>
      </c>
      <c r="AB24" s="166">
        <v>35350555.840000033</v>
      </c>
      <c r="AC24" s="166">
        <v>171050629.48000002</v>
      </c>
      <c r="AD24" s="166">
        <v>197487001.20217764</v>
      </c>
      <c r="AE24" s="166">
        <v>221540451.19000006</v>
      </c>
      <c r="AF24" s="166">
        <v>179096554.75000012</v>
      </c>
      <c r="AG24" s="166">
        <v>154949713.4000001</v>
      </c>
      <c r="AH24" s="166">
        <v>149810867.88000003</v>
      </c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</row>
    <row r="25" spans="1:44" s="66" customFormat="1" ht="15" customHeight="1">
      <c r="A25" s="101"/>
      <c r="C25" s="169" t="s">
        <v>18</v>
      </c>
      <c r="E25" s="314">
        <v>0.1557990157623077</v>
      </c>
      <c r="F25" s="314">
        <v>0.14730128461316772</v>
      </c>
      <c r="G25" s="314">
        <v>0.16958521314055919</v>
      </c>
      <c r="H25" s="314">
        <v>0.15945651676571959</v>
      </c>
      <c r="I25" s="314">
        <v>0.18085020971224355</v>
      </c>
      <c r="J25" s="314">
        <v>0.1727749422987479</v>
      </c>
      <c r="K25" s="314">
        <v>0.16697655280833959</v>
      </c>
      <c r="L25" s="314">
        <v>0.17144404997716281</v>
      </c>
      <c r="M25" s="314">
        <v>0.19301838593939308</v>
      </c>
      <c r="N25" s="314">
        <v>0.18776265966192926</v>
      </c>
      <c r="O25" s="314">
        <v>0.18476853438513566</v>
      </c>
      <c r="P25" s="314">
        <v>0.16079689042340414</v>
      </c>
      <c r="Q25" s="314">
        <v>0.1775814955026962</v>
      </c>
      <c r="R25" s="314">
        <v>0.17142405418358322</v>
      </c>
      <c r="S25" s="314">
        <v>0.18082922990436912</v>
      </c>
      <c r="T25" s="314">
        <v>0.18009581487274559</v>
      </c>
      <c r="U25" s="314">
        <v>0.1850399405277284</v>
      </c>
      <c r="V25" s="314">
        <v>0.19716779257249431</v>
      </c>
      <c r="W25" s="314">
        <v>0.19745088818849363</v>
      </c>
      <c r="X25" s="314">
        <v>0.16202128194964585</v>
      </c>
      <c r="Y25" s="314">
        <v>0.18976660406719023</v>
      </c>
      <c r="Z25" s="314">
        <v>0.1933414397483845</v>
      </c>
      <c r="AA25" s="314">
        <v>0.17471788259406529</v>
      </c>
      <c r="AB25" s="314">
        <v>0.16673687458502129</v>
      </c>
      <c r="AC25" s="314">
        <v>0.15834498108386502</v>
      </c>
      <c r="AD25" s="314">
        <v>0.17271982488560925</v>
      </c>
      <c r="AE25" s="314">
        <v>0.18127170750086549</v>
      </c>
      <c r="AF25" s="314">
        <v>0.17740014497129702</v>
      </c>
      <c r="AG25" s="314">
        <v>0.18544710009164667</v>
      </c>
      <c r="AH25" s="314">
        <v>0.18074334215017368</v>
      </c>
    </row>
    <row r="26" spans="1:44" s="66" customFormat="1" ht="15" customHeight="1">
      <c r="A26" s="101"/>
      <c r="C26" s="167" t="s">
        <v>123</v>
      </c>
      <c r="E26" s="168">
        <v>11370831.943466276</v>
      </c>
      <c r="F26" s="168">
        <v>15780270.379239559</v>
      </c>
      <c r="G26" s="168">
        <v>20075339.668558151</v>
      </c>
      <c r="H26" s="168">
        <v>18325108.217325717</v>
      </c>
      <c r="I26" s="168">
        <v>15003148.480436981</v>
      </c>
      <c r="J26" s="168">
        <v>17557470.512657732</v>
      </c>
      <c r="K26" s="168">
        <v>14420208.22290197</v>
      </c>
      <c r="L26" s="168">
        <v>18254109.312194824</v>
      </c>
      <c r="M26" s="168">
        <v>17196605.591058612</v>
      </c>
      <c r="N26" s="168">
        <v>15685342.323317081</v>
      </c>
      <c r="O26" s="168">
        <v>15642903.220226139</v>
      </c>
      <c r="P26" s="168">
        <v>13965366.095662653</v>
      </c>
      <c r="Q26" s="168">
        <v>16560109.739136904</v>
      </c>
      <c r="R26" s="168">
        <v>14181965.418361381</v>
      </c>
      <c r="S26" s="168">
        <v>14997179.276549935</v>
      </c>
      <c r="T26" s="168">
        <v>13874927.52498275</v>
      </c>
      <c r="U26" s="168">
        <v>12700388.388429821</v>
      </c>
      <c r="V26" s="166">
        <v>15119687.590000004</v>
      </c>
      <c r="W26" s="166">
        <v>12669208.570000008</v>
      </c>
      <c r="X26" s="166">
        <v>7481581.3700000942</v>
      </c>
      <c r="Y26" s="166">
        <v>11178574.590000004</v>
      </c>
      <c r="Z26" s="166">
        <v>10293668.970000014</v>
      </c>
      <c r="AA26" s="166">
        <v>11878441.729999989</v>
      </c>
      <c r="AB26" s="166">
        <v>10737911.800000012</v>
      </c>
      <c r="AC26" s="166">
        <v>58409513.978589773</v>
      </c>
      <c r="AD26" s="166">
        <v>65234936.528191566</v>
      </c>
      <c r="AE26" s="166">
        <v>62490217.230264425</v>
      </c>
      <c r="AF26" s="166">
        <v>59614181.959030986</v>
      </c>
      <c r="AG26" s="166">
        <v>47970865.918429926</v>
      </c>
      <c r="AH26" s="166">
        <v>44088597.090000018</v>
      </c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</row>
    <row r="27" spans="1:44" s="66" customFormat="1" ht="15" customHeight="1">
      <c r="A27" s="101"/>
      <c r="C27" s="169" t="s">
        <v>124</v>
      </c>
      <c r="E27" s="314">
        <v>8.5754574430206398E-2</v>
      </c>
      <c r="F27" s="314">
        <v>7.6852700925213235E-2</v>
      </c>
      <c r="G27" s="314">
        <v>9.156896997193531E-2</v>
      </c>
      <c r="H27" s="314">
        <v>8.5319812924315452E-2</v>
      </c>
      <c r="I27" s="314">
        <v>9.5006311559250725E-2</v>
      </c>
      <c r="J27" s="314">
        <v>9.7621955888153714E-2</v>
      </c>
      <c r="K27" s="314">
        <v>8.6476115910008297E-2</v>
      </c>
      <c r="L27" s="314">
        <v>9.2585046059675685E-2</v>
      </c>
      <c r="M27" s="314">
        <v>0.1028474472074464</v>
      </c>
      <c r="N27" s="314">
        <v>8.8071976310398467E-2</v>
      </c>
      <c r="O27" s="314">
        <v>8.5684289380453249E-2</v>
      </c>
      <c r="P27" s="314">
        <v>7.4568081839953296E-2</v>
      </c>
      <c r="Q27" s="314">
        <v>9.7292591491234925E-2</v>
      </c>
      <c r="R27" s="314">
        <v>0.10066278705854767</v>
      </c>
      <c r="S27" s="314">
        <v>0.10024286553338468</v>
      </c>
      <c r="T27" s="314">
        <v>9.7297437003486351E-2</v>
      </c>
      <c r="U27" s="314">
        <v>0.10082299543257123</v>
      </c>
      <c r="V27" s="314">
        <v>0.1103510762111197</v>
      </c>
      <c r="W27" s="314">
        <v>0.10594226609320324</v>
      </c>
      <c r="X27" s="314">
        <v>5.7682032274841276E-2</v>
      </c>
      <c r="Y27" s="314">
        <v>9.0915605475389225E-2</v>
      </c>
      <c r="Z27" s="314">
        <v>9.1732709504850851E-2</v>
      </c>
      <c r="AA27" s="314">
        <v>8.8255179211556942E-2</v>
      </c>
      <c r="AB27" s="314">
        <v>8.1271633234895738E-2</v>
      </c>
      <c r="AC27" s="314">
        <v>8.5178842818307385E-2</v>
      </c>
      <c r="AD27" s="314">
        <v>9.2969222425328374E-2</v>
      </c>
      <c r="AE27" s="314">
        <v>8.7380610550114257E-2</v>
      </c>
      <c r="AF27" s="314">
        <v>9.881236503358666E-2</v>
      </c>
      <c r="AG27" s="314">
        <v>9.3643458453335104E-2</v>
      </c>
      <c r="AH27" s="314">
        <v>8.784601874430624E-2</v>
      </c>
    </row>
    <row r="28" spans="1:44" s="66" customFormat="1" ht="15" customHeight="1">
      <c r="A28" s="101"/>
      <c r="C28" s="167" t="s">
        <v>125</v>
      </c>
      <c r="E28" s="168">
        <v>3856619.49856399</v>
      </c>
      <c r="F28" s="168">
        <v>6624696.4686794728</v>
      </c>
      <c r="G28" s="168">
        <v>7980954.3445510343</v>
      </c>
      <c r="H28" s="168">
        <v>5842790.2630629018</v>
      </c>
      <c r="I28" s="168">
        <v>4519776.5400548354</v>
      </c>
      <c r="J28" s="168">
        <v>4081542.0385709032</v>
      </c>
      <c r="K28" s="168">
        <v>5221664.4203180447</v>
      </c>
      <c r="L28" s="168">
        <v>5590590.9995398819</v>
      </c>
      <c r="M28" s="168">
        <v>3675226.5157146193</v>
      </c>
      <c r="N28" s="168">
        <v>11979248.631527677</v>
      </c>
      <c r="O28" s="168">
        <v>13837829.654517278</v>
      </c>
      <c r="P28" s="168">
        <v>8804365.3052417561</v>
      </c>
      <c r="Q28" s="168">
        <v>6940627.911190033</v>
      </c>
      <c r="R28" s="168">
        <v>6141054.577015169</v>
      </c>
      <c r="S28" s="168">
        <v>4604993.0957622379</v>
      </c>
      <c r="T28" s="168">
        <v>2235022.6773050465</v>
      </c>
      <c r="U28" s="168">
        <v>4632269.8900000006</v>
      </c>
      <c r="V28" s="166">
        <v>4285640.1100000069</v>
      </c>
      <c r="W28" s="166">
        <v>3312156.9300000034</v>
      </c>
      <c r="X28" s="166">
        <v>3566964.5100000016</v>
      </c>
      <c r="Y28" s="166">
        <v>3835924.0800000057</v>
      </c>
      <c r="Z28" s="166">
        <v>5701515.9099999964</v>
      </c>
      <c r="AA28" s="166">
        <v>5372748.759999983</v>
      </c>
      <c r="AB28" s="166">
        <v>4426616.25</v>
      </c>
      <c r="AC28" s="166">
        <v>15906000.735395163</v>
      </c>
      <c r="AD28" s="166">
        <v>19413573.998483717</v>
      </c>
      <c r="AE28" s="166">
        <v>38296670.107001305</v>
      </c>
      <c r="AF28" s="166">
        <v>19921698.26127246</v>
      </c>
      <c r="AG28" s="166">
        <v>15797031.440000013</v>
      </c>
      <c r="AH28" s="166">
        <v>19336804.999999985</v>
      </c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</row>
    <row r="29" spans="1:44" s="66" customFormat="1" ht="15" customHeight="1">
      <c r="A29" s="101"/>
      <c r="C29" s="169" t="s">
        <v>126</v>
      </c>
      <c r="E29" s="314">
        <v>5.9777126505873301E-2</v>
      </c>
      <c r="F29" s="314">
        <v>8.7071939218581917E-2</v>
      </c>
      <c r="G29" s="314">
        <v>9.4333521082776706E-2</v>
      </c>
      <c r="H29" s="314">
        <v>5.538970545862465E-2</v>
      </c>
      <c r="I29" s="314">
        <v>0.10930442543306225</v>
      </c>
      <c r="J29" s="314">
        <v>8.635502215616353E-2</v>
      </c>
      <c r="K29" s="314">
        <v>8.5905278319075171E-2</v>
      </c>
      <c r="L29" s="314">
        <v>8.2028540718256007E-2</v>
      </c>
      <c r="M29" s="314">
        <v>9.9958440090925166E-2</v>
      </c>
      <c r="N29" s="314">
        <v>0.16280582073288602</v>
      </c>
      <c r="O29" s="314">
        <v>0.16489599186119508</v>
      </c>
      <c r="P29" s="314">
        <v>0.14304549707619757</v>
      </c>
      <c r="Q29" s="314">
        <v>0.1140365918613149</v>
      </c>
      <c r="R29" s="314">
        <v>0.11067214088319287</v>
      </c>
      <c r="S29" s="314">
        <v>0.11347127043807864</v>
      </c>
      <c r="T29" s="314">
        <v>6.9241309889858049E-2</v>
      </c>
      <c r="U29" s="314">
        <v>0.12720074159423297</v>
      </c>
      <c r="V29" s="314">
        <v>0.14392739382303926</v>
      </c>
      <c r="W29" s="314">
        <v>0.11905579258545415</v>
      </c>
      <c r="X29" s="314">
        <v>0.12957157286398369</v>
      </c>
      <c r="Y29" s="314">
        <v>0.13678099634225954</v>
      </c>
      <c r="Z29" s="314">
        <v>0.15098760537003697</v>
      </c>
      <c r="AA29" s="314">
        <v>0.13457453054759039</v>
      </c>
      <c r="AB29" s="314">
        <v>0.12330747212200119</v>
      </c>
      <c r="AC29" s="314">
        <v>7.5788661167110638E-2</v>
      </c>
      <c r="AD29" s="314">
        <v>8.9235975789263483E-2</v>
      </c>
      <c r="AE29" s="314">
        <v>0.14970428260014376</v>
      </c>
      <c r="AF29" s="314">
        <v>0.10528686321661476</v>
      </c>
      <c r="AG29" s="314">
        <v>0.12997122676758607</v>
      </c>
      <c r="AH29" s="314">
        <v>0.13653165129289555</v>
      </c>
    </row>
    <row r="30" spans="1:44" s="66" customFormat="1" ht="15" customHeight="1">
      <c r="A30" s="101"/>
      <c r="C30" s="167" t="s">
        <v>299</v>
      </c>
      <c r="E30" s="168">
        <v>2923378.7551041488</v>
      </c>
      <c r="F30" s="168">
        <v>2622538.0498363003</v>
      </c>
      <c r="G30" s="168">
        <v>4775387.11788199</v>
      </c>
      <c r="H30" s="168">
        <v>5386901.2466398273</v>
      </c>
      <c r="I30" s="168">
        <v>5417264.1015062341</v>
      </c>
      <c r="J30" s="168">
        <v>6239262.3222384844</v>
      </c>
      <c r="K30" s="168">
        <v>5302459.4120907262</v>
      </c>
      <c r="L30" s="168">
        <v>9710766.8911529817</v>
      </c>
      <c r="M30" s="168">
        <v>5429797.6240508175</v>
      </c>
      <c r="N30" s="168">
        <v>7417139.6383408364</v>
      </c>
      <c r="O30" s="168">
        <v>6189805.7839692347</v>
      </c>
      <c r="P30" s="168">
        <v>6353374.8407338765</v>
      </c>
      <c r="Q30" s="168">
        <v>4580238.8495400008</v>
      </c>
      <c r="R30" s="168">
        <v>2671184.0014399989</v>
      </c>
      <c r="S30" s="168">
        <v>2949610.1827799994</v>
      </c>
      <c r="T30" s="168">
        <v>4181569.9243599996</v>
      </c>
      <c r="U30" s="168">
        <v>3084081.8299999996</v>
      </c>
      <c r="V30" s="166">
        <v>3357360.4299999997</v>
      </c>
      <c r="W30" s="166">
        <v>2762030.31</v>
      </c>
      <c r="X30" s="166">
        <v>2375812.67</v>
      </c>
      <c r="Y30" s="166">
        <v>4279219.120000001</v>
      </c>
      <c r="Z30" s="166">
        <v>5895926.6100000003</v>
      </c>
      <c r="AA30" s="166">
        <v>4375137.93</v>
      </c>
      <c r="AB30" s="166">
        <v>3715791.9999999991</v>
      </c>
      <c r="AC30" s="166">
        <v>15708205.169462267</v>
      </c>
      <c r="AD30" s="166">
        <v>26669752.726988427</v>
      </c>
      <c r="AE30" s="166">
        <v>25390117.887094766</v>
      </c>
      <c r="AF30" s="166">
        <v>14382602.95812</v>
      </c>
      <c r="AG30" s="166">
        <v>11579285.24</v>
      </c>
      <c r="AH30" s="166">
        <v>18266075.66</v>
      </c>
    </row>
    <row r="31" spans="1:44" s="66" customFormat="1" ht="15" customHeight="1">
      <c r="A31" s="101"/>
      <c r="C31" s="169" t="s">
        <v>300</v>
      </c>
      <c r="E31" s="314">
        <v>0.99999179038880015</v>
      </c>
      <c r="F31" s="314">
        <v>0.9996157224170944</v>
      </c>
      <c r="G31" s="314">
        <v>1</v>
      </c>
      <c r="H31" s="314">
        <v>1</v>
      </c>
      <c r="I31" s="314">
        <v>1</v>
      </c>
      <c r="J31" s="314">
        <v>1</v>
      </c>
      <c r="K31" s="314">
        <v>1</v>
      </c>
      <c r="L31" s="314">
        <v>1</v>
      </c>
      <c r="M31" s="314">
        <v>1</v>
      </c>
      <c r="N31" s="314">
        <v>1</v>
      </c>
      <c r="O31" s="314">
        <v>1</v>
      </c>
      <c r="P31" s="314">
        <v>1</v>
      </c>
      <c r="Q31" s="314">
        <v>1</v>
      </c>
      <c r="R31" s="314">
        <v>1</v>
      </c>
      <c r="S31" s="314">
        <v>1</v>
      </c>
      <c r="T31" s="314">
        <v>1</v>
      </c>
      <c r="U31" s="314">
        <v>1</v>
      </c>
      <c r="V31" s="314">
        <v>1</v>
      </c>
      <c r="W31" s="314">
        <v>1</v>
      </c>
      <c r="X31" s="314">
        <v>1</v>
      </c>
      <c r="Y31" s="314">
        <v>0.9997752197978198</v>
      </c>
      <c r="Z31" s="314">
        <v>1</v>
      </c>
      <c r="AA31" s="314">
        <v>1</v>
      </c>
      <c r="AB31" s="314">
        <v>1</v>
      </c>
      <c r="AC31" s="314">
        <v>0.99993429534625422</v>
      </c>
      <c r="AD31" s="314">
        <v>1</v>
      </c>
      <c r="AE31" s="314">
        <v>1</v>
      </c>
      <c r="AF31" s="314">
        <v>1</v>
      </c>
      <c r="AG31" s="314">
        <v>1</v>
      </c>
      <c r="AH31" s="314">
        <v>0.99994733136195135</v>
      </c>
    </row>
    <row r="32" spans="1:44" s="66" customFormat="1" ht="15" customHeight="1">
      <c r="A32" s="101"/>
      <c r="C32" s="167" t="s">
        <v>127</v>
      </c>
      <c r="E32" s="168">
        <v>5158192.2079697447</v>
      </c>
      <c r="F32" s="168">
        <v>6702816.7120810328</v>
      </c>
      <c r="G32" s="168">
        <v>7546489.8268908393</v>
      </c>
      <c r="H32" s="168">
        <v>7975343.8796113422</v>
      </c>
      <c r="I32" s="168">
        <v>5611478.3880019421</v>
      </c>
      <c r="J32" s="168">
        <v>6247760.1165328911</v>
      </c>
      <c r="K32" s="168">
        <v>6189170.2246893262</v>
      </c>
      <c r="L32" s="168">
        <v>6263608.1692898376</v>
      </c>
      <c r="M32" s="168">
        <v>6132381.2191758417</v>
      </c>
      <c r="N32" s="168">
        <v>6065532.5868144706</v>
      </c>
      <c r="O32" s="168">
        <v>6693463.8312873496</v>
      </c>
      <c r="P32" s="168">
        <v>2865797.4683616478</v>
      </c>
      <c r="Q32" s="168">
        <v>5361811.9601330729</v>
      </c>
      <c r="R32" s="168">
        <v>3235146.2031834899</v>
      </c>
      <c r="S32" s="168">
        <v>4139627.2849078723</v>
      </c>
      <c r="T32" s="168">
        <v>3961284.0633522091</v>
      </c>
      <c r="U32" s="168">
        <v>3413324.44157018</v>
      </c>
      <c r="V32" s="168">
        <v>3788703.3000000003</v>
      </c>
      <c r="W32" s="166">
        <v>4101001.4700000007</v>
      </c>
      <c r="X32" s="166">
        <v>3262497.0699999994</v>
      </c>
      <c r="Y32" s="166">
        <v>3372207.8699999996</v>
      </c>
      <c r="Z32" s="166">
        <v>3310659.6999999993</v>
      </c>
      <c r="AA32" s="166">
        <v>3216496.3099999996</v>
      </c>
      <c r="AB32" s="166">
        <v>4292122.6800000006</v>
      </c>
      <c r="AC32" s="166">
        <v>27382842.626552954</v>
      </c>
      <c r="AD32" s="166">
        <v>24312016.898513995</v>
      </c>
      <c r="AE32" s="166">
        <v>21757175.105639309</v>
      </c>
      <c r="AF32" s="166">
        <v>16697869.511576643</v>
      </c>
      <c r="AG32" s="166">
        <v>14565526.281570181</v>
      </c>
      <c r="AH32" s="166">
        <v>14191486.559999999</v>
      </c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</row>
    <row r="33" spans="1:44" s="66" customFormat="1" ht="15" customHeight="1">
      <c r="A33" s="101"/>
      <c r="C33" s="169" t="s">
        <v>128</v>
      </c>
      <c r="E33" s="314">
        <v>0.94611888987151738</v>
      </c>
      <c r="F33" s="314">
        <v>0.94329660489599376</v>
      </c>
      <c r="G33" s="314">
        <v>0.94947705319511033</v>
      </c>
      <c r="H33" s="314">
        <v>0.94893212776296187</v>
      </c>
      <c r="I33" s="314">
        <v>0.92754672013385697</v>
      </c>
      <c r="J33" s="314">
        <v>0.92896385935856984</v>
      </c>
      <c r="K33" s="314">
        <v>0.93244690674719499</v>
      </c>
      <c r="L33" s="314">
        <v>0.92678667649921098</v>
      </c>
      <c r="M33" s="314">
        <v>0.92556386687252123</v>
      </c>
      <c r="N33" s="314">
        <v>0.92743834605092912</v>
      </c>
      <c r="O33" s="314">
        <v>0.93620320898208087</v>
      </c>
      <c r="P33" s="314">
        <v>0.83628383108765691</v>
      </c>
      <c r="Q33" s="314">
        <v>0.91161986516617677</v>
      </c>
      <c r="R33" s="314">
        <v>0.8587570108566841</v>
      </c>
      <c r="S33" s="314">
        <v>0.90232320438748725</v>
      </c>
      <c r="T33" s="314">
        <v>0.89464990526744681</v>
      </c>
      <c r="U33" s="314">
        <v>0.88106531941380783</v>
      </c>
      <c r="V33" s="314">
        <v>0.88413282869423659</v>
      </c>
      <c r="W33" s="314">
        <v>0.8938607754603225</v>
      </c>
      <c r="X33" s="314">
        <v>0.86774874123124157</v>
      </c>
      <c r="Y33" s="314">
        <v>0.84995876429209116</v>
      </c>
      <c r="Z33" s="314">
        <v>0.83863202205307608</v>
      </c>
      <c r="AA33" s="314">
        <v>0.83989024286569858</v>
      </c>
      <c r="AB33" s="314">
        <v>0.86969268668299837</v>
      </c>
      <c r="AC33" s="314">
        <v>0.94716628273349901</v>
      </c>
      <c r="AD33" s="314">
        <v>0.92895740979172059</v>
      </c>
      <c r="AE33" s="314">
        <v>0.91639782172206907</v>
      </c>
      <c r="AF33" s="314">
        <v>0.89463902492258052</v>
      </c>
      <c r="AG33" s="314">
        <v>0.88238496400661126</v>
      </c>
      <c r="AH33" s="314">
        <v>0.8508051450722347</v>
      </c>
    </row>
    <row r="34" spans="1:44" s="66" customFormat="1" ht="15" customHeight="1">
      <c r="A34" s="101"/>
      <c r="C34" s="167" t="s">
        <v>129</v>
      </c>
      <c r="E34" s="168">
        <v>8774033.6800000072</v>
      </c>
      <c r="F34" s="168">
        <v>14567280.450000003</v>
      </c>
      <c r="G34" s="168">
        <v>16156720.809999999</v>
      </c>
      <c r="H34" s="168">
        <v>14317794.82</v>
      </c>
      <c r="I34" s="168">
        <v>14580666.650000006</v>
      </c>
      <c r="J34" s="168">
        <v>14668614.739999995</v>
      </c>
      <c r="K34" s="168">
        <v>16129024.699999988</v>
      </c>
      <c r="L34" s="168">
        <v>16478414.959999919</v>
      </c>
      <c r="M34" s="168">
        <v>18627451.25</v>
      </c>
      <c r="N34" s="168">
        <v>18131916.069999956</v>
      </c>
      <c r="O34" s="168">
        <v>19189067.279999979</v>
      </c>
      <c r="P34" s="168">
        <v>17657836.26000011</v>
      </c>
      <c r="Q34" s="168">
        <v>18541609.220000058</v>
      </c>
      <c r="R34" s="168">
        <v>16516087.410000026</v>
      </c>
      <c r="S34" s="168">
        <v>16931907.610000137</v>
      </c>
      <c r="T34" s="168">
        <v>16490597.819999889</v>
      </c>
      <c r="U34" s="168">
        <v>15352917.259999983</v>
      </c>
      <c r="V34" s="168">
        <v>16529427.140000008</v>
      </c>
      <c r="W34" s="166">
        <v>16276261.589999959</v>
      </c>
      <c r="X34" s="166">
        <v>16878398.529999971</v>
      </c>
      <c r="Y34" s="166">
        <v>15284427.569999985</v>
      </c>
      <c r="Z34" s="166">
        <v>12969420.219999999</v>
      </c>
      <c r="AA34" s="166">
        <v>13495855.829999954</v>
      </c>
      <c r="AB34" s="166">
        <v>12175981.730000019</v>
      </c>
      <c r="AC34" s="166">
        <v>53644523.650000006</v>
      </c>
      <c r="AD34" s="166">
        <v>61856721.049999893</v>
      </c>
      <c r="AE34" s="166">
        <v>73606270.860000059</v>
      </c>
      <c r="AF34" s="166">
        <v>68480202.060000092</v>
      </c>
      <c r="AG34" s="166">
        <v>65037004.519999921</v>
      </c>
      <c r="AH34" s="166">
        <v>53925685.349999957</v>
      </c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</row>
    <row r="35" spans="1:44" s="66" customFormat="1" ht="15" customHeight="1">
      <c r="A35" s="101"/>
      <c r="C35" s="169" t="s">
        <v>130</v>
      </c>
      <c r="E35" s="314">
        <v>0.35182186717910358</v>
      </c>
      <c r="F35" s="314">
        <v>0.38283624548322215</v>
      </c>
      <c r="G35" s="314">
        <v>0.40574311384039274</v>
      </c>
      <c r="H35" s="314">
        <v>0.38482163095162747</v>
      </c>
      <c r="I35" s="314">
        <v>0.37558102542257527</v>
      </c>
      <c r="J35" s="314">
        <v>0.34647851309823552</v>
      </c>
      <c r="K35" s="314">
        <v>0.37017595958519917</v>
      </c>
      <c r="L35" s="314">
        <v>0.35370111709936713</v>
      </c>
      <c r="M35" s="314">
        <v>0.38395975422737666</v>
      </c>
      <c r="N35" s="314">
        <v>0.36206418384108752</v>
      </c>
      <c r="O35" s="314">
        <v>0.35992714208108878</v>
      </c>
      <c r="P35" s="314">
        <v>0.35216137719910556</v>
      </c>
      <c r="Q35" s="314">
        <v>0.36213339782336895</v>
      </c>
      <c r="R35" s="314">
        <v>0.35486463459349343</v>
      </c>
      <c r="S35" s="314">
        <v>0.38913448850032145</v>
      </c>
      <c r="T35" s="314">
        <v>0.38583046455814196</v>
      </c>
      <c r="U35" s="314">
        <v>0.36199608915548281</v>
      </c>
      <c r="V35" s="314">
        <v>0.37511582982017971</v>
      </c>
      <c r="W35" s="314">
        <v>0.37526787916917581</v>
      </c>
      <c r="X35" s="314">
        <v>0.38537430231160363</v>
      </c>
      <c r="Y35" s="314">
        <v>0.37519860329869126</v>
      </c>
      <c r="Z35" s="314">
        <v>0.34483469351327184</v>
      </c>
      <c r="AA35" s="314">
        <v>0.36762281808650743</v>
      </c>
      <c r="AB35" s="314">
        <v>0.34455457400361156</v>
      </c>
      <c r="AC35" s="314">
        <v>0.38311993034126063</v>
      </c>
      <c r="AD35" s="314">
        <v>0.36106442389618676</v>
      </c>
      <c r="AE35" s="314">
        <v>0.36430013173126657</v>
      </c>
      <c r="AF35" s="314">
        <v>0.37218467230064844</v>
      </c>
      <c r="AG35" s="314">
        <v>0.37453682066387733</v>
      </c>
      <c r="AH35" s="314">
        <v>0.35855579126981491</v>
      </c>
    </row>
    <row r="36" spans="1:44" s="66" customFormat="1" ht="15" customHeight="1">
      <c r="A36" s="101"/>
      <c r="C36" s="43" t="s">
        <v>229</v>
      </c>
      <c r="E36" s="166">
        <v>-29338071.199999988</v>
      </c>
      <c r="F36" s="166">
        <v>-45221742.009999998</v>
      </c>
      <c r="G36" s="166">
        <v>-43766874.219000958</v>
      </c>
      <c r="H36" s="166">
        <v>-49907375.979999997</v>
      </c>
      <c r="I36" s="166">
        <v>-39801883.930000007</v>
      </c>
      <c r="J36" s="166">
        <v>-43245246.850000009</v>
      </c>
      <c r="K36" s="166">
        <v>-43766874.219000958</v>
      </c>
      <c r="L36" s="166">
        <v>-49907375.979999997</v>
      </c>
      <c r="M36" s="166">
        <v>-50868532.460000008</v>
      </c>
      <c r="N36" s="166">
        <v>-53545553.630000018</v>
      </c>
      <c r="O36" s="166">
        <v>-60184452.249999993</v>
      </c>
      <c r="P36" s="166">
        <v>-52349350.890000001</v>
      </c>
      <c r="Q36" s="166">
        <v>-50137642.789999999</v>
      </c>
      <c r="R36" s="166">
        <v>-43279550.239999995</v>
      </c>
      <c r="S36" s="166">
        <v>-40366845.43</v>
      </c>
      <c r="T36" s="166">
        <v>-40640940.350000001</v>
      </c>
      <c r="U36" s="166">
        <v>-45418881.219999999</v>
      </c>
      <c r="V36" s="166">
        <v>-42036528.489999995</v>
      </c>
      <c r="W36" s="166">
        <v>-38927328.569999978</v>
      </c>
      <c r="X36" s="166">
        <v>-62691940.540000036</v>
      </c>
      <c r="Y36" s="166">
        <v>-39799405.620000005</v>
      </c>
      <c r="Z36" s="166">
        <v>-35989332.590000011</v>
      </c>
      <c r="AA36" s="166">
        <v>-39583934.149999999</v>
      </c>
      <c r="AB36" s="166">
        <v>-21950156.75999999</v>
      </c>
      <c r="AC36" s="166">
        <v>-159952312.68999997</v>
      </c>
      <c r="AD36" s="166">
        <v>-176721380.97900096</v>
      </c>
      <c r="AE36" s="166">
        <v>-216947889.23000002</v>
      </c>
      <c r="AF36" s="166">
        <v>-174424978.81</v>
      </c>
      <c r="AG36" s="166">
        <v>-189074678.81999999</v>
      </c>
      <c r="AH36" s="166">
        <v>-137322829.12</v>
      </c>
      <c r="AI36" s="179"/>
      <c r="AJ36" s="179"/>
      <c r="AK36" s="179"/>
      <c r="AL36" s="179"/>
      <c r="AM36" s="179"/>
      <c r="AN36" s="179"/>
      <c r="AO36" s="179"/>
      <c r="AP36" s="179"/>
      <c r="AQ36" s="180"/>
      <c r="AR36" s="180"/>
    </row>
    <row r="37" spans="1:44" s="66" customFormat="1" ht="15" customHeight="1">
      <c r="A37" s="101"/>
      <c r="C37" s="167" t="s">
        <v>131</v>
      </c>
      <c r="E37" s="168">
        <v>-28514570.579999983</v>
      </c>
      <c r="F37" s="168">
        <v>-43241198.579999998</v>
      </c>
      <c r="G37" s="168">
        <v>-41790745.989000008</v>
      </c>
      <c r="H37" s="168">
        <v>-47360482.859999999</v>
      </c>
      <c r="I37" s="168">
        <v>-36461081.410000004</v>
      </c>
      <c r="J37" s="168">
        <v>-39608925.939999998</v>
      </c>
      <c r="K37" s="168">
        <v>-41790745.989000008</v>
      </c>
      <c r="L37" s="168">
        <v>-47360482.859999999</v>
      </c>
      <c r="M37" s="168">
        <v>-41544513.659999982</v>
      </c>
      <c r="N37" s="168">
        <v>-46390311.150000036</v>
      </c>
      <c r="O37" s="168">
        <v>-42752333.419999987</v>
      </c>
      <c r="P37" s="168">
        <v>-44635919.279999994</v>
      </c>
      <c r="Q37" s="168">
        <v>-41063359.049999997</v>
      </c>
      <c r="R37" s="168">
        <v>-35985592.829999991</v>
      </c>
      <c r="S37" s="168">
        <v>-33815933.749999978</v>
      </c>
      <c r="T37" s="168">
        <v>-33508509.300000008</v>
      </c>
      <c r="U37" s="168">
        <v>-34915167.399999999</v>
      </c>
      <c r="V37" s="168">
        <v>-34126346.289999992</v>
      </c>
      <c r="W37" s="168">
        <v>-31497330.019999981</v>
      </c>
      <c r="X37" s="168">
        <v>-32677271.860000022</v>
      </c>
      <c r="Y37" s="168">
        <v>-35475874.730000004</v>
      </c>
      <c r="Z37" s="168">
        <v>-35261216.319999978</v>
      </c>
      <c r="AA37" s="168">
        <v>-34199061.999999985</v>
      </c>
      <c r="AB37" s="168">
        <v>-30900068.76999997</v>
      </c>
      <c r="AC37" s="168">
        <v>-150528712.45999998</v>
      </c>
      <c r="AD37" s="168">
        <v>-165221236.199</v>
      </c>
      <c r="AE37" s="168">
        <v>-175323077.50999999</v>
      </c>
      <c r="AF37" s="168">
        <v>-144373394.92999998</v>
      </c>
      <c r="AG37" s="168">
        <v>-133216115.56999999</v>
      </c>
      <c r="AH37" s="168">
        <v>-135836221.81999993</v>
      </c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</row>
    <row r="38" spans="1:44" s="66" customFormat="1" ht="15" customHeight="1">
      <c r="A38" s="101"/>
      <c r="C38" s="167" t="s">
        <v>132</v>
      </c>
      <c r="E38" s="168">
        <v>-823500.61999999732</v>
      </c>
      <c r="F38" s="168">
        <v>-1980543.43</v>
      </c>
      <c r="G38" s="168">
        <v>-1976128.2300009527</v>
      </c>
      <c r="H38" s="168">
        <v>-2546893.1199999996</v>
      </c>
      <c r="I38" s="168">
        <v>-3340802.52</v>
      </c>
      <c r="J38" s="168">
        <v>-3636320.9100000095</v>
      </c>
      <c r="K38" s="168">
        <v>-1976128.2300009527</v>
      </c>
      <c r="L38" s="168">
        <v>-2546893.1199999996</v>
      </c>
      <c r="M38" s="168">
        <v>-9356193.2999999989</v>
      </c>
      <c r="N38" s="168">
        <v>-7154766.2799999984</v>
      </c>
      <c r="O38" s="168">
        <v>-17421744.180000011</v>
      </c>
      <c r="P38" s="168">
        <v>-7713431.6100000096</v>
      </c>
      <c r="Q38" s="168">
        <v>-9074283.7399999984</v>
      </c>
      <c r="R38" s="168">
        <v>-7343998.3400000008</v>
      </c>
      <c r="S38" s="168">
        <v>-6550071.2399999984</v>
      </c>
      <c r="T38" s="168">
        <v>-7137297.7199999979</v>
      </c>
      <c r="U38" s="168">
        <v>-10503713.819999997</v>
      </c>
      <c r="V38" s="168">
        <v>-7910182.2000000058</v>
      </c>
      <c r="W38" s="168">
        <v>-7429998.5500000007</v>
      </c>
      <c r="X38" s="168">
        <v>-7723552.2000000011</v>
      </c>
      <c r="Y38" s="168">
        <v>-4323530.9500000011</v>
      </c>
      <c r="Z38" s="168">
        <v>-726678.72000000149</v>
      </c>
      <c r="AA38" s="168">
        <v>-5384872.1499999939</v>
      </c>
      <c r="AB38" s="168">
        <v>8949912.0099999793</v>
      </c>
      <c r="AC38" s="168">
        <v>-9423600.2299999911</v>
      </c>
      <c r="AD38" s="168">
        <v>-11500144.78000096</v>
      </c>
      <c r="AE38" s="168">
        <v>-41646135.370000012</v>
      </c>
      <c r="AF38" s="168">
        <v>-30105651.039999995</v>
      </c>
      <c r="AG38" s="168">
        <v>-33567446.770000003</v>
      </c>
      <c r="AH38" s="168">
        <v>-1485169.8100000173</v>
      </c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</row>
    <row r="39" spans="1:44" s="66" customFormat="1" ht="15" customHeight="1">
      <c r="A39" s="101"/>
      <c r="C39" s="43" t="s">
        <v>134</v>
      </c>
      <c r="E39" s="166">
        <v>460283.61999997147</v>
      </c>
      <c r="F39" s="166">
        <v>-42842.719999934547</v>
      </c>
      <c r="G39" s="166">
        <v>5137732.4509990523</v>
      </c>
      <c r="H39" s="166">
        <v>7997243.1321775001</v>
      </c>
      <c r="I39" s="166">
        <v>6840495.3999999939</v>
      </c>
      <c r="J39" s="166">
        <v>7013403.0100000165</v>
      </c>
      <c r="K39" s="166">
        <v>5484409.9109990988</v>
      </c>
      <c r="L39" s="166">
        <v>8738675.332177449</v>
      </c>
      <c r="M39" s="315">
        <v>2583991.3899999536</v>
      </c>
      <c r="N39" s="315">
        <v>8237942.1900000563</v>
      </c>
      <c r="O39" s="315">
        <v>3901859.5299999281</v>
      </c>
      <c r="P39" s="315">
        <v>513468.20000012848</v>
      </c>
      <c r="Q39" s="315">
        <v>4261571.7800000049</v>
      </c>
      <c r="R39" s="315">
        <v>1939524.5499999928</v>
      </c>
      <c r="S39" s="315">
        <v>6033225.3700000206</v>
      </c>
      <c r="T39" s="315">
        <v>3304350.7500000116</v>
      </c>
      <c r="U39" s="315">
        <v>-2991192.8599999212</v>
      </c>
      <c r="V39" s="315">
        <v>4248773.960000013</v>
      </c>
      <c r="W39" s="166">
        <v>3100207.2099999357</v>
      </c>
      <c r="X39" s="166">
        <v>-13753098.089999994</v>
      </c>
      <c r="Y39" s="166">
        <v>194888.82000001695</v>
      </c>
      <c r="Z39" s="166">
        <v>4258163.5899999961</v>
      </c>
      <c r="AA39" s="166">
        <v>794586.83000001882</v>
      </c>
      <c r="AB39" s="166">
        <v>15480398.689999977</v>
      </c>
      <c r="AC39" s="315">
        <v>16495987.890000099</v>
      </c>
      <c r="AD39" s="166">
        <v>28074303.550000131</v>
      </c>
      <c r="AE39" s="315">
        <v>15237261.310000066</v>
      </c>
      <c r="AF39" s="315">
        <v>15538672.450000029</v>
      </c>
      <c r="AG39" s="315">
        <v>-9395309.7799999677</v>
      </c>
      <c r="AH39" s="315">
        <v>20728037.930000007</v>
      </c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</row>
    <row r="40" spans="1:44" s="66" customFormat="1" ht="15" customHeight="1">
      <c r="A40" s="101"/>
      <c r="C40" s="169" t="s">
        <v>135</v>
      </c>
      <c r="E40" s="314">
        <v>2.4592734069201773E-3</v>
      </c>
      <c r="F40" s="314">
        <v>-1.4449740402934386E-4</v>
      </c>
      <c r="G40" s="314">
        <v>1.8151389686273625E-2</v>
      </c>
      <c r="H40" s="314">
        <v>2.4354218483685883E-2</v>
      </c>
      <c r="I40" s="314">
        <v>2.7410614820849662E-2</v>
      </c>
      <c r="J40" s="314">
        <v>2.4833466518883809E-2</v>
      </c>
      <c r="K40" s="314">
        <v>1.9376193353225577E-2</v>
      </c>
      <c r="L40" s="314">
        <v>2.6612090193436581E-2</v>
      </c>
      <c r="M40" s="316">
        <v>9.7480824085075992E-3</v>
      </c>
      <c r="N40" s="316">
        <v>2.6077568611596994E-2</v>
      </c>
      <c r="O40" s="316">
        <v>1.1712508725050405E-2</v>
      </c>
      <c r="P40" s="316">
        <v>1.6630314486150374E-3</v>
      </c>
      <c r="Q40" s="316">
        <v>1.4557758167036357E-2</v>
      </c>
      <c r="R40" s="316">
        <v>7.778167218290599E-3</v>
      </c>
      <c r="S40" s="316">
        <v>2.5009182273839241E-2</v>
      </c>
      <c r="T40" s="316">
        <v>1.460603960675223E-2</v>
      </c>
      <c r="U40" s="316">
        <v>-1.412577918661855E-2</v>
      </c>
      <c r="V40" s="316">
        <v>1.9445345066308874E-2</v>
      </c>
      <c r="W40" s="314">
        <v>1.5647452902493995E-2</v>
      </c>
      <c r="X40" s="314">
        <v>-6.6386942084900633E-2</v>
      </c>
      <c r="Y40" s="314">
        <v>9.7452029808327376E-4</v>
      </c>
      <c r="Z40" s="314">
        <v>2.1568035363729261E-2</v>
      </c>
      <c r="AA40" s="314">
        <v>3.6211086674583694E-3</v>
      </c>
      <c r="AB40" s="314">
        <v>7.3015918238547597E-2</v>
      </c>
      <c r="AC40" s="316">
        <v>1.5063753944999831E-2</v>
      </c>
      <c r="AD40" s="314">
        <v>2.4553466395514988E-2</v>
      </c>
      <c r="AE40" s="316">
        <v>1.2467623152143847E-2</v>
      </c>
      <c r="AF40" s="316">
        <v>1.53914835518081E-2</v>
      </c>
      <c r="AG40" s="316">
        <v>-1.1244505813740212E-2</v>
      </c>
      <c r="AH40" s="316">
        <v>2.5007897655894472E-2</v>
      </c>
      <c r="AQ40" s="180"/>
      <c r="AR40" s="180"/>
    </row>
    <row r="41" spans="1:44" s="66" customFormat="1" ht="15" customHeight="1">
      <c r="A41" s="101"/>
      <c r="C41" s="43" t="s">
        <v>140</v>
      </c>
      <c r="E41" s="166">
        <v>922921.84999997099</v>
      </c>
      <c r="F41" s="166">
        <v>771984.50836508605</v>
      </c>
      <c r="G41" s="166">
        <v>9773804.5853688754</v>
      </c>
      <c r="H41" s="166">
        <v>12118298.867415255</v>
      </c>
      <c r="I41" s="166">
        <v>9183212.2799999695</v>
      </c>
      <c r="J41" s="166">
        <v>9295516.7200000677</v>
      </c>
      <c r="K41" s="166">
        <v>7547948.770000062</v>
      </c>
      <c r="L41" s="166">
        <v>11140091.160000108</v>
      </c>
      <c r="M41" s="166">
        <v>5407309.067769235</v>
      </c>
      <c r="N41" s="166">
        <v>10411312.973106528</v>
      </c>
      <c r="O41" s="166">
        <v>7326196.6925086528</v>
      </c>
      <c r="P41" s="166">
        <v>3753934.793031577</v>
      </c>
      <c r="Q41" s="166">
        <v>7358028.1477386607</v>
      </c>
      <c r="R41" s="166">
        <v>4644618.9981672112</v>
      </c>
      <c r="S41" s="166">
        <v>8765783.4391822945</v>
      </c>
      <c r="T41" s="166">
        <v>6487102.4160396187</v>
      </c>
      <c r="U41" s="166">
        <v>1103034.8042250676</v>
      </c>
      <c r="V41" s="166">
        <v>10379371.135345079</v>
      </c>
      <c r="W41" s="166">
        <v>5969430.8774528392</v>
      </c>
      <c r="X41" s="166">
        <v>-4951173.3299999945</v>
      </c>
      <c r="Y41" s="166">
        <v>2191298.1600000174</v>
      </c>
      <c r="Z41" s="166">
        <v>10075730.099999998</v>
      </c>
      <c r="AA41" s="166">
        <v>4421916.77000002</v>
      </c>
      <c r="AB41" s="166">
        <v>17585146.319999974</v>
      </c>
      <c r="AC41" s="166">
        <v>23587009.811149187</v>
      </c>
      <c r="AD41" s="166">
        <v>37166768.930000208</v>
      </c>
      <c r="AE41" s="166">
        <v>26866041.782980431</v>
      </c>
      <c r="AF41" s="166">
        <v>27255533.001127783</v>
      </c>
      <c r="AG41" s="166">
        <v>12500663.487022992</v>
      </c>
      <c r="AH41" s="166">
        <v>34274091.350000009</v>
      </c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</row>
    <row r="42" spans="1:44" s="66" customFormat="1" ht="15" customHeight="1">
      <c r="A42" s="101"/>
      <c r="C42" s="169" t="s">
        <v>141</v>
      </c>
      <c r="E42" s="314">
        <v>4.9311273826573325E-3</v>
      </c>
      <c r="F42" s="314">
        <v>2.6037039060497241E-3</v>
      </c>
      <c r="G42" s="314">
        <v>3.2022963608558323E-2</v>
      </c>
      <c r="H42" s="314">
        <v>4.1590585226018446E-2</v>
      </c>
      <c r="I42" s="314">
        <v>3.6798138132682033E-2</v>
      </c>
      <c r="J42" s="314">
        <v>3.2914107874979476E-2</v>
      </c>
      <c r="K42" s="314">
        <v>2.666659078389708E-2</v>
      </c>
      <c r="L42" s="314">
        <v>3.3925217689229209E-2</v>
      </c>
      <c r="M42" s="314">
        <v>2.041997809031066E-2</v>
      </c>
      <c r="N42" s="314">
        <v>3.296189787636658E-2</v>
      </c>
      <c r="O42" s="314">
        <v>2.1991567056639651E-2</v>
      </c>
      <c r="P42" s="314">
        <v>1.2085305515501202E-2</v>
      </c>
      <c r="Q42" s="314">
        <v>2.5135385797567734E-2</v>
      </c>
      <c r="R42" s="314">
        <v>1.8626535680094407E-2</v>
      </c>
      <c r="S42" s="314">
        <v>3.6336298142217553E-2</v>
      </c>
      <c r="T42" s="314">
        <v>2.8674581480713696E-2</v>
      </c>
      <c r="U42" s="314">
        <v>5.2090342578708674E-3</v>
      </c>
      <c r="V42" s="314">
        <v>4.7503222152602012E-2</v>
      </c>
      <c r="W42" s="314">
        <v>3.0129079181658521E-2</v>
      </c>
      <c r="X42" s="314">
        <v>-2.3899579204631E-2</v>
      </c>
      <c r="Y42" s="314">
        <v>1.0957347558840782E-2</v>
      </c>
      <c r="Z42" s="314">
        <v>5.1034606472738053E-2</v>
      </c>
      <c r="AA42" s="314">
        <v>2.015165685873023E-2</v>
      </c>
      <c r="AB42" s="314">
        <v>8.2943316359380945E-2</v>
      </c>
      <c r="AC42" s="314">
        <v>2.1539110871246291E-2</v>
      </c>
      <c r="AD42" s="314">
        <v>3.2505633143395517E-2</v>
      </c>
      <c r="AE42" s="314">
        <v>2.1982669833201757E-2</v>
      </c>
      <c r="AF42" s="314">
        <v>2.6997357028567801E-2</v>
      </c>
      <c r="AG42" s="314">
        <v>1.4961058926940513E-2</v>
      </c>
      <c r="AH42" s="314">
        <v>4.1350897350928284E-2</v>
      </c>
    </row>
    <row r="43" spans="1:44"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</row>
    <row r="45" spans="1:44"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</row>
    <row r="47" spans="1:44">
      <c r="AC47" s="162"/>
    </row>
    <row r="48" spans="1:44">
      <c r="AC48" s="162"/>
    </row>
  </sheetData>
  <pageMargins left="0.511811024" right="0.511811024" top="0.78740157499999996" bottom="0.78740157499999996" header="0.31496062000000002" footer="0.31496062000000002"/>
  <pageSetup paperSize="9" scale="4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7">
    <tabColor theme="3" tint="0.39997558519241921"/>
  </sheetPr>
  <dimension ref="A1:AG57"/>
  <sheetViews>
    <sheetView showGridLines="0" zoomScale="85" zoomScaleNormal="85" workbookViewId="0">
      <pane xSplit="3" ySplit="7" topLeftCell="D8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9.140625" defaultRowHeight="15"/>
  <cols>
    <col min="1" max="1" width="1.28515625" style="130" customWidth="1"/>
    <col min="2" max="2" width="70.7109375" style="130" customWidth="1"/>
    <col min="3" max="3" width="0.85546875" style="130" customWidth="1"/>
    <col min="4" max="4" width="11.42578125" style="130" customWidth="1"/>
    <col min="5" max="8" width="11.7109375" style="52" customWidth="1"/>
    <col min="9" max="15" width="11.42578125" style="130" bestFit="1" customWidth="1"/>
    <col min="16" max="16" width="10.7109375" style="130" bestFit="1" customWidth="1"/>
    <col min="17" max="27" width="10.7109375" style="130" customWidth="1"/>
    <col min="28" max="31" width="9.140625" style="130"/>
    <col min="32" max="32" width="10.42578125" style="130" bestFit="1" customWidth="1"/>
    <col min="33" max="16384" width="9.140625" style="130"/>
  </cols>
  <sheetData>
    <row r="1" spans="1:33" ht="30" customHeight="1"/>
    <row r="2" spans="1:33" ht="30" customHeight="1"/>
    <row r="3" spans="1:33" ht="30" customHeight="1"/>
    <row r="4" spans="1:33" s="9" customFormat="1" ht="18">
      <c r="A4" s="6"/>
      <c r="B4" s="7" t="s">
        <v>147</v>
      </c>
      <c r="C4" s="7"/>
      <c r="E4" s="51"/>
      <c r="F4" s="51"/>
      <c r="G4" s="51"/>
      <c r="H4" s="51"/>
    </row>
    <row r="5" spans="1:33" s="9" customFormat="1">
      <c r="A5" s="6"/>
      <c r="B5" s="10" t="s">
        <v>46</v>
      </c>
      <c r="C5" s="10"/>
      <c r="E5" s="51"/>
      <c r="F5" s="51"/>
      <c r="G5" s="51"/>
      <c r="H5" s="51"/>
    </row>
    <row r="6" spans="1:33" s="9" customFormat="1">
      <c r="A6" s="6"/>
      <c r="B6" s="11" t="s">
        <v>15</v>
      </c>
      <c r="C6" s="1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</row>
    <row r="7" spans="1:33">
      <c r="D7" s="57">
        <v>40999</v>
      </c>
      <c r="E7" s="57">
        <v>41090</v>
      </c>
      <c r="F7" s="57">
        <v>41182</v>
      </c>
      <c r="G7" s="57">
        <v>41273</v>
      </c>
      <c r="H7" s="57">
        <v>41364</v>
      </c>
      <c r="I7" s="57">
        <v>41455</v>
      </c>
      <c r="J7" s="57">
        <v>41547</v>
      </c>
      <c r="K7" s="57">
        <v>41639</v>
      </c>
      <c r="L7" s="57">
        <v>41729</v>
      </c>
      <c r="M7" s="57">
        <v>41820</v>
      </c>
      <c r="N7" s="57">
        <v>41912</v>
      </c>
      <c r="O7" s="57">
        <v>42004</v>
      </c>
      <c r="P7" s="57">
        <v>42094</v>
      </c>
      <c r="Q7" s="57">
        <v>42185</v>
      </c>
      <c r="R7" s="57">
        <v>42277</v>
      </c>
      <c r="S7" s="57">
        <v>42369</v>
      </c>
      <c r="T7" s="57">
        <v>42460</v>
      </c>
      <c r="U7" s="57">
        <v>42551</v>
      </c>
      <c r="V7" s="57">
        <v>42643</v>
      </c>
      <c r="W7" s="57">
        <v>42735</v>
      </c>
      <c r="X7" s="57">
        <v>42825</v>
      </c>
      <c r="Y7" s="57">
        <v>42916</v>
      </c>
      <c r="Z7" s="57">
        <v>43008</v>
      </c>
      <c r="AA7" s="57">
        <v>43100</v>
      </c>
      <c r="AE7" s="66"/>
    </row>
    <row r="8" spans="1:33" ht="6.75" customHeight="1">
      <c r="I8" s="52"/>
      <c r="J8" s="52"/>
    </row>
    <row r="9" spans="1:33">
      <c r="B9" s="23" t="s">
        <v>19</v>
      </c>
      <c r="C9" s="23"/>
      <c r="I9" s="52"/>
      <c r="J9" s="52"/>
    </row>
    <row r="10" spans="1:33">
      <c r="B10" s="25" t="s">
        <v>258</v>
      </c>
      <c r="C10" s="25"/>
      <c r="D10" s="53">
        <v>4538</v>
      </c>
      <c r="E10" s="53">
        <v>3748</v>
      </c>
      <c r="F10" s="53">
        <v>5069</v>
      </c>
      <c r="G10" s="53">
        <v>7479</v>
      </c>
      <c r="H10" s="53">
        <v>13283</v>
      </c>
      <c r="I10" s="53">
        <v>11948</v>
      </c>
      <c r="J10" s="53">
        <v>17168.610289999997</v>
      </c>
      <c r="K10" s="53">
        <v>17366</v>
      </c>
      <c r="L10" s="53">
        <v>22515.602340000001</v>
      </c>
      <c r="M10" s="53">
        <v>29926.204519999999</v>
      </c>
      <c r="N10" s="53">
        <v>37092.933139999994</v>
      </c>
      <c r="O10" s="53">
        <v>46879.696369999998</v>
      </c>
      <c r="P10" s="53">
        <v>37494.394539999994</v>
      </c>
      <c r="Q10" s="53">
        <v>62956.953179999997</v>
      </c>
      <c r="R10" s="53">
        <v>62344.601049999997</v>
      </c>
      <c r="S10" s="53">
        <v>56670.167199999996</v>
      </c>
      <c r="T10" s="53">
        <v>62734.014609999998</v>
      </c>
      <c r="U10" s="53">
        <v>80155.807349999988</v>
      </c>
      <c r="V10" s="53">
        <v>86616.601410000003</v>
      </c>
      <c r="W10" s="53">
        <v>87850.666389999999</v>
      </c>
      <c r="X10" s="53">
        <v>82034.194749999995</v>
      </c>
      <c r="Y10" s="53">
        <v>94620.065860000002</v>
      </c>
      <c r="Z10" s="53">
        <v>85517.079419999995</v>
      </c>
      <c r="AA10" s="53">
        <v>26882.705900000001</v>
      </c>
      <c r="AB10" s="46"/>
      <c r="AC10" s="46"/>
      <c r="AD10" s="46"/>
      <c r="AE10" s="46"/>
      <c r="AF10" s="52"/>
      <c r="AG10" s="52"/>
    </row>
    <row r="11" spans="1:33">
      <c r="B11" s="25" t="s">
        <v>20</v>
      </c>
      <c r="C11" s="25"/>
      <c r="D11" s="53">
        <v>0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>
        <v>0</v>
      </c>
      <c r="W11" s="53"/>
      <c r="X11" s="53">
        <v>0</v>
      </c>
      <c r="Y11" s="53">
        <v>0</v>
      </c>
      <c r="Z11" s="53">
        <v>0</v>
      </c>
      <c r="AA11" s="53">
        <v>41055.381809999999</v>
      </c>
      <c r="AB11" s="46"/>
      <c r="AC11" s="46"/>
      <c r="AD11" s="46"/>
      <c r="AE11" s="46"/>
      <c r="AF11" s="52"/>
      <c r="AG11" s="52"/>
    </row>
    <row r="12" spans="1:33">
      <c r="B12" s="25" t="s">
        <v>21</v>
      </c>
      <c r="C12" s="25"/>
      <c r="D12" s="53">
        <v>39835</v>
      </c>
      <c r="E12" s="53">
        <v>31098.514999999999</v>
      </c>
      <c r="F12" s="53">
        <v>38168</v>
      </c>
      <c r="G12" s="53">
        <v>25753</v>
      </c>
      <c r="H12" s="53">
        <v>31262</v>
      </c>
      <c r="I12" s="53">
        <v>30652</v>
      </c>
      <c r="J12" s="53">
        <v>44492.013259999992</v>
      </c>
      <c r="K12" s="53">
        <v>56001</v>
      </c>
      <c r="L12" s="53">
        <v>34920.058910000007</v>
      </c>
      <c r="M12" s="53">
        <v>38322.472139999998</v>
      </c>
      <c r="N12" s="53">
        <v>39790.463429999996</v>
      </c>
      <c r="O12" s="53">
        <v>26443.906759999983</v>
      </c>
      <c r="P12" s="53">
        <v>36632.312170000005</v>
      </c>
      <c r="Q12" s="53">
        <v>44358.886250000003</v>
      </c>
      <c r="R12" s="53">
        <v>39600.823429999997</v>
      </c>
      <c r="S12" s="53">
        <v>43374.365350000007</v>
      </c>
      <c r="T12" s="53">
        <v>40426.438769999993</v>
      </c>
      <c r="U12" s="53">
        <v>40095.09023999999</v>
      </c>
      <c r="V12" s="53">
        <v>33642.000230000005</v>
      </c>
      <c r="W12" s="53">
        <v>34507.300019999995</v>
      </c>
      <c r="X12" s="53">
        <v>33756.845200000011</v>
      </c>
      <c r="Y12" s="53">
        <v>31089.945029999995</v>
      </c>
      <c r="Z12" s="53">
        <v>34418.896540000002</v>
      </c>
      <c r="AA12" s="53">
        <v>31820.55129000001</v>
      </c>
      <c r="AB12" s="46"/>
      <c r="AC12" s="46"/>
      <c r="AD12" s="46"/>
      <c r="AE12" s="46"/>
      <c r="AF12" s="52"/>
      <c r="AG12" s="52"/>
    </row>
    <row r="13" spans="1:33" s="105" customFormat="1">
      <c r="B13" s="25" t="s">
        <v>84</v>
      </c>
      <c r="C13" s="25"/>
      <c r="D13" s="53">
        <v>161801</v>
      </c>
      <c r="E13" s="53">
        <v>153727</v>
      </c>
      <c r="F13" s="53">
        <v>149861</v>
      </c>
      <c r="G13" s="53">
        <v>155349</v>
      </c>
      <c r="H13" s="53">
        <v>152130</v>
      </c>
      <c r="I13" s="53">
        <v>168571</v>
      </c>
      <c r="J13" s="53">
        <v>197236.78795999999</v>
      </c>
      <c r="K13" s="53">
        <v>187481</v>
      </c>
      <c r="L13" s="53">
        <v>205855.15878</v>
      </c>
      <c r="M13" s="53">
        <v>213857.80343999999</v>
      </c>
      <c r="N13" s="53">
        <v>218159.29457999999</v>
      </c>
      <c r="O13" s="53">
        <v>260178.84484999996</v>
      </c>
      <c r="P13" s="53">
        <v>209130.76099000004</v>
      </c>
      <c r="Q13" s="53">
        <v>183322.91503999996</v>
      </c>
      <c r="R13" s="53">
        <v>194392.62655000004</v>
      </c>
      <c r="S13" s="53">
        <v>174534.20412000001</v>
      </c>
      <c r="T13" s="53">
        <v>148904.20006</v>
      </c>
      <c r="U13" s="53">
        <v>133339.00769</v>
      </c>
      <c r="V13" s="53">
        <v>141840.41675</v>
      </c>
      <c r="W13" s="53">
        <v>130844.22149999997</v>
      </c>
      <c r="X13" s="53">
        <v>140065.11739000003</v>
      </c>
      <c r="Y13" s="53">
        <v>132385.38510999997</v>
      </c>
      <c r="Z13" s="53">
        <v>155202.53353999997</v>
      </c>
      <c r="AA13" s="53">
        <v>163595.93715000001</v>
      </c>
      <c r="AB13" s="46"/>
      <c r="AC13" s="46"/>
      <c r="AD13" s="46"/>
      <c r="AE13" s="46"/>
      <c r="AF13" s="52"/>
      <c r="AG13" s="52"/>
    </row>
    <row r="14" spans="1:33" s="105" customFormat="1">
      <c r="B14" s="25" t="s">
        <v>22</v>
      </c>
      <c r="C14" s="25"/>
      <c r="D14" s="53">
        <v>10208</v>
      </c>
      <c r="E14" s="53">
        <v>10146</v>
      </c>
      <c r="F14" s="53">
        <v>11368</v>
      </c>
      <c r="G14" s="53">
        <v>10692</v>
      </c>
      <c r="H14" s="53">
        <v>9158</v>
      </c>
      <c r="I14" s="53">
        <v>12428</v>
      </c>
      <c r="J14" s="53">
        <v>12211.244170000002</v>
      </c>
      <c r="K14" s="53">
        <v>12291</v>
      </c>
      <c r="L14" s="53">
        <v>15134.763779999997</v>
      </c>
      <c r="M14" s="53">
        <v>18145.791839999998</v>
      </c>
      <c r="N14" s="53">
        <v>17229.618580000002</v>
      </c>
      <c r="O14" s="53">
        <v>19650.991100000003</v>
      </c>
      <c r="P14" s="53">
        <v>15689.500090000001</v>
      </c>
      <c r="Q14" s="53">
        <v>16079.354609999999</v>
      </c>
      <c r="R14" s="53">
        <v>17127.523949999999</v>
      </c>
      <c r="S14" s="53">
        <v>18004.219679999998</v>
      </c>
      <c r="T14" s="53">
        <v>18412.154480000001</v>
      </c>
      <c r="U14" s="53">
        <v>19120.285610000003</v>
      </c>
      <c r="V14" s="53">
        <v>18881.62816</v>
      </c>
      <c r="W14" s="53">
        <v>20965.457009999998</v>
      </c>
      <c r="X14" s="53">
        <v>22528.165350000003</v>
      </c>
      <c r="Y14" s="53">
        <v>23876.268199999999</v>
      </c>
      <c r="Z14" s="53">
        <v>20618.518369999998</v>
      </c>
      <c r="AA14" s="53">
        <v>22276.918030000001</v>
      </c>
      <c r="AB14" s="46"/>
      <c r="AC14" s="46"/>
      <c r="AD14" s="46"/>
      <c r="AE14" s="46"/>
      <c r="AF14" s="52"/>
      <c r="AG14" s="52"/>
    </row>
    <row r="15" spans="1:33" s="105" customFormat="1">
      <c r="B15" s="25" t="s">
        <v>68</v>
      </c>
      <c r="C15" s="25"/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/>
      <c r="X15" s="53">
        <v>0</v>
      </c>
      <c r="Y15" s="53">
        <v>0</v>
      </c>
      <c r="Z15" s="53">
        <v>0</v>
      </c>
      <c r="AA15" s="53">
        <v>0</v>
      </c>
      <c r="AF15" s="52"/>
      <c r="AG15" s="52"/>
    </row>
    <row r="16" spans="1:33" s="105" customFormat="1">
      <c r="B16" s="25" t="s">
        <v>23</v>
      </c>
      <c r="C16" s="25"/>
      <c r="D16" s="53">
        <v>45879</v>
      </c>
      <c r="E16" s="53">
        <v>15278.485000000001</v>
      </c>
      <c r="F16" s="53">
        <v>17454</v>
      </c>
      <c r="G16" s="53">
        <v>60409</v>
      </c>
      <c r="H16" s="53">
        <v>27523</v>
      </c>
      <c r="I16" s="53">
        <v>34455</v>
      </c>
      <c r="J16" s="53">
        <v>28436.961450000003</v>
      </c>
      <c r="K16" s="53">
        <v>48774</v>
      </c>
      <c r="L16" s="53">
        <v>79125.34537999997</v>
      </c>
      <c r="M16" s="53">
        <v>79466.702069999999</v>
      </c>
      <c r="N16" s="53">
        <v>28693.583890000002</v>
      </c>
      <c r="O16" s="53">
        <v>31007.925139999999</v>
      </c>
      <c r="P16" s="53">
        <v>25735.309960000006</v>
      </c>
      <c r="Q16" s="53">
        <v>25637.063270000002</v>
      </c>
      <c r="R16" s="53">
        <v>25327.095619999996</v>
      </c>
      <c r="S16" s="53">
        <v>21519.333180000005</v>
      </c>
      <c r="T16" s="53">
        <v>20252.950650000002</v>
      </c>
      <c r="U16" s="53">
        <v>22885.60367</v>
      </c>
      <c r="V16" s="53">
        <v>21809.208989999999</v>
      </c>
      <c r="W16" s="53">
        <v>23999.713540000001</v>
      </c>
      <c r="X16" s="53">
        <v>19047.68579</v>
      </c>
      <c r="Y16" s="53">
        <v>13088.70556</v>
      </c>
      <c r="Z16" s="53">
        <v>14221.551999999998</v>
      </c>
      <c r="AA16" s="53">
        <v>13412.079329999997</v>
      </c>
      <c r="AB16" s="46"/>
      <c r="AC16" s="46"/>
      <c r="AD16" s="46"/>
      <c r="AE16" s="46"/>
      <c r="AF16" s="52"/>
      <c r="AG16" s="52"/>
    </row>
    <row r="17" spans="2:33" s="105" customFormat="1">
      <c r="B17" s="25" t="s">
        <v>309</v>
      </c>
      <c r="C17" s="25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>
        <v>5942.34674</v>
      </c>
      <c r="Z17" s="53">
        <v>3687.1135899999995</v>
      </c>
      <c r="AA17" s="53">
        <v>3507.5014700000002</v>
      </c>
      <c r="AB17" s="46"/>
      <c r="AC17" s="46"/>
      <c r="AD17" s="46"/>
      <c r="AE17" s="46"/>
      <c r="AF17" s="52"/>
      <c r="AG17" s="52"/>
    </row>
    <row r="18" spans="2:33" s="105" customFormat="1">
      <c r="B18" s="25" t="s">
        <v>85</v>
      </c>
      <c r="C18" s="25"/>
      <c r="D18" s="53">
        <v>51</v>
      </c>
      <c r="E18" s="53">
        <v>29</v>
      </c>
      <c r="F18" s="53">
        <v>59</v>
      </c>
      <c r="G18" s="53">
        <v>102</v>
      </c>
      <c r="H18" s="53">
        <v>239</v>
      </c>
      <c r="I18" s="53">
        <v>185</v>
      </c>
      <c r="J18" s="53">
        <v>275.10584000000006</v>
      </c>
      <c r="K18" s="53">
        <v>135</v>
      </c>
      <c r="L18" s="53">
        <v>286.52590000000004</v>
      </c>
      <c r="M18" s="53">
        <v>416.14368000000002</v>
      </c>
      <c r="N18" s="53">
        <v>440.73847000000001</v>
      </c>
      <c r="O18" s="53">
        <v>491.65341000000001</v>
      </c>
      <c r="P18" s="53">
        <v>1220.10815</v>
      </c>
      <c r="Q18" s="53">
        <v>1053.8940399999999</v>
      </c>
      <c r="R18" s="53">
        <v>3655.4635800000001</v>
      </c>
      <c r="S18" s="53">
        <v>5491.9827000000005</v>
      </c>
      <c r="T18" s="53">
        <v>4979.0821699999997</v>
      </c>
      <c r="U18" s="53">
        <v>4447.0993799999997</v>
      </c>
      <c r="V18" s="53">
        <v>2180.7876999999999</v>
      </c>
      <c r="W18" s="53">
        <v>1510.1704100000002</v>
      </c>
      <c r="X18" s="53">
        <v>2393.9078299999992</v>
      </c>
      <c r="Y18" s="53">
        <v>1837.2617499999999</v>
      </c>
      <c r="Z18" s="53">
        <v>1327.3738499999999</v>
      </c>
      <c r="AA18" s="53">
        <v>537.77521999999999</v>
      </c>
      <c r="AB18" s="46"/>
      <c r="AC18" s="46"/>
      <c r="AD18" s="46"/>
      <c r="AE18" s="46"/>
      <c r="AF18" s="52"/>
      <c r="AG18" s="52"/>
    </row>
    <row r="19" spans="2:33" s="105" customFormat="1">
      <c r="B19" s="23" t="s">
        <v>24</v>
      </c>
      <c r="C19" s="23"/>
      <c r="D19" s="255">
        <v>262312</v>
      </c>
      <c r="E19" s="255">
        <v>214027</v>
      </c>
      <c r="F19" s="255">
        <v>221979</v>
      </c>
      <c r="G19" s="255">
        <v>259784</v>
      </c>
      <c r="H19" s="255">
        <v>233595</v>
      </c>
      <c r="I19" s="255">
        <v>258239</v>
      </c>
      <c r="J19" s="255">
        <v>299820.72296999994</v>
      </c>
      <c r="K19" s="255">
        <v>322048</v>
      </c>
      <c r="L19" s="256">
        <v>357837.45508999994</v>
      </c>
      <c r="M19" s="256">
        <v>380135.11768999998</v>
      </c>
      <c r="N19" s="256">
        <v>341406.63208999997</v>
      </c>
      <c r="O19" s="256">
        <v>384653.01762999996</v>
      </c>
      <c r="P19" s="256">
        <v>325902.38589999999</v>
      </c>
      <c r="Q19" s="256">
        <v>333409.06638999988</v>
      </c>
      <c r="R19" s="256">
        <v>342448.13417999999</v>
      </c>
      <c r="S19" s="256">
        <v>319594.27223</v>
      </c>
      <c r="T19" s="256">
        <v>295708.84074000001</v>
      </c>
      <c r="U19" s="256">
        <v>300042.89393999998</v>
      </c>
      <c r="V19" s="256">
        <v>304970.64324</v>
      </c>
      <c r="W19" s="256">
        <v>299677.52887000004</v>
      </c>
      <c r="X19" s="256">
        <v>299825.91631000006</v>
      </c>
      <c r="Y19" s="256">
        <v>302839.97824999999</v>
      </c>
      <c r="Z19" s="256">
        <v>314993.06731000001</v>
      </c>
      <c r="AA19" s="256">
        <v>303088.85019999999</v>
      </c>
      <c r="AB19" s="46"/>
      <c r="AC19" s="46"/>
      <c r="AD19" s="46"/>
      <c r="AE19" s="46"/>
      <c r="AF19" s="52"/>
      <c r="AG19" s="52"/>
    </row>
    <row r="20" spans="2:33" s="105" customFormat="1">
      <c r="B20" s="23"/>
      <c r="C20" s="23"/>
      <c r="D20" s="53"/>
      <c r="E20" s="53"/>
      <c r="F20" s="53"/>
      <c r="G20" s="255"/>
      <c r="H20" s="255"/>
      <c r="I20" s="255"/>
      <c r="J20" s="255"/>
      <c r="K20" s="255"/>
      <c r="L20" s="255"/>
      <c r="M20" s="255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</row>
    <row r="21" spans="2:33" s="105" customFormat="1" ht="26.25" hidden="1">
      <c r="B21" s="36" t="s">
        <v>260</v>
      </c>
      <c r="C21" s="36"/>
      <c r="D21" s="257"/>
      <c r="E21" s="257">
        <v>0</v>
      </c>
      <c r="F21" s="257">
        <v>0</v>
      </c>
      <c r="G21" s="257">
        <v>0</v>
      </c>
      <c r="H21" s="257">
        <v>0</v>
      </c>
      <c r="I21" s="257">
        <v>0</v>
      </c>
      <c r="J21" s="257">
        <v>0</v>
      </c>
      <c r="K21" s="257">
        <v>0</v>
      </c>
      <c r="L21" s="257">
        <v>0</v>
      </c>
      <c r="M21" s="257">
        <v>0</v>
      </c>
      <c r="N21" s="53">
        <v>0</v>
      </c>
      <c r="O21" s="53">
        <v>0</v>
      </c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</row>
    <row r="22" spans="2:33" s="105" customFormat="1" ht="15.75" hidden="1">
      <c r="B22" s="26"/>
      <c r="C22" s="26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</row>
    <row r="23" spans="2:33" s="105" customFormat="1">
      <c r="B23" s="23" t="s">
        <v>25</v>
      </c>
      <c r="C23" s="23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</row>
    <row r="24" spans="2:33" s="105" customFormat="1">
      <c r="B24" s="23" t="s">
        <v>26</v>
      </c>
      <c r="C24" s="23"/>
      <c r="D24" s="54"/>
      <c r="E24" s="54"/>
      <c r="F24" s="54"/>
      <c r="G24" s="258"/>
      <c r="H24" s="258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</row>
    <row r="25" spans="2:33" s="105" customFormat="1">
      <c r="B25" s="25" t="s">
        <v>20</v>
      </c>
      <c r="C25" s="25"/>
      <c r="D25" s="53"/>
      <c r="E25" s="53">
        <v>0</v>
      </c>
      <c r="F25" s="53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>
        <v>0</v>
      </c>
      <c r="Y25" s="53">
        <v>0</v>
      </c>
      <c r="Z25" s="53">
        <v>0</v>
      </c>
      <c r="AA25" s="53"/>
      <c r="AG25" s="52"/>
    </row>
    <row r="26" spans="2:33" s="105" customFormat="1">
      <c r="B26" s="25" t="s">
        <v>21</v>
      </c>
      <c r="C26" s="25"/>
      <c r="D26" s="53"/>
      <c r="E26" s="53">
        <v>0</v>
      </c>
      <c r="F26" s="53">
        <v>10</v>
      </c>
      <c r="G26" s="53">
        <v>0</v>
      </c>
      <c r="H26" s="53">
        <v>0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X26" s="105">
        <v>0</v>
      </c>
      <c r="Y26" s="105">
        <v>0</v>
      </c>
      <c r="Z26" s="105">
        <v>0</v>
      </c>
      <c r="AG26" s="52"/>
    </row>
    <row r="27" spans="2:33" s="105" customFormat="1">
      <c r="B27" s="25" t="s">
        <v>22</v>
      </c>
      <c r="C27" s="25"/>
      <c r="D27" s="53"/>
      <c r="E27" s="258"/>
      <c r="F27" s="258"/>
      <c r="G27" s="53">
        <v>12</v>
      </c>
      <c r="H27" s="53">
        <v>17</v>
      </c>
      <c r="I27" s="53">
        <v>63</v>
      </c>
      <c r="J27" s="53">
        <v>58.818330000000003</v>
      </c>
      <c r="K27" s="53">
        <v>9</v>
      </c>
      <c r="L27" s="53">
        <v>15.88077</v>
      </c>
      <c r="M27" s="53">
        <v>12.197629999999998</v>
      </c>
      <c r="N27" s="53">
        <v>11.752409999999999</v>
      </c>
      <c r="O27" s="53">
        <v>8.6755899999999997</v>
      </c>
      <c r="P27" s="53">
        <v>5.5634700000000006</v>
      </c>
      <c r="Q27" s="53">
        <v>3.7006199999999998</v>
      </c>
      <c r="R27" s="53">
        <v>7.2445600000000008</v>
      </c>
      <c r="S27" s="53">
        <v>8.4914900000000006</v>
      </c>
      <c r="T27" s="53"/>
      <c r="U27" s="53"/>
      <c r="V27" s="53"/>
      <c r="W27" s="53"/>
      <c r="X27" s="53">
        <v>0</v>
      </c>
      <c r="Y27" s="53">
        <v>0</v>
      </c>
      <c r="Z27" s="53">
        <v>0</v>
      </c>
      <c r="AA27" s="53">
        <v>16730.64517</v>
      </c>
      <c r="AG27" s="52"/>
    </row>
    <row r="28" spans="2:33" s="105" customFormat="1">
      <c r="B28" s="25" t="s">
        <v>67</v>
      </c>
      <c r="C28" s="25"/>
      <c r="D28" s="53">
        <v>1945</v>
      </c>
      <c r="E28" s="53">
        <v>2163</v>
      </c>
      <c r="F28" s="53">
        <v>1680</v>
      </c>
      <c r="G28" s="53">
        <v>1892</v>
      </c>
      <c r="H28" s="53">
        <v>1911</v>
      </c>
      <c r="I28" s="53">
        <v>2041</v>
      </c>
      <c r="J28" s="53">
        <v>2210.1291799999999</v>
      </c>
      <c r="K28" s="53">
        <v>2370</v>
      </c>
      <c r="L28" s="53">
        <v>2114.2361300000002</v>
      </c>
      <c r="M28" s="53">
        <v>2183.07278</v>
      </c>
      <c r="N28" s="53">
        <v>2206.0850700000001</v>
      </c>
      <c r="O28" s="53">
        <v>2329.3528799999999</v>
      </c>
      <c r="P28" s="53">
        <v>2561.4964499999996</v>
      </c>
      <c r="Q28" s="53">
        <v>2619.9632499999998</v>
      </c>
      <c r="R28" s="53">
        <v>2854.8431399999995</v>
      </c>
      <c r="S28" s="53">
        <v>3171.3798299999994</v>
      </c>
      <c r="T28" s="53">
        <v>3341.1086100000002</v>
      </c>
      <c r="U28" s="53">
        <v>3614.2157699999998</v>
      </c>
      <c r="V28" s="53">
        <v>3979.4964099999997</v>
      </c>
      <c r="W28" s="53">
        <v>4253.1087000000007</v>
      </c>
      <c r="X28" s="53">
        <v>7767.1777400000001</v>
      </c>
      <c r="Y28" s="53">
        <v>8283.6290499999996</v>
      </c>
      <c r="Z28" s="53">
        <v>9184.6187600000012</v>
      </c>
      <c r="AA28" s="53">
        <v>9732.5051700000004</v>
      </c>
      <c r="AG28" s="52"/>
    </row>
    <row r="29" spans="2:33" s="105" customFormat="1">
      <c r="B29" s="25" t="s">
        <v>68</v>
      </c>
      <c r="C29" s="25"/>
      <c r="D29" s="53">
        <v>17446</v>
      </c>
      <c r="E29" s="53">
        <v>0</v>
      </c>
      <c r="F29" s="53">
        <v>17859</v>
      </c>
      <c r="G29" s="53">
        <v>16376</v>
      </c>
      <c r="H29" s="53">
        <v>15874</v>
      </c>
      <c r="I29" s="53">
        <v>16498</v>
      </c>
      <c r="J29" s="53">
        <v>16054.008109999999</v>
      </c>
      <c r="K29" s="53">
        <v>16627</v>
      </c>
      <c r="L29" s="53">
        <v>17032.55459</v>
      </c>
      <c r="M29" s="53">
        <v>17503.416360000003</v>
      </c>
      <c r="N29" s="53">
        <v>16247.821379999998</v>
      </c>
      <c r="O29" s="53">
        <v>12295.890169999999</v>
      </c>
      <c r="P29" s="53">
        <v>11309.632820000001</v>
      </c>
      <c r="Q29" s="53">
        <v>11665.55848</v>
      </c>
      <c r="R29" s="53">
        <v>11261.8248</v>
      </c>
      <c r="S29" s="53">
        <v>11164.46672</v>
      </c>
      <c r="T29" s="53">
        <v>13195.8238</v>
      </c>
      <c r="U29" s="53">
        <v>12867.833540000001</v>
      </c>
      <c r="V29" s="53">
        <v>12780.85158</v>
      </c>
      <c r="W29" s="53">
        <v>22856.126850000001</v>
      </c>
      <c r="X29" s="53">
        <v>23844.096389999999</v>
      </c>
      <c r="Y29" s="53">
        <v>23737.144959999998</v>
      </c>
      <c r="Z29" s="53">
        <v>24037.21343</v>
      </c>
      <c r="AA29" s="53">
        <v>22478.293789999996</v>
      </c>
      <c r="AG29" s="52"/>
    </row>
    <row r="30" spans="2:33" s="105" customFormat="1">
      <c r="B30" s="25" t="s">
        <v>27</v>
      </c>
      <c r="C30" s="25"/>
      <c r="D30" s="53">
        <v>103</v>
      </c>
      <c r="E30" s="53">
        <v>25</v>
      </c>
      <c r="F30" s="53">
        <v>64</v>
      </c>
      <c r="G30" s="53">
        <v>97</v>
      </c>
      <c r="H30" s="53">
        <v>278</v>
      </c>
      <c r="I30" s="53">
        <v>309</v>
      </c>
      <c r="J30" s="53">
        <v>215.13273999999365</v>
      </c>
      <c r="K30" s="53">
        <v>1793</v>
      </c>
      <c r="L30" s="53">
        <v>1847.9938200000033</v>
      </c>
      <c r="M30" s="53">
        <v>180.78513000000385</v>
      </c>
      <c r="N30" s="53">
        <v>164.97540999999546</v>
      </c>
      <c r="O30" s="53">
        <v>16255.241529999992</v>
      </c>
      <c r="P30" s="53">
        <v>-19.263179999998101</v>
      </c>
      <c r="Q30" s="53">
        <v>62.013680000000022</v>
      </c>
      <c r="R30" s="53">
        <v>-62.106789999999819</v>
      </c>
      <c r="S30" s="53">
        <v>318.35424000000239</v>
      </c>
      <c r="T30" s="53">
        <v>196.93381999999838</v>
      </c>
      <c r="U30" s="53">
        <v>98.0672799999993</v>
      </c>
      <c r="V30" s="53">
        <v>93.717459999999846</v>
      </c>
      <c r="W30" s="53">
        <v>0</v>
      </c>
      <c r="X30" s="53">
        <v>56.824039999999513</v>
      </c>
      <c r="Y30" s="53">
        <v>21.295519999999669</v>
      </c>
      <c r="Z30" s="53">
        <v>12.837499999999636</v>
      </c>
      <c r="AA30" s="53">
        <v>555.92087999999967</v>
      </c>
      <c r="AG30" s="52"/>
    </row>
    <row r="31" spans="2:33" s="105" customFormat="1">
      <c r="B31" s="25" t="s">
        <v>23</v>
      </c>
      <c r="C31" s="25"/>
      <c r="D31" s="53">
        <v>5763</v>
      </c>
      <c r="E31" s="53">
        <v>44301</v>
      </c>
      <c r="F31" s="53">
        <v>43753</v>
      </c>
      <c r="G31" s="53">
        <v>8207</v>
      </c>
      <c r="H31" s="53">
        <v>46645</v>
      </c>
      <c r="I31" s="53">
        <v>47813</v>
      </c>
      <c r="J31" s="53">
        <v>53976.664749999996</v>
      </c>
      <c r="K31" s="53">
        <v>54927</v>
      </c>
      <c r="L31" s="53">
        <v>17929.173709999999</v>
      </c>
      <c r="M31" s="53">
        <v>18538.383820000003</v>
      </c>
      <c r="N31" s="53">
        <v>65267.871350000009</v>
      </c>
      <c r="O31" s="53">
        <v>59632.269950000002</v>
      </c>
      <c r="P31" s="53">
        <v>59255.114809999999</v>
      </c>
      <c r="Q31" s="53">
        <v>56402.748569999996</v>
      </c>
      <c r="R31" s="53">
        <v>59185.092779999999</v>
      </c>
      <c r="S31" s="53">
        <v>56809.99121</v>
      </c>
      <c r="T31" s="53">
        <v>55457.589379999998</v>
      </c>
      <c r="U31" s="53">
        <v>55809.705499999989</v>
      </c>
      <c r="V31" s="53">
        <v>55013.75546</v>
      </c>
      <c r="W31" s="53">
        <v>54597.421630000004</v>
      </c>
      <c r="X31" s="53">
        <v>54316.113730000005</v>
      </c>
      <c r="Y31" s="53">
        <v>39785.087630000002</v>
      </c>
      <c r="Z31" s="53">
        <v>40523.386030000001</v>
      </c>
      <c r="AA31" s="53">
        <v>39984.301639999991</v>
      </c>
      <c r="AG31" s="52"/>
    </row>
    <row r="32" spans="2:33" s="105" customFormat="1" hidden="1">
      <c r="B32" s="25" t="s">
        <v>73</v>
      </c>
      <c r="C32" s="25"/>
      <c r="E32" s="258"/>
      <c r="F32" s="258"/>
      <c r="G32" s="258"/>
      <c r="H32" s="258"/>
      <c r="V32" s="105">
        <v>0</v>
      </c>
    </row>
    <row r="33" spans="2:33" s="105" customFormat="1" ht="15.75">
      <c r="B33" s="23" t="s">
        <v>257</v>
      </c>
      <c r="C33" s="26"/>
      <c r="D33" s="256">
        <v>25257</v>
      </c>
      <c r="E33" s="256">
        <v>46489</v>
      </c>
      <c r="F33" s="256">
        <v>63366</v>
      </c>
      <c r="G33" s="256">
        <v>26572</v>
      </c>
      <c r="H33" s="256">
        <v>64725</v>
      </c>
      <c r="I33" s="256">
        <v>66724</v>
      </c>
      <c r="J33" s="256">
        <v>72514.753109999991</v>
      </c>
      <c r="K33" s="256">
        <v>75726</v>
      </c>
      <c r="L33" s="256">
        <v>38939.839019999999</v>
      </c>
      <c r="M33" s="256">
        <v>38417.855720000007</v>
      </c>
      <c r="N33" s="256">
        <v>83898.505619999996</v>
      </c>
      <c r="O33" s="256">
        <v>90521.43011999999</v>
      </c>
      <c r="P33" s="256">
        <v>73112.544370000003</v>
      </c>
      <c r="Q33" s="256">
        <v>70753.984599999996</v>
      </c>
      <c r="R33" s="256">
        <v>73246.898489999992</v>
      </c>
      <c r="S33" s="256">
        <v>71472.683489999996</v>
      </c>
      <c r="T33" s="256">
        <v>72191.455610000005</v>
      </c>
      <c r="U33" s="256">
        <v>72389.822089999987</v>
      </c>
      <c r="V33" s="256">
        <v>71867.820910000009</v>
      </c>
      <c r="W33" s="256">
        <v>81706.657180000009</v>
      </c>
      <c r="X33" s="256">
        <v>85984.211899999995</v>
      </c>
      <c r="Y33" s="256">
        <v>71827.157160000002</v>
      </c>
      <c r="Z33" s="256">
        <v>73758.055720000004</v>
      </c>
      <c r="AA33" s="256">
        <v>89481.666649999985</v>
      </c>
      <c r="AG33" s="52"/>
    </row>
    <row r="34" spans="2:33">
      <c r="B34" s="2"/>
      <c r="C34" s="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105"/>
      <c r="AC34" s="105"/>
      <c r="AD34" s="105"/>
      <c r="AE34" s="105"/>
      <c r="AF34" s="105"/>
    </row>
    <row r="35" spans="2:33" ht="2.25" customHeight="1">
      <c r="B35" s="27" t="s">
        <v>29</v>
      </c>
      <c r="C35" s="27"/>
      <c r="D35" s="105"/>
      <c r="E35" s="258"/>
      <c r="F35" s="258"/>
      <c r="G35" s="258"/>
      <c r="H35" s="258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</row>
    <row r="36" spans="2:33">
      <c r="B36" s="27" t="s">
        <v>30</v>
      </c>
      <c r="C36" s="27"/>
      <c r="D36" s="54">
        <v>36715</v>
      </c>
      <c r="E36" s="54">
        <v>37030</v>
      </c>
      <c r="F36" s="54">
        <v>38701</v>
      </c>
      <c r="G36" s="54">
        <v>41623</v>
      </c>
      <c r="H36" s="54">
        <v>43680</v>
      </c>
      <c r="I36" s="54">
        <v>47643</v>
      </c>
      <c r="J36" s="54">
        <v>51766.668669999992</v>
      </c>
      <c r="K36" s="54">
        <v>83288</v>
      </c>
      <c r="L36" s="53">
        <v>84395.997559999989</v>
      </c>
      <c r="M36" s="53">
        <v>88468.343970000002</v>
      </c>
      <c r="N36" s="53">
        <v>86989.756290000005</v>
      </c>
      <c r="O36" s="53">
        <v>87259.029620000001</v>
      </c>
      <c r="P36" s="53">
        <v>90833.616899999994</v>
      </c>
      <c r="Q36" s="53">
        <v>91965.038369999995</v>
      </c>
      <c r="R36" s="53">
        <v>89707.459889999998</v>
      </c>
      <c r="S36" s="53">
        <v>91174.177880000003</v>
      </c>
      <c r="T36" s="53">
        <v>89753.527100000007</v>
      </c>
      <c r="U36" s="53">
        <v>85567.634740000009</v>
      </c>
      <c r="V36" s="53">
        <v>83744.705120000013</v>
      </c>
      <c r="W36" s="53">
        <v>80995.115539999999</v>
      </c>
      <c r="X36" s="53">
        <v>80778.498819999993</v>
      </c>
      <c r="Y36" s="53">
        <v>81893.581640000019</v>
      </c>
      <c r="Z36" s="53">
        <v>78371.230160000006</v>
      </c>
      <c r="AA36" s="53">
        <v>79370.395860000019</v>
      </c>
      <c r="AB36" s="105"/>
      <c r="AC36" s="105"/>
      <c r="AD36" s="105"/>
      <c r="AE36" s="105"/>
      <c r="AF36" s="105"/>
      <c r="AG36" s="52"/>
    </row>
    <row r="37" spans="2:33">
      <c r="B37" s="27" t="s">
        <v>31</v>
      </c>
      <c r="C37" s="27"/>
      <c r="D37" s="53">
        <v>16466</v>
      </c>
      <c r="E37" s="53">
        <v>16539</v>
      </c>
      <c r="F37" s="53">
        <v>16840</v>
      </c>
      <c r="G37" s="53">
        <v>16750</v>
      </c>
      <c r="H37" s="53">
        <v>16699</v>
      </c>
      <c r="I37" s="53">
        <v>16644</v>
      </c>
      <c r="J37" s="53">
        <v>31738.465230000002</v>
      </c>
      <c r="K37" s="53">
        <v>31144</v>
      </c>
      <c r="L37" s="53">
        <v>30776.201350000003</v>
      </c>
      <c r="M37" s="53">
        <v>30161.641240000001</v>
      </c>
      <c r="N37" s="53">
        <v>29499.733980000005</v>
      </c>
      <c r="O37" s="53">
        <v>27411.376710000004</v>
      </c>
      <c r="P37" s="53">
        <v>26802.591479999999</v>
      </c>
      <c r="Q37" s="53">
        <v>26187.321320000003</v>
      </c>
      <c r="R37" s="53">
        <v>25570.801350000002</v>
      </c>
      <c r="S37" s="53">
        <v>50194.928399999997</v>
      </c>
      <c r="T37" s="53">
        <v>49489.14114</v>
      </c>
      <c r="U37" s="53">
        <v>48760.83582</v>
      </c>
      <c r="V37" s="53">
        <v>50465.901039999997</v>
      </c>
      <c r="W37" s="53">
        <v>43063.683709999998</v>
      </c>
      <c r="X37" s="53">
        <v>43036.808010000001</v>
      </c>
      <c r="Y37" s="53">
        <v>42964.14748</v>
      </c>
      <c r="Z37" s="53">
        <v>42885.690779999997</v>
      </c>
      <c r="AA37" s="53">
        <v>42815.894929999995</v>
      </c>
      <c r="AB37" s="46"/>
      <c r="AC37" s="46"/>
      <c r="AD37" s="46"/>
      <c r="AE37" s="46"/>
      <c r="AF37" s="52"/>
      <c r="AG37" s="52"/>
    </row>
    <row r="38" spans="2:33">
      <c r="B38" s="27" t="s">
        <v>29</v>
      </c>
      <c r="C38" s="27"/>
      <c r="D38" s="22">
        <v>0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2.6020000106655061E-2</v>
      </c>
      <c r="R38" s="22">
        <v>2.60200000484474E-2</v>
      </c>
      <c r="S38" s="22">
        <v>0</v>
      </c>
      <c r="T38" s="22">
        <v>6.1000004643574357E-4</v>
      </c>
      <c r="U38" s="22">
        <v>0.15764000010676682</v>
      </c>
      <c r="V38" s="22">
        <v>0.15664000000106171</v>
      </c>
      <c r="W38" s="22">
        <v>-3.5999994724988937E-4</v>
      </c>
      <c r="X38" s="22">
        <v>-4.1999993845820427E-4</v>
      </c>
      <c r="Y38" s="22">
        <v>0.29288000008091331</v>
      </c>
      <c r="Z38" s="22">
        <v>-2.9999879188835621E-5</v>
      </c>
      <c r="AA38" s="22">
        <v>-156218.4803099999</v>
      </c>
      <c r="AB38" s="46"/>
      <c r="AC38" s="46"/>
      <c r="AD38" s="46"/>
      <c r="AE38" s="46"/>
      <c r="AF38" s="52"/>
      <c r="AG38" s="52"/>
    </row>
    <row r="39" spans="2:33">
      <c r="B39" s="2"/>
      <c r="C39" s="2"/>
      <c r="D39" s="256">
        <v>53181</v>
      </c>
      <c r="E39" s="256">
        <v>53569</v>
      </c>
      <c r="F39" s="256">
        <v>55541</v>
      </c>
      <c r="G39" s="256">
        <v>58373</v>
      </c>
      <c r="H39" s="256">
        <v>60379</v>
      </c>
      <c r="I39" s="256">
        <v>64287</v>
      </c>
      <c r="J39" s="256">
        <v>83505.133899999986</v>
      </c>
      <c r="K39" s="256">
        <v>114432</v>
      </c>
      <c r="L39" s="256">
        <v>115172.19890999999</v>
      </c>
      <c r="M39" s="256">
        <v>118629.98521</v>
      </c>
      <c r="N39" s="256">
        <v>116489.49027000001</v>
      </c>
      <c r="O39" s="256">
        <v>114670.40633</v>
      </c>
      <c r="P39" s="256">
        <v>117636.20838</v>
      </c>
      <c r="Q39" s="256">
        <v>118152.3857100001</v>
      </c>
      <c r="R39" s="256">
        <v>115278.28726000004</v>
      </c>
      <c r="S39" s="256">
        <v>141369.10628000001</v>
      </c>
      <c r="T39" s="256">
        <v>139242.66885000005</v>
      </c>
      <c r="U39" s="256">
        <v>134328.62820000012</v>
      </c>
      <c r="V39" s="256">
        <v>134210.76280000003</v>
      </c>
      <c r="W39" s="256">
        <v>124058.79889000005</v>
      </c>
      <c r="X39" s="256">
        <v>123815.30641000005</v>
      </c>
      <c r="Y39" s="256">
        <v>124858.0220000001</v>
      </c>
      <c r="Z39" s="256">
        <v>121256.92091000013</v>
      </c>
      <c r="AA39" s="256">
        <v>-34032.189519999883</v>
      </c>
      <c r="AB39" s="46"/>
      <c r="AC39" s="46"/>
      <c r="AD39" s="46"/>
      <c r="AE39" s="46"/>
      <c r="AF39" s="52"/>
      <c r="AG39" s="52"/>
    </row>
    <row r="40" spans="2:33" hidden="1">
      <c r="B40" s="2"/>
      <c r="C40" s="2"/>
      <c r="D40" s="105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</row>
    <row r="41" spans="2:33" hidden="1">
      <c r="B41" s="23" t="s">
        <v>32</v>
      </c>
      <c r="C41" s="23"/>
      <c r="D41" s="255"/>
      <c r="E41" s="22"/>
      <c r="F41" s="258"/>
      <c r="G41" s="258"/>
      <c r="H41" s="258"/>
      <c r="I41" s="22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</row>
    <row r="42" spans="2:33">
      <c r="B42" s="2"/>
      <c r="C42" s="2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</row>
    <row r="43" spans="2:33">
      <c r="B43" s="28" t="s">
        <v>33</v>
      </c>
      <c r="C43" s="28"/>
      <c r="D43" s="259">
        <v>340750</v>
      </c>
      <c r="E43" s="259">
        <v>314085</v>
      </c>
      <c r="F43" s="259">
        <v>340886</v>
      </c>
      <c r="G43" s="259">
        <v>344729</v>
      </c>
      <c r="H43" s="259">
        <v>358699</v>
      </c>
      <c r="I43" s="259">
        <v>389250</v>
      </c>
      <c r="J43" s="259">
        <v>455840.60997999995</v>
      </c>
      <c r="K43" s="259">
        <v>512206</v>
      </c>
      <c r="L43" s="259">
        <v>511949.49301999994</v>
      </c>
      <c r="M43" s="259">
        <v>537182.95861999993</v>
      </c>
      <c r="N43" s="259">
        <v>541794.62797999999</v>
      </c>
      <c r="O43" s="259">
        <v>589844.85407999996</v>
      </c>
      <c r="P43" s="259">
        <v>516651.13864999998</v>
      </c>
      <c r="Q43" s="259">
        <v>522315.43669999996</v>
      </c>
      <c r="R43" s="259">
        <v>530973.31993</v>
      </c>
      <c r="S43" s="259">
        <v>532436.06200000003</v>
      </c>
      <c r="T43" s="259">
        <v>507142.96520000009</v>
      </c>
      <c r="U43" s="259">
        <v>506761.3442300001</v>
      </c>
      <c r="V43" s="259">
        <v>511049.22695000004</v>
      </c>
      <c r="W43" s="259">
        <v>505442.98494000011</v>
      </c>
      <c r="X43" s="259">
        <v>509625.43462000007</v>
      </c>
      <c r="Y43" s="259">
        <v>499525.1574100001</v>
      </c>
      <c r="Z43" s="259">
        <v>510008.04394000012</v>
      </c>
      <c r="AA43" s="259">
        <v>358538.32733000012</v>
      </c>
      <c r="AB43" s="46"/>
      <c r="AC43" s="46"/>
      <c r="AD43" s="46"/>
      <c r="AE43" s="46"/>
      <c r="AF43" s="52"/>
      <c r="AG43" s="52"/>
    </row>
    <row r="44" spans="2:33"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</row>
    <row r="55" spans="4:4">
      <c r="D55" s="54"/>
    </row>
    <row r="56" spans="4:4">
      <c r="D56" s="53"/>
    </row>
    <row r="57" spans="4:4">
      <c r="D57" s="53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8">
    <tabColor theme="3" tint="0.39997558519241921"/>
  </sheetPr>
  <dimension ref="A1:AF45"/>
  <sheetViews>
    <sheetView showGridLines="0" zoomScale="85" zoomScaleNormal="85" workbookViewId="0">
      <pane xSplit="2" ySplit="7" topLeftCell="C8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9.140625" defaultRowHeight="15"/>
  <cols>
    <col min="1" max="1" width="1.42578125" style="130" customWidth="1"/>
    <col min="2" max="2" width="70.7109375" style="130" customWidth="1"/>
    <col min="3" max="3" width="11.42578125" style="130" customWidth="1"/>
    <col min="4" max="7" width="11.42578125" style="56" customWidth="1"/>
    <col min="8" max="12" width="10.7109375" style="130" customWidth="1"/>
    <col min="13" max="14" width="10.85546875" style="130" bestFit="1" customWidth="1"/>
    <col min="15" max="15" width="10.7109375" style="130" bestFit="1" customWidth="1"/>
    <col min="16" max="19" width="10.7109375" style="130" customWidth="1"/>
    <col min="20" max="26" width="10.7109375" style="130" bestFit="1" customWidth="1"/>
    <col min="27" max="29" width="9.140625" style="130"/>
    <col min="30" max="30" width="10.42578125" style="130" bestFit="1" customWidth="1"/>
    <col min="31" max="31" width="9.140625" style="130"/>
    <col min="32" max="32" width="9.42578125" style="130" bestFit="1" customWidth="1"/>
    <col min="33" max="16384" width="9.140625" style="130"/>
  </cols>
  <sheetData>
    <row r="1" spans="1:32" ht="30" customHeight="1"/>
    <row r="2" spans="1:32" ht="30" customHeight="1"/>
    <row r="3" spans="1:32" ht="30" customHeight="1"/>
    <row r="4" spans="1:32" s="9" customFormat="1" ht="18">
      <c r="A4" s="6"/>
      <c r="B4" s="7" t="s">
        <v>147</v>
      </c>
      <c r="D4" s="55"/>
      <c r="E4" s="55"/>
      <c r="F4" s="55"/>
      <c r="G4" s="55"/>
    </row>
    <row r="5" spans="1:32" s="9" customFormat="1">
      <c r="A5" s="6"/>
      <c r="B5" s="10" t="s">
        <v>47</v>
      </c>
      <c r="D5" s="55"/>
      <c r="E5" s="55"/>
      <c r="F5" s="55"/>
      <c r="G5" s="55"/>
    </row>
    <row r="6" spans="1:32" s="9" customFormat="1">
      <c r="A6" s="6"/>
      <c r="B6" s="11" t="s">
        <v>15</v>
      </c>
    </row>
    <row r="7" spans="1:32">
      <c r="C7" s="57">
        <v>40999</v>
      </c>
      <c r="D7" s="57">
        <v>41090</v>
      </c>
      <c r="E7" s="57">
        <v>41182</v>
      </c>
      <c r="F7" s="57">
        <v>41273</v>
      </c>
      <c r="G7" s="57">
        <v>41364</v>
      </c>
      <c r="H7" s="57">
        <v>41455</v>
      </c>
      <c r="I7" s="57">
        <v>41547</v>
      </c>
      <c r="J7" s="57">
        <v>41639</v>
      </c>
      <c r="K7" s="57">
        <v>41729</v>
      </c>
      <c r="L7" s="57">
        <v>41820</v>
      </c>
      <c r="M7" s="57">
        <v>41912</v>
      </c>
      <c r="N7" s="57">
        <v>42004</v>
      </c>
      <c r="O7" s="57">
        <v>42094</v>
      </c>
      <c r="P7" s="57">
        <v>42185</v>
      </c>
      <c r="Q7" s="57">
        <v>42277</v>
      </c>
      <c r="R7" s="57">
        <v>42369</v>
      </c>
      <c r="S7" s="57">
        <v>42460</v>
      </c>
      <c r="T7" s="57">
        <v>42551</v>
      </c>
      <c r="U7" s="57">
        <v>42643</v>
      </c>
      <c r="V7" s="57">
        <v>42735</v>
      </c>
      <c r="W7" s="57">
        <v>42825</v>
      </c>
      <c r="X7" s="57">
        <v>42916</v>
      </c>
      <c r="Y7" s="57">
        <v>43008</v>
      </c>
      <c r="Z7" s="57">
        <v>43100</v>
      </c>
      <c r="AD7" s="66"/>
    </row>
    <row r="8" spans="1:32">
      <c r="B8" s="3" t="s">
        <v>34</v>
      </c>
      <c r="H8" s="56"/>
      <c r="I8" s="56"/>
      <c r="J8" s="56"/>
      <c r="K8" s="56"/>
      <c r="L8" s="56"/>
    </row>
    <row r="9" spans="1:32" s="24" customFormat="1">
      <c r="B9" s="29" t="s">
        <v>35</v>
      </c>
      <c r="C9" s="260">
        <v>61200</v>
      </c>
      <c r="D9" s="261">
        <v>51336</v>
      </c>
      <c r="E9" s="261">
        <v>48998</v>
      </c>
      <c r="F9" s="261">
        <v>52594</v>
      </c>
      <c r="G9" s="261">
        <v>43764</v>
      </c>
      <c r="H9" s="261">
        <v>48378</v>
      </c>
      <c r="I9" s="261">
        <v>0</v>
      </c>
      <c r="J9" s="261">
        <v>0</v>
      </c>
      <c r="K9" s="261">
        <v>0</v>
      </c>
      <c r="L9" s="261">
        <v>0</v>
      </c>
      <c r="M9" s="261">
        <v>0</v>
      </c>
      <c r="N9" s="261">
        <v>0</v>
      </c>
      <c r="O9" s="261">
        <v>0</v>
      </c>
      <c r="P9" s="261">
        <v>0</v>
      </c>
      <c r="Q9" s="261">
        <v>0</v>
      </c>
      <c r="R9" s="261">
        <v>5078.9171999999999</v>
      </c>
      <c r="S9" s="261">
        <v>3220.0306399999999</v>
      </c>
      <c r="T9" s="261">
        <v>1382.15356</v>
      </c>
      <c r="U9" s="261">
        <v>1517.9077299999999</v>
      </c>
      <c r="V9" s="261">
        <v>1550.43444</v>
      </c>
      <c r="W9" s="261">
        <v>1523.9335699999999</v>
      </c>
      <c r="X9" s="261">
        <v>1359.62375</v>
      </c>
      <c r="Y9" s="261">
        <v>2814.94128</v>
      </c>
      <c r="Z9" s="261">
        <v>4239.8467900000005</v>
      </c>
      <c r="AA9" s="254"/>
      <c r="AB9" s="254"/>
      <c r="AC9" s="254"/>
      <c r="AD9" s="254"/>
      <c r="AE9" s="254"/>
      <c r="AF9" s="254"/>
    </row>
    <row r="10" spans="1:32" s="24" customFormat="1" hidden="1">
      <c r="B10" s="29" t="s">
        <v>49</v>
      </c>
      <c r="C10" s="260"/>
      <c r="D10" s="261">
        <v>0</v>
      </c>
      <c r="E10" s="261">
        <v>0</v>
      </c>
      <c r="F10" s="261"/>
      <c r="G10" s="261">
        <v>0</v>
      </c>
      <c r="H10" s="261">
        <v>0</v>
      </c>
      <c r="I10" s="261">
        <v>0</v>
      </c>
      <c r="J10" s="261">
        <v>0</v>
      </c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>
        <v>0</v>
      </c>
      <c r="X10" s="261"/>
      <c r="Y10" s="261"/>
      <c r="Z10" s="261"/>
      <c r="AA10" s="254"/>
      <c r="AB10" s="254"/>
      <c r="AC10" s="254"/>
      <c r="AD10" s="254"/>
      <c r="AE10" s="254"/>
      <c r="AF10" s="254"/>
    </row>
    <row r="11" spans="1:32" s="24" customFormat="1">
      <c r="B11" s="4" t="s">
        <v>74</v>
      </c>
      <c r="C11" s="260">
        <v>482</v>
      </c>
      <c r="D11" s="261">
        <v>856</v>
      </c>
      <c r="E11" s="261">
        <v>561</v>
      </c>
      <c r="F11" s="261">
        <v>640</v>
      </c>
      <c r="G11" s="261">
        <v>540</v>
      </c>
      <c r="H11" s="261">
        <v>482</v>
      </c>
      <c r="I11" s="261">
        <v>329.12846999999999</v>
      </c>
      <c r="J11" s="261">
        <v>104</v>
      </c>
      <c r="K11" s="261">
        <v>97.477890000000002</v>
      </c>
      <c r="L11" s="261">
        <v>182.25049000000001</v>
      </c>
      <c r="M11" s="261">
        <v>156.84349</v>
      </c>
      <c r="N11" s="261">
        <v>135.59748000000002</v>
      </c>
      <c r="O11" s="261">
        <v>113.76539000000001</v>
      </c>
      <c r="P11" s="261">
        <v>0</v>
      </c>
      <c r="Q11" s="261">
        <v>0</v>
      </c>
      <c r="R11" s="261">
        <v>0</v>
      </c>
      <c r="S11" s="261">
        <v>0</v>
      </c>
      <c r="T11" s="261">
        <v>0</v>
      </c>
      <c r="U11" s="261"/>
      <c r="V11" s="261"/>
      <c r="W11" s="261">
        <v>0</v>
      </c>
      <c r="X11" s="261">
        <v>0</v>
      </c>
      <c r="Y11" s="261">
        <v>0</v>
      </c>
      <c r="Z11" s="261"/>
      <c r="AE11" s="254"/>
      <c r="AF11" s="254"/>
    </row>
    <row r="12" spans="1:32" s="24" customFormat="1">
      <c r="B12" s="29" t="s">
        <v>36</v>
      </c>
      <c r="C12" s="260">
        <v>50200</v>
      </c>
      <c r="D12" s="261">
        <v>39279</v>
      </c>
      <c r="E12" s="261">
        <v>43957</v>
      </c>
      <c r="F12" s="261">
        <v>62860</v>
      </c>
      <c r="G12" s="261">
        <v>70104</v>
      </c>
      <c r="H12" s="261">
        <v>66055</v>
      </c>
      <c r="I12" s="261">
        <v>88533.095609999989</v>
      </c>
      <c r="J12" s="261">
        <v>90996</v>
      </c>
      <c r="K12" s="261">
        <v>174419.20212</v>
      </c>
      <c r="L12" s="261">
        <v>140866.66822999998</v>
      </c>
      <c r="M12" s="261">
        <v>127912.75496999999</v>
      </c>
      <c r="N12" s="261">
        <v>145794.39296</v>
      </c>
      <c r="O12" s="261">
        <v>103305.33090999999</v>
      </c>
      <c r="P12" s="261">
        <v>88425.779840000003</v>
      </c>
      <c r="Q12" s="261">
        <v>89913.935149999976</v>
      </c>
      <c r="R12" s="261">
        <v>94185.82518</v>
      </c>
      <c r="S12" s="261">
        <v>71775.452929999999</v>
      </c>
      <c r="T12" s="261">
        <v>65463.633410000002</v>
      </c>
      <c r="U12" s="261">
        <v>96500.993530000007</v>
      </c>
      <c r="V12" s="261">
        <v>94449.209549999985</v>
      </c>
      <c r="W12" s="261">
        <v>102553.84698</v>
      </c>
      <c r="X12" s="261">
        <v>96036.511330000008</v>
      </c>
      <c r="Y12" s="261">
        <v>78634.204800000007</v>
      </c>
      <c r="Z12" s="261">
        <v>114292.61347000001</v>
      </c>
      <c r="AA12" s="254"/>
      <c r="AB12" s="254"/>
      <c r="AC12" s="254"/>
      <c r="AD12" s="254"/>
      <c r="AE12" s="254"/>
      <c r="AF12" s="254"/>
    </row>
    <row r="13" spans="1:32" s="24" customFormat="1">
      <c r="B13" s="4" t="s">
        <v>142</v>
      </c>
      <c r="C13" s="260">
        <v>76227</v>
      </c>
      <c r="D13" s="261">
        <v>87490</v>
      </c>
      <c r="E13" s="261">
        <v>94067</v>
      </c>
      <c r="F13" s="261">
        <v>78678</v>
      </c>
      <c r="G13" s="261">
        <v>66510</v>
      </c>
      <c r="H13" s="261">
        <v>89811</v>
      </c>
      <c r="I13" s="261">
        <v>83295.357879999996</v>
      </c>
      <c r="J13" s="261">
        <v>92877</v>
      </c>
      <c r="K13" s="261">
        <v>0</v>
      </c>
      <c r="L13" s="261">
        <v>0</v>
      </c>
      <c r="M13" s="261">
        <v>0</v>
      </c>
      <c r="N13" s="261">
        <v>0</v>
      </c>
      <c r="O13" s="261">
        <v>0</v>
      </c>
      <c r="P13" s="261">
        <v>0</v>
      </c>
      <c r="Q13" s="261">
        <v>0</v>
      </c>
      <c r="R13" s="261">
        <v>0</v>
      </c>
      <c r="S13" s="261">
        <v>0</v>
      </c>
      <c r="T13" s="261">
        <v>0</v>
      </c>
      <c r="U13" s="261"/>
      <c r="V13" s="261"/>
      <c r="W13" s="261">
        <v>0</v>
      </c>
      <c r="X13" s="261">
        <v>0</v>
      </c>
      <c r="Y13" s="261">
        <v>0</v>
      </c>
      <c r="Z13" s="261"/>
      <c r="AE13" s="254"/>
      <c r="AF13" s="254"/>
    </row>
    <row r="14" spans="1:32" s="24" customFormat="1">
      <c r="B14" s="29" t="s">
        <v>37</v>
      </c>
      <c r="C14" s="260">
        <v>27881</v>
      </c>
      <c r="D14" s="261">
        <v>25622</v>
      </c>
      <c r="E14" s="261">
        <v>27195</v>
      </c>
      <c r="F14" s="261">
        <v>23726</v>
      </c>
      <c r="G14" s="261">
        <v>24133</v>
      </c>
      <c r="H14" s="261">
        <v>26536</v>
      </c>
      <c r="I14" s="261">
        <v>28279.59362</v>
      </c>
      <c r="J14" s="261">
        <v>25639</v>
      </c>
      <c r="K14" s="261">
        <v>17722.001899999999</v>
      </c>
      <c r="L14" s="261">
        <v>17920.86017</v>
      </c>
      <c r="M14" s="261">
        <v>19671.736479999992</v>
      </c>
      <c r="N14" s="261">
        <v>16556.752899999999</v>
      </c>
      <c r="O14" s="261">
        <v>15405.369149999997</v>
      </c>
      <c r="P14" s="261">
        <v>16865.13869</v>
      </c>
      <c r="Q14" s="261">
        <v>16963.139220000001</v>
      </c>
      <c r="R14" s="261">
        <v>14827.66907</v>
      </c>
      <c r="S14" s="261">
        <v>14448.52262</v>
      </c>
      <c r="T14" s="261">
        <v>16560.486579999997</v>
      </c>
      <c r="U14" s="261">
        <v>15448.00099</v>
      </c>
      <c r="V14" s="261">
        <v>13362.81503</v>
      </c>
      <c r="W14" s="261">
        <v>12962.017880000001</v>
      </c>
      <c r="X14" s="261">
        <v>13798.446730000001</v>
      </c>
      <c r="Y14" s="261">
        <v>15905.827529999999</v>
      </c>
      <c r="Z14" s="261">
        <v>14651.029030000002</v>
      </c>
      <c r="AA14" s="254"/>
      <c r="AB14" s="254"/>
      <c r="AC14" s="254"/>
      <c r="AD14" s="254"/>
      <c r="AE14" s="254"/>
      <c r="AF14" s="254"/>
    </row>
    <row r="15" spans="1:32" s="24" customFormat="1">
      <c r="B15" s="29" t="s">
        <v>38</v>
      </c>
      <c r="C15" s="260">
        <v>5696</v>
      </c>
      <c r="D15" s="261">
        <v>5670</v>
      </c>
      <c r="E15" s="261">
        <v>5444</v>
      </c>
      <c r="F15" s="261">
        <v>5519</v>
      </c>
      <c r="G15" s="261">
        <v>4620</v>
      </c>
      <c r="H15" s="261">
        <v>4980</v>
      </c>
      <c r="I15" s="261">
        <v>6009.2909</v>
      </c>
      <c r="J15" s="261">
        <v>5125</v>
      </c>
      <c r="K15" s="261">
        <v>4095.3960300000008</v>
      </c>
      <c r="L15" s="261">
        <v>4706.8860399999994</v>
      </c>
      <c r="M15" s="261">
        <v>4294.9137199999996</v>
      </c>
      <c r="N15" s="261">
        <v>3981.9761999999996</v>
      </c>
      <c r="O15" s="261">
        <v>3838.8250999999996</v>
      </c>
      <c r="P15" s="261">
        <v>3987.2054999999996</v>
      </c>
      <c r="Q15" s="261">
        <v>4440.7462100000002</v>
      </c>
      <c r="R15" s="261">
        <v>4163.8235800000002</v>
      </c>
      <c r="S15" s="261">
        <v>3851.0502399999996</v>
      </c>
      <c r="T15" s="261">
        <v>3511.6075300000002</v>
      </c>
      <c r="U15" s="261">
        <v>2922.1403500000006</v>
      </c>
      <c r="V15" s="261">
        <v>3635.3806500000001</v>
      </c>
      <c r="W15" s="261">
        <v>4064.2385599999998</v>
      </c>
      <c r="X15" s="261">
        <v>3256.1186400000001</v>
      </c>
      <c r="Y15" s="261">
        <v>3686.2735699999998</v>
      </c>
      <c r="Z15" s="261">
        <v>4170.7859399999998</v>
      </c>
      <c r="AA15" s="254"/>
      <c r="AB15" s="254"/>
      <c r="AC15" s="254"/>
      <c r="AD15" s="254"/>
      <c r="AE15" s="254"/>
      <c r="AF15" s="254"/>
    </row>
    <row r="16" spans="1:32" s="24" customFormat="1">
      <c r="B16" s="4" t="s">
        <v>71</v>
      </c>
      <c r="C16" s="260">
        <v>31904</v>
      </c>
      <c r="D16" s="261">
        <v>36058</v>
      </c>
      <c r="E16" s="261">
        <v>32685</v>
      </c>
      <c r="F16" s="261">
        <v>26807</v>
      </c>
      <c r="G16" s="261">
        <v>29660</v>
      </c>
      <c r="H16" s="261">
        <v>22255</v>
      </c>
      <c r="I16" s="261">
        <v>50898.898129999994</v>
      </c>
      <c r="J16" s="261">
        <v>55261</v>
      </c>
      <c r="K16" s="261">
        <v>61785.18374</v>
      </c>
      <c r="L16" s="261">
        <v>67465.979349999994</v>
      </c>
      <c r="M16" s="261">
        <v>60776.315599999987</v>
      </c>
      <c r="N16" s="261">
        <v>95377.061989999987</v>
      </c>
      <c r="O16" s="261">
        <v>64520.869399999996</v>
      </c>
      <c r="P16" s="261">
        <v>82816.779630000005</v>
      </c>
      <c r="Q16" s="261">
        <v>84900.617479999986</v>
      </c>
      <c r="R16" s="261">
        <v>61102.580300000001</v>
      </c>
      <c r="S16" s="261">
        <v>61504.850330000001</v>
      </c>
      <c r="T16" s="261">
        <v>61550.162049999984</v>
      </c>
      <c r="U16" s="261">
        <v>35742.433109999998</v>
      </c>
      <c r="V16" s="261">
        <v>50265.002560000001</v>
      </c>
      <c r="W16" s="261">
        <v>45762.94797999999</v>
      </c>
      <c r="X16" s="261">
        <v>43498.682690000009</v>
      </c>
      <c r="Y16" s="261">
        <v>47901.550559999996</v>
      </c>
      <c r="Z16" s="261">
        <v>29888.883669999999</v>
      </c>
      <c r="AA16" s="254"/>
      <c r="AB16" s="254"/>
      <c r="AC16" s="254"/>
      <c r="AD16" s="254"/>
      <c r="AE16" s="254"/>
      <c r="AF16" s="254"/>
    </row>
    <row r="17" spans="2:32" s="24" customFormat="1">
      <c r="B17" s="25" t="s">
        <v>27</v>
      </c>
      <c r="C17" s="260">
        <v>1963</v>
      </c>
      <c r="D17" s="261">
        <v>1927</v>
      </c>
      <c r="E17" s="261">
        <v>1636</v>
      </c>
      <c r="F17" s="261">
        <v>9560</v>
      </c>
      <c r="G17" s="261">
        <v>25109</v>
      </c>
      <c r="H17" s="261">
        <v>33347</v>
      </c>
      <c r="I17" s="261">
        <v>33905.576530000006</v>
      </c>
      <c r="J17" s="261">
        <v>34779</v>
      </c>
      <c r="K17" s="261">
        <v>37661.500840000008</v>
      </c>
      <c r="L17" s="261">
        <v>52.602609999994456</v>
      </c>
      <c r="M17" s="261">
        <v>150.54860999999801</v>
      </c>
      <c r="N17" s="261">
        <v>1680.9002300000029</v>
      </c>
      <c r="O17" s="261">
        <v>892.23955000000205</v>
      </c>
      <c r="P17" s="261">
        <v>1161.3870599999991</v>
      </c>
      <c r="Q17" s="261">
        <v>1315.8007400000024</v>
      </c>
      <c r="R17" s="261">
        <v>1119.9110999999994</v>
      </c>
      <c r="S17" s="261">
        <v>199.22573000000011</v>
      </c>
      <c r="T17" s="261">
        <v>1688.0051500000018</v>
      </c>
      <c r="U17" s="261">
        <v>1604.0228000000006</v>
      </c>
      <c r="V17" s="261">
        <v>1646.1912499999989</v>
      </c>
      <c r="W17" s="261">
        <v>1360.5588600000005</v>
      </c>
      <c r="X17" s="261">
        <v>1602.4046499999999</v>
      </c>
      <c r="Y17" s="261">
        <v>28581.995089999997</v>
      </c>
      <c r="Z17" s="261">
        <v>7863.5001500000008</v>
      </c>
      <c r="AA17" s="254"/>
      <c r="AB17" s="254"/>
      <c r="AC17" s="254"/>
      <c r="AD17" s="254"/>
      <c r="AE17" s="254"/>
      <c r="AF17" s="254"/>
    </row>
    <row r="18" spans="2:32" s="24" customFormat="1">
      <c r="B18" s="29" t="s">
        <v>69</v>
      </c>
      <c r="C18" s="262">
        <v>178</v>
      </c>
      <c r="D18" s="261">
        <v>0</v>
      </c>
      <c r="E18" s="261">
        <v>930</v>
      </c>
      <c r="F18" s="261">
        <v>0</v>
      </c>
      <c r="G18" s="261">
        <v>0</v>
      </c>
      <c r="H18" s="261">
        <v>255</v>
      </c>
      <c r="I18" s="261">
        <v>1332.98018</v>
      </c>
      <c r="J18" s="261">
        <v>2800</v>
      </c>
      <c r="K18" s="261">
        <v>2579.5334400000002</v>
      </c>
      <c r="L18" s="261">
        <v>3331.2364200000002</v>
      </c>
      <c r="M18" s="261">
        <v>4617.2439600000007</v>
      </c>
      <c r="N18" s="261">
        <v>3580.3831500000001</v>
      </c>
      <c r="O18" s="261">
        <v>3631.0187499999997</v>
      </c>
      <c r="P18" s="261">
        <v>3342.3933099999999</v>
      </c>
      <c r="Q18" s="261">
        <v>4361.75497</v>
      </c>
      <c r="R18" s="261">
        <v>3520.40452</v>
      </c>
      <c r="S18" s="261">
        <v>3267.72802</v>
      </c>
      <c r="T18" s="261">
        <v>3169.5248000000001</v>
      </c>
      <c r="U18" s="261">
        <v>3233.7512099999999</v>
      </c>
      <c r="V18" s="261">
        <v>8665.1720600000008</v>
      </c>
      <c r="W18" s="261">
        <v>8912.5491999999995</v>
      </c>
      <c r="X18" s="261">
        <v>5725.5224700000008</v>
      </c>
      <c r="Y18" s="261">
        <v>10.479669999999995</v>
      </c>
      <c r="Z18" s="261">
        <v>1826.1730099999997</v>
      </c>
      <c r="AA18" s="254"/>
      <c r="AB18" s="254"/>
      <c r="AC18" s="254"/>
      <c r="AD18" s="254"/>
      <c r="AE18" s="254"/>
      <c r="AF18" s="254"/>
    </row>
    <row r="19" spans="2:32" s="24" customFormat="1">
      <c r="B19" s="31" t="s">
        <v>40</v>
      </c>
      <c r="C19" s="263">
        <v>255700</v>
      </c>
      <c r="D19" s="263">
        <v>248238</v>
      </c>
      <c r="E19" s="263">
        <v>255473</v>
      </c>
      <c r="F19" s="263">
        <v>260384</v>
      </c>
      <c r="G19" s="263">
        <v>264440</v>
      </c>
      <c r="H19" s="263">
        <v>292099</v>
      </c>
      <c r="I19" s="263">
        <v>292583.92131999996</v>
      </c>
      <c r="J19" s="263">
        <v>307581</v>
      </c>
      <c r="K19" s="264">
        <v>298360.29596000008</v>
      </c>
      <c r="L19" s="264">
        <v>234526.48331000001</v>
      </c>
      <c r="M19" s="264">
        <v>217580.35682999995</v>
      </c>
      <c r="N19" s="264">
        <v>267107.06491000002</v>
      </c>
      <c r="O19" s="264">
        <v>191707.41824999999</v>
      </c>
      <c r="P19" s="264">
        <v>196598.68403000003</v>
      </c>
      <c r="Q19" s="264">
        <v>201895.99376999997</v>
      </c>
      <c r="R19" s="264">
        <v>183999.13095000002</v>
      </c>
      <c r="S19" s="264">
        <v>158266.86051</v>
      </c>
      <c r="T19" s="264">
        <v>153325.57308</v>
      </c>
      <c r="U19" s="264">
        <v>156969.24972000002</v>
      </c>
      <c r="V19" s="264">
        <v>173574.20554</v>
      </c>
      <c r="W19" s="264">
        <v>177140.09302999999</v>
      </c>
      <c r="X19" s="264">
        <v>165277.31026000003</v>
      </c>
      <c r="Y19" s="264">
        <v>177535.27249999999</v>
      </c>
      <c r="Z19" s="264">
        <v>176932.83206000002</v>
      </c>
      <c r="AA19" s="254"/>
      <c r="AB19" s="254"/>
      <c r="AC19" s="254"/>
      <c r="AD19" s="254"/>
      <c r="AE19" s="254"/>
      <c r="AF19" s="254"/>
    </row>
    <row r="20" spans="2:32" s="24" customFormat="1">
      <c r="B20" s="31"/>
      <c r="C20" s="265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54"/>
      <c r="AB20" s="254"/>
      <c r="AC20" s="254"/>
      <c r="AD20" s="254"/>
    </row>
    <row r="21" spans="2:32" s="24" customFormat="1" hidden="1">
      <c r="B21" s="29" t="s">
        <v>70</v>
      </c>
      <c r="C21" s="265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54"/>
      <c r="AB21" s="254"/>
      <c r="AC21" s="254"/>
      <c r="AD21" s="254"/>
    </row>
    <row r="22" spans="2:32" s="24" customFormat="1" hidden="1">
      <c r="B22" s="31"/>
    </row>
    <row r="23" spans="2:32" s="24" customFormat="1">
      <c r="B23" s="31" t="s">
        <v>41</v>
      </c>
      <c r="C23" s="265"/>
    </row>
    <row r="24" spans="2:32" s="24" customFormat="1">
      <c r="B24" s="29" t="s">
        <v>35</v>
      </c>
      <c r="C24" s="265">
        <v>9400</v>
      </c>
      <c r="D24" s="261">
        <v>8271</v>
      </c>
      <c r="E24" s="261">
        <v>7583</v>
      </c>
      <c r="F24" s="261">
        <v>7269</v>
      </c>
      <c r="G24" s="261">
        <v>16383</v>
      </c>
      <c r="H24" s="261">
        <v>17839</v>
      </c>
      <c r="I24" s="261">
        <v>0</v>
      </c>
      <c r="J24" s="261">
        <v>0</v>
      </c>
      <c r="K24" s="261">
        <v>0</v>
      </c>
      <c r="L24" s="261">
        <v>0</v>
      </c>
      <c r="M24" s="261">
        <v>0</v>
      </c>
      <c r="N24" s="261">
        <v>0</v>
      </c>
      <c r="O24" s="261">
        <v>9.4887499999999996</v>
      </c>
      <c r="P24" s="261">
        <v>9.4887499999999996</v>
      </c>
      <c r="Q24" s="261">
        <v>9.4887499999999996</v>
      </c>
      <c r="R24" s="261">
        <v>18955.665849999998</v>
      </c>
      <c r="S24" s="261">
        <v>22241.746310000002</v>
      </c>
      <c r="T24" s="261">
        <v>24898.196260000001</v>
      </c>
      <c r="U24" s="261">
        <v>24780.692759999998</v>
      </c>
      <c r="V24" s="261">
        <v>24333.264859999996</v>
      </c>
      <c r="W24" s="261">
        <v>23870.734280000001</v>
      </c>
      <c r="X24" s="261">
        <v>23392.591400000001</v>
      </c>
      <c r="Y24" s="261">
        <v>21239.154979999999</v>
      </c>
      <c r="Z24" s="261">
        <v>19458.64357</v>
      </c>
      <c r="AA24" s="254"/>
      <c r="AB24" s="254"/>
      <c r="AC24" s="254"/>
      <c r="AD24" s="254"/>
      <c r="AE24" s="254"/>
      <c r="AF24" s="254"/>
    </row>
    <row r="25" spans="2:32" s="24" customFormat="1">
      <c r="B25" s="29" t="s">
        <v>49</v>
      </c>
      <c r="D25" s="261">
        <v>0</v>
      </c>
      <c r="E25" s="261">
        <v>0</v>
      </c>
      <c r="F25" s="261"/>
      <c r="G25" s="261">
        <v>0</v>
      </c>
      <c r="H25" s="261">
        <v>0</v>
      </c>
      <c r="I25" s="261">
        <v>0</v>
      </c>
      <c r="J25" s="261">
        <v>0</v>
      </c>
      <c r="K25" s="261">
        <v>0</v>
      </c>
      <c r="L25" s="261">
        <v>0</v>
      </c>
      <c r="M25" s="261">
        <v>0</v>
      </c>
      <c r="N25" s="261">
        <v>0</v>
      </c>
      <c r="O25" s="261">
        <v>0</v>
      </c>
      <c r="P25" s="261">
        <v>0</v>
      </c>
      <c r="Q25" s="261">
        <v>0</v>
      </c>
      <c r="R25" s="261">
        <v>0</v>
      </c>
      <c r="S25" s="261">
        <v>0</v>
      </c>
      <c r="T25" s="261">
        <v>0</v>
      </c>
      <c r="U25" s="261"/>
      <c r="V25" s="261"/>
      <c r="W25" s="261">
        <v>0</v>
      </c>
      <c r="X25" s="261">
        <v>0</v>
      </c>
      <c r="Y25" s="261">
        <v>0</v>
      </c>
      <c r="Z25" s="261"/>
      <c r="AA25" s="254"/>
      <c r="AB25" s="254"/>
      <c r="AC25" s="254"/>
      <c r="AD25" s="254"/>
      <c r="AE25" s="254"/>
      <c r="AF25" s="254"/>
    </row>
    <row r="26" spans="2:32" s="24" customFormat="1">
      <c r="B26" s="4" t="s">
        <v>74</v>
      </c>
      <c r="C26" s="265">
        <v>435</v>
      </c>
      <c r="D26" s="261">
        <v>587</v>
      </c>
      <c r="E26" s="261">
        <v>431</v>
      </c>
      <c r="F26" s="261">
        <v>234</v>
      </c>
      <c r="G26" s="261">
        <v>205</v>
      </c>
      <c r="H26" s="261">
        <v>182</v>
      </c>
      <c r="I26" s="261">
        <v>156.97976</v>
      </c>
      <c r="J26" s="261">
        <v>136</v>
      </c>
      <c r="K26" s="261">
        <v>113.83133000000001</v>
      </c>
      <c r="L26" s="261">
        <v>0</v>
      </c>
      <c r="M26" s="261">
        <v>0</v>
      </c>
      <c r="N26" s="261">
        <v>0</v>
      </c>
      <c r="O26" s="261">
        <v>0</v>
      </c>
      <c r="P26" s="261">
        <v>0</v>
      </c>
      <c r="Q26" s="261">
        <v>0</v>
      </c>
      <c r="R26" s="261">
        <v>0</v>
      </c>
      <c r="S26" s="261">
        <v>0</v>
      </c>
      <c r="T26" s="261">
        <v>0</v>
      </c>
      <c r="U26" s="261"/>
      <c r="V26" s="261"/>
      <c r="W26" s="261">
        <v>0</v>
      </c>
      <c r="X26" s="261">
        <v>0</v>
      </c>
      <c r="Y26" s="261">
        <v>0</v>
      </c>
      <c r="Z26" s="261"/>
      <c r="AA26" s="254"/>
      <c r="AB26" s="254"/>
      <c r="AC26" s="254"/>
      <c r="AD26" s="254"/>
      <c r="AE26" s="254"/>
      <c r="AF26" s="254"/>
    </row>
    <row r="27" spans="2:32" s="24" customFormat="1">
      <c r="B27" s="4" t="s">
        <v>142</v>
      </c>
      <c r="C27" s="265">
        <v>1115</v>
      </c>
      <c r="D27" s="261">
        <v>1115</v>
      </c>
      <c r="E27" s="261">
        <v>1115</v>
      </c>
      <c r="F27" s="261">
        <v>1115</v>
      </c>
      <c r="G27" s="261">
        <v>1115</v>
      </c>
      <c r="H27" s="261">
        <v>1115</v>
      </c>
      <c r="I27" s="261">
        <v>1115</v>
      </c>
      <c r="J27" s="261">
        <v>1115</v>
      </c>
      <c r="K27" s="261">
        <v>0</v>
      </c>
      <c r="L27" s="261">
        <v>0</v>
      </c>
      <c r="M27" s="261">
        <v>0</v>
      </c>
      <c r="N27" s="261">
        <v>0</v>
      </c>
      <c r="O27" s="261">
        <v>0</v>
      </c>
      <c r="P27" s="261">
        <v>0</v>
      </c>
      <c r="Q27" s="261">
        <v>0</v>
      </c>
      <c r="R27" s="261">
        <v>0</v>
      </c>
      <c r="S27" s="261">
        <v>0</v>
      </c>
      <c r="T27" s="261">
        <v>0</v>
      </c>
      <c r="U27" s="261"/>
      <c r="V27" s="261"/>
      <c r="W27" s="261">
        <v>0</v>
      </c>
      <c r="X27" s="261">
        <v>0</v>
      </c>
      <c r="Y27" s="261">
        <v>0</v>
      </c>
      <c r="Z27" s="261"/>
      <c r="AF27" s="254"/>
    </row>
    <row r="28" spans="2:32" s="24" customFormat="1">
      <c r="B28" s="29" t="s">
        <v>38</v>
      </c>
      <c r="C28" s="265">
        <v>4053</v>
      </c>
      <c r="D28" s="261">
        <v>3005</v>
      </c>
      <c r="E28" s="261">
        <v>2467</v>
      </c>
      <c r="F28" s="261">
        <v>1966</v>
      </c>
      <c r="G28" s="261">
        <v>1435</v>
      </c>
      <c r="H28" s="261">
        <v>921</v>
      </c>
      <c r="I28" s="261">
        <v>526.53367000000003</v>
      </c>
      <c r="J28" s="261">
        <v>383</v>
      </c>
      <c r="K28" s="261">
        <v>376.13790000000006</v>
      </c>
      <c r="L28" s="261">
        <v>370.15315999999996</v>
      </c>
      <c r="M28" s="261">
        <v>356.97342000000003</v>
      </c>
      <c r="N28" s="261">
        <v>347.39117999999996</v>
      </c>
      <c r="O28" s="261">
        <v>334.61486000000002</v>
      </c>
      <c r="P28" s="261">
        <v>325.03261999999995</v>
      </c>
      <c r="Q28" s="261">
        <v>315.45038</v>
      </c>
      <c r="R28" s="261">
        <v>305.86814000000004</v>
      </c>
      <c r="S28" s="261">
        <v>296.28589999999997</v>
      </c>
      <c r="T28" s="261">
        <v>286.70366000000001</v>
      </c>
      <c r="U28" s="261">
        <v>236.36210999999997</v>
      </c>
      <c r="V28" s="261">
        <v>226.77986999999999</v>
      </c>
      <c r="W28" s="261">
        <v>217.19763</v>
      </c>
      <c r="X28" s="261">
        <v>207.61539000000002</v>
      </c>
      <c r="Y28" s="261">
        <v>201.22723000000002</v>
      </c>
      <c r="Z28" s="261">
        <v>191.64498999999998</v>
      </c>
      <c r="AA28" s="254"/>
      <c r="AB28" s="254"/>
      <c r="AC28" s="254"/>
      <c r="AD28" s="254"/>
      <c r="AE28" s="254"/>
      <c r="AF28" s="254"/>
    </row>
    <row r="29" spans="2:32" s="24" customFormat="1">
      <c r="B29" s="25" t="s">
        <v>261</v>
      </c>
      <c r="C29" s="265"/>
      <c r="D29" s="261">
        <v>0</v>
      </c>
      <c r="E29" s="261">
        <v>0</v>
      </c>
      <c r="F29" s="261"/>
      <c r="G29" s="261">
        <v>0</v>
      </c>
      <c r="H29" s="261">
        <v>0</v>
      </c>
      <c r="I29" s="261">
        <v>0</v>
      </c>
      <c r="J29" s="261">
        <v>0</v>
      </c>
      <c r="K29" s="261">
        <v>0</v>
      </c>
      <c r="L29" s="261">
        <v>0</v>
      </c>
      <c r="M29" s="261">
        <v>0</v>
      </c>
      <c r="N29" s="261">
        <v>0</v>
      </c>
      <c r="O29" s="261"/>
      <c r="P29" s="261"/>
      <c r="Q29" s="261"/>
      <c r="R29" s="261"/>
      <c r="S29" s="261"/>
      <c r="T29" s="261"/>
      <c r="U29" s="261"/>
      <c r="V29" s="261"/>
      <c r="W29" s="261">
        <v>0</v>
      </c>
      <c r="X29" s="261">
        <v>0</v>
      </c>
      <c r="Y29" s="261">
        <v>0</v>
      </c>
      <c r="Z29" s="261"/>
      <c r="AA29" s="254"/>
      <c r="AB29" s="254"/>
      <c r="AC29" s="254"/>
      <c r="AD29" s="254"/>
      <c r="AE29" s="254"/>
      <c r="AF29" s="254"/>
    </row>
    <row r="30" spans="2:32" s="24" customFormat="1">
      <c r="B30" s="4" t="s">
        <v>75</v>
      </c>
      <c r="C30" s="265">
        <v>2607</v>
      </c>
      <c r="D30" s="261">
        <v>2954</v>
      </c>
      <c r="E30" s="261">
        <v>2505</v>
      </c>
      <c r="F30" s="261">
        <v>2243</v>
      </c>
      <c r="G30" s="261">
        <v>2200</v>
      </c>
      <c r="H30" s="261">
        <v>2177</v>
      </c>
      <c r="I30" s="261">
        <v>2134.0229799999997</v>
      </c>
      <c r="J30" s="261">
        <v>2204</v>
      </c>
      <c r="K30" s="261">
        <v>2301.2573000000002</v>
      </c>
      <c r="L30" s="261">
        <v>2675.0395400000002</v>
      </c>
      <c r="M30" s="261">
        <v>2598.1928199999993</v>
      </c>
      <c r="N30" s="261">
        <v>3642.2487100000003</v>
      </c>
      <c r="O30" s="261">
        <v>4080.6072600000007</v>
      </c>
      <c r="P30" s="261">
        <v>5025.7355900000002</v>
      </c>
      <c r="Q30" s="261">
        <v>5026.9138600000006</v>
      </c>
      <c r="R30" s="261">
        <v>5237.8573500000002</v>
      </c>
      <c r="S30" s="261">
        <v>5845.7973599999996</v>
      </c>
      <c r="T30" s="261">
        <v>6514.6059599999999</v>
      </c>
      <c r="U30" s="261">
        <v>6176.8707299999996</v>
      </c>
      <c r="V30" s="261">
        <v>6613.4540500000003</v>
      </c>
      <c r="W30" s="261">
        <v>7175.7217900000014</v>
      </c>
      <c r="X30" s="261">
        <v>7023.1553299999996</v>
      </c>
      <c r="Y30" s="261">
        <v>7900.0036</v>
      </c>
      <c r="Z30" s="261">
        <v>8951.4178900000006</v>
      </c>
      <c r="AA30" s="254"/>
      <c r="AB30" s="254"/>
      <c r="AC30" s="254"/>
      <c r="AD30" s="254"/>
      <c r="AE30" s="254"/>
      <c r="AF30" s="254"/>
    </row>
    <row r="31" spans="2:32" s="24" customFormat="1">
      <c r="B31" s="29" t="s">
        <v>68</v>
      </c>
      <c r="C31" s="265">
        <v>82</v>
      </c>
      <c r="D31" s="261">
        <v>-19774</v>
      </c>
      <c r="E31" s="261">
        <v>0</v>
      </c>
      <c r="F31" s="261">
        <v>0</v>
      </c>
      <c r="G31" s="261">
        <v>99</v>
      </c>
      <c r="H31" s="261">
        <v>99</v>
      </c>
      <c r="I31" s="261">
        <v>98.734790000000004</v>
      </c>
      <c r="J31" s="261">
        <v>99</v>
      </c>
      <c r="K31" s="261">
        <v>98.734790000000004</v>
      </c>
      <c r="L31" s="261">
        <v>98.734790000000004</v>
      </c>
      <c r="M31" s="261">
        <v>98.734790000000004</v>
      </c>
      <c r="N31" s="261">
        <v>98.734790000000004</v>
      </c>
      <c r="O31" s="261">
        <v>98.734790000000004</v>
      </c>
      <c r="P31" s="261">
        <v>98.734790000000004</v>
      </c>
      <c r="Q31" s="261">
        <v>98.734790000000004</v>
      </c>
      <c r="R31" s="261">
        <v>98.734790000000004</v>
      </c>
      <c r="S31" s="261">
        <v>98.734790000000004</v>
      </c>
      <c r="T31" s="261">
        <v>98.734790000000004</v>
      </c>
      <c r="U31" s="261">
        <v>83.61169000000001</v>
      </c>
      <c r="V31" s="261">
        <v>83.61169000000001</v>
      </c>
      <c r="W31" s="261">
        <v>83.61169000000001</v>
      </c>
      <c r="X31" s="261">
        <v>83.61169000000001</v>
      </c>
      <c r="Y31" s="261">
        <v>83.61169000000001</v>
      </c>
      <c r="Z31" s="261">
        <v>83.61169000000001</v>
      </c>
      <c r="AA31" s="254"/>
      <c r="AB31" s="254"/>
      <c r="AC31" s="254"/>
      <c r="AD31" s="254"/>
      <c r="AE31" s="254"/>
      <c r="AF31" s="254"/>
    </row>
    <row r="32" spans="2:32" s="24" customFormat="1">
      <c r="B32" s="29" t="s">
        <v>71</v>
      </c>
      <c r="C32" s="261">
        <v>0</v>
      </c>
      <c r="D32" s="261">
        <v>0</v>
      </c>
      <c r="E32" s="261">
        <v>0</v>
      </c>
      <c r="F32" s="261">
        <v>0</v>
      </c>
      <c r="G32" s="261">
        <v>0</v>
      </c>
      <c r="H32" s="261">
        <v>0</v>
      </c>
      <c r="I32" s="261">
        <v>0</v>
      </c>
      <c r="J32" s="261">
        <v>0</v>
      </c>
      <c r="K32" s="261">
        <v>0</v>
      </c>
      <c r="L32" s="261">
        <v>0</v>
      </c>
      <c r="M32" s="261">
        <v>0</v>
      </c>
      <c r="N32" s="261">
        <v>0</v>
      </c>
      <c r="O32" s="261">
        <v>0</v>
      </c>
      <c r="P32" s="261">
        <v>0</v>
      </c>
      <c r="Q32" s="261">
        <v>0</v>
      </c>
      <c r="R32" s="261">
        <v>0</v>
      </c>
      <c r="S32" s="261">
        <v>0</v>
      </c>
      <c r="T32" s="261">
        <v>0</v>
      </c>
      <c r="U32" s="261"/>
      <c r="V32" s="261"/>
      <c r="W32" s="261"/>
      <c r="X32" s="261">
        <v>0</v>
      </c>
      <c r="Y32" s="261">
        <v>0</v>
      </c>
      <c r="Z32" s="261"/>
      <c r="AA32" s="254"/>
      <c r="AB32" s="254"/>
      <c r="AC32" s="254"/>
      <c r="AD32" s="254"/>
      <c r="AE32" s="254"/>
      <c r="AF32" s="254"/>
    </row>
    <row r="33" spans="2:32" s="24" customFormat="1">
      <c r="B33" s="31" t="s">
        <v>42</v>
      </c>
      <c r="C33" s="264">
        <v>17700</v>
      </c>
      <c r="D33" s="264">
        <v>-3842</v>
      </c>
      <c r="E33" s="264">
        <v>14101</v>
      </c>
      <c r="F33" s="264">
        <v>12827</v>
      </c>
      <c r="G33" s="264">
        <v>21437</v>
      </c>
      <c r="H33" s="264">
        <v>22333</v>
      </c>
      <c r="I33" s="264">
        <v>4031.2711999999997</v>
      </c>
      <c r="J33" s="264">
        <v>3937</v>
      </c>
      <c r="K33" s="264">
        <v>2889.9613200000003</v>
      </c>
      <c r="L33" s="264">
        <v>3143.92749</v>
      </c>
      <c r="M33" s="264">
        <v>3053.9010299999995</v>
      </c>
      <c r="N33" s="264">
        <v>4088.3746800000004</v>
      </c>
      <c r="O33" s="264">
        <v>4523.4456600000012</v>
      </c>
      <c r="P33" s="264">
        <v>5458.991750000001</v>
      </c>
      <c r="Q33" s="264">
        <v>5450.5877800000007</v>
      </c>
      <c r="R33" s="264">
        <v>24598.126129999993</v>
      </c>
      <c r="S33" s="264">
        <v>28482.56436</v>
      </c>
      <c r="T33" s="264">
        <v>31798.240669999999</v>
      </c>
      <c r="U33" s="264">
        <v>31277.537289999997</v>
      </c>
      <c r="V33" s="264">
        <v>31257.110469999996</v>
      </c>
      <c r="W33" s="264">
        <v>31347.265390000004</v>
      </c>
      <c r="X33" s="264">
        <v>30706.97381</v>
      </c>
      <c r="Y33" s="264">
        <v>29423.997500000001</v>
      </c>
      <c r="Z33" s="264">
        <v>28685.318140000003</v>
      </c>
      <c r="AA33" s="254"/>
      <c r="AB33" s="254"/>
      <c r="AC33" s="254"/>
      <c r="AD33" s="254"/>
      <c r="AE33" s="254"/>
      <c r="AF33" s="254"/>
    </row>
    <row r="34" spans="2:32" s="24" customFormat="1">
      <c r="B34" s="32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1"/>
    </row>
    <row r="35" spans="2:32" s="24" customFormat="1">
      <c r="B35" s="31" t="s">
        <v>43</v>
      </c>
      <c r="D35" s="263"/>
      <c r="E35" s="263"/>
      <c r="F35" s="263"/>
      <c r="G35" s="263"/>
      <c r="H35" s="263"/>
      <c r="I35" s="263"/>
      <c r="J35" s="263"/>
      <c r="K35" s="263"/>
      <c r="L35" s="263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</row>
    <row r="36" spans="2:32" s="24" customFormat="1">
      <c r="B36" s="4" t="s">
        <v>44</v>
      </c>
      <c r="C36" s="260">
        <v>53791</v>
      </c>
      <c r="D36" s="261">
        <v>53791</v>
      </c>
      <c r="E36" s="261">
        <v>53791</v>
      </c>
      <c r="F36" s="261">
        <v>53791</v>
      </c>
      <c r="G36" s="261">
        <v>53791</v>
      </c>
      <c r="H36" s="261">
        <v>53791</v>
      </c>
      <c r="I36" s="261">
        <v>53790.638000000006</v>
      </c>
      <c r="J36" s="261">
        <v>53791</v>
      </c>
      <c r="K36" s="261">
        <v>53790.638000000006</v>
      </c>
      <c r="L36" s="261">
        <v>53790.637999999977</v>
      </c>
      <c r="M36" s="261">
        <v>53790.637999999977</v>
      </c>
      <c r="N36" s="261">
        <v>53790.637999999977</v>
      </c>
      <c r="O36" s="261">
        <v>53790.637999999977</v>
      </c>
      <c r="P36" s="261">
        <v>53790.637999999977</v>
      </c>
      <c r="Q36" s="261">
        <v>53790.637999999977</v>
      </c>
      <c r="R36" s="261">
        <v>53790.637999999977</v>
      </c>
      <c r="S36" s="261">
        <v>53790.637999999977</v>
      </c>
      <c r="T36" s="261">
        <v>53790.637999999977</v>
      </c>
      <c r="U36" s="261">
        <v>53790.637999999977</v>
      </c>
      <c r="V36" s="261">
        <v>346098.96519999998</v>
      </c>
      <c r="W36" s="261">
        <v>346098.96519999998</v>
      </c>
      <c r="X36" s="261">
        <v>346098.96519999998</v>
      </c>
      <c r="Y36" s="261">
        <v>346098.96499999997</v>
      </c>
      <c r="Z36" s="261">
        <v>181885.01700000002</v>
      </c>
      <c r="AA36" s="254"/>
      <c r="AB36" s="254"/>
      <c r="AC36" s="254"/>
      <c r="AD36" s="254"/>
      <c r="AE36" s="254"/>
      <c r="AF36" s="254"/>
    </row>
    <row r="37" spans="2:32" s="24" customFormat="1">
      <c r="B37" s="4" t="s">
        <v>100</v>
      </c>
      <c r="C37" s="260">
        <v>40000</v>
      </c>
      <c r="D37" s="261">
        <v>0</v>
      </c>
      <c r="E37" s="261">
        <v>0</v>
      </c>
      <c r="F37" s="261">
        <v>0</v>
      </c>
      <c r="G37" s="261">
        <v>0</v>
      </c>
      <c r="H37" s="261">
        <v>0</v>
      </c>
      <c r="I37" s="261">
        <v>0</v>
      </c>
      <c r="J37" s="261">
        <v>0</v>
      </c>
      <c r="K37" s="261">
        <v>0</v>
      </c>
      <c r="L37" s="261">
        <v>0</v>
      </c>
      <c r="M37" s="261">
        <v>0</v>
      </c>
      <c r="N37" s="261">
        <v>0</v>
      </c>
      <c r="O37" s="261">
        <v>0</v>
      </c>
      <c r="P37" s="261">
        <v>0</v>
      </c>
      <c r="Q37" s="261">
        <v>0</v>
      </c>
      <c r="R37" s="261">
        <v>0</v>
      </c>
      <c r="S37" s="261">
        <v>0</v>
      </c>
      <c r="T37" s="261">
        <v>0</v>
      </c>
      <c r="U37" s="261"/>
      <c r="V37" s="261"/>
      <c r="W37" s="261">
        <v>0</v>
      </c>
      <c r="X37" s="261">
        <v>0</v>
      </c>
      <c r="Y37" s="261">
        <v>0</v>
      </c>
      <c r="Z37" s="261">
        <v>6.7999999998846761E-4</v>
      </c>
      <c r="AA37" s="254"/>
      <c r="AB37" s="254"/>
      <c r="AC37" s="254"/>
      <c r="AD37" s="254"/>
      <c r="AE37" s="254"/>
      <c r="AF37" s="254"/>
    </row>
    <row r="38" spans="2:32" s="24" customFormat="1" hidden="1">
      <c r="B38" s="4" t="s">
        <v>87</v>
      </c>
      <c r="C38" s="260">
        <v>0</v>
      </c>
      <c r="D38" s="261">
        <v>0</v>
      </c>
      <c r="E38" s="261">
        <v>0</v>
      </c>
      <c r="F38" s="261">
        <v>0</v>
      </c>
      <c r="G38" s="261">
        <v>0</v>
      </c>
      <c r="H38" s="261">
        <v>0</v>
      </c>
      <c r="I38" s="261">
        <v>0</v>
      </c>
      <c r="J38" s="261">
        <v>0</v>
      </c>
      <c r="K38" s="261">
        <v>0</v>
      </c>
      <c r="L38" s="261">
        <v>0</v>
      </c>
      <c r="M38" s="261">
        <v>0</v>
      </c>
      <c r="N38" s="261">
        <v>0</v>
      </c>
      <c r="O38" s="261"/>
      <c r="P38" s="261"/>
      <c r="Q38" s="261"/>
      <c r="R38" s="261"/>
      <c r="S38" s="261"/>
      <c r="T38" s="261"/>
      <c r="U38" s="261"/>
      <c r="V38" s="261"/>
      <c r="W38" s="261">
        <v>0</v>
      </c>
      <c r="X38" s="261">
        <v>0</v>
      </c>
      <c r="Y38" s="261">
        <v>0</v>
      </c>
      <c r="Z38" s="261"/>
      <c r="AA38" s="254"/>
      <c r="AB38" s="254"/>
      <c r="AC38" s="254"/>
      <c r="AD38" s="254"/>
    </row>
    <row r="39" spans="2:32" s="24" customFormat="1" hidden="1">
      <c r="B39" s="4" t="s">
        <v>86</v>
      </c>
      <c r="C39" s="260">
        <v>0</v>
      </c>
      <c r="D39" s="261">
        <v>0</v>
      </c>
      <c r="E39" s="261">
        <v>0</v>
      </c>
      <c r="F39" s="261">
        <v>0</v>
      </c>
      <c r="G39" s="261">
        <v>0</v>
      </c>
      <c r="H39" s="261">
        <v>0</v>
      </c>
      <c r="I39" s="261">
        <v>0</v>
      </c>
      <c r="J39" s="261">
        <v>0</v>
      </c>
      <c r="K39" s="261">
        <v>0</v>
      </c>
      <c r="L39" s="261">
        <v>0</v>
      </c>
      <c r="M39" s="261">
        <v>0</v>
      </c>
      <c r="N39" s="261">
        <v>0</v>
      </c>
      <c r="O39" s="261"/>
      <c r="P39" s="261"/>
      <c r="Q39" s="261"/>
      <c r="R39" s="261"/>
      <c r="S39" s="261"/>
      <c r="T39" s="261"/>
      <c r="U39" s="261"/>
      <c r="V39" s="261"/>
      <c r="W39" s="261">
        <v>0</v>
      </c>
      <c r="X39" s="261">
        <v>0</v>
      </c>
      <c r="Y39" s="261">
        <v>0</v>
      </c>
      <c r="Z39" s="261"/>
      <c r="AA39" s="254"/>
      <c r="AB39" s="254"/>
      <c r="AC39" s="254"/>
      <c r="AD39" s="254"/>
    </row>
    <row r="40" spans="2:32" s="24" customFormat="1">
      <c r="B40" s="4" t="s">
        <v>76</v>
      </c>
      <c r="C40" s="261">
        <v>-26496.110599999985</v>
      </c>
      <c r="D40" s="261">
        <v>-29102</v>
      </c>
      <c r="E40" s="261">
        <v>-27479</v>
      </c>
      <c r="F40" s="261">
        <v>-27272</v>
      </c>
      <c r="G40" s="261">
        <v>-25969</v>
      </c>
      <c r="H40" s="261">
        <v>-23973</v>
      </c>
      <c r="I40" s="261">
        <v>-25269.459710000003</v>
      </c>
      <c r="J40" s="261">
        <v>-22857</v>
      </c>
      <c r="K40" s="261">
        <v>-25160.402959999999</v>
      </c>
      <c r="L40" s="261">
        <v>-22657.277690000003</v>
      </c>
      <c r="M40" s="261">
        <v>-24938.596030000008</v>
      </c>
      <c r="N40" s="261">
        <v>-27451.677580000007</v>
      </c>
      <c r="O40" s="261">
        <v>-25680.788919999995</v>
      </c>
      <c r="P40" s="261">
        <v>-25841.204370000003</v>
      </c>
      <c r="Q40" s="261">
        <v>-22472.226800000008</v>
      </c>
      <c r="R40" s="261">
        <v>-22260.133289999998</v>
      </c>
      <c r="S40" s="261">
        <v>-25705.424840000007</v>
      </c>
      <c r="T40" s="261">
        <v>-24461.434689999991</v>
      </c>
      <c r="U40" s="261">
        <v>-23296.523889999993</v>
      </c>
      <c r="V40" s="261">
        <v>-45487.280329999987</v>
      </c>
      <c r="W40" s="261">
        <v>-44960.88897</v>
      </c>
      <c r="X40" s="261">
        <v>-42558.112029999997</v>
      </c>
      <c r="Y40" s="261">
        <v>-43050.19126</v>
      </c>
      <c r="Z40" s="261">
        <v>-28964.840520000009</v>
      </c>
      <c r="AA40" s="254"/>
      <c r="AB40" s="254"/>
      <c r="AC40" s="254"/>
      <c r="AD40" s="254"/>
      <c r="AE40" s="254"/>
      <c r="AF40" s="254"/>
    </row>
    <row r="41" spans="2:32" s="24" customFormat="1">
      <c r="B41" s="4" t="s">
        <v>262</v>
      </c>
      <c r="C41" s="261">
        <v>0</v>
      </c>
      <c r="D41" s="261">
        <v>45000</v>
      </c>
      <c r="E41" s="261">
        <v>45000</v>
      </c>
      <c r="F41" s="261">
        <v>45000</v>
      </c>
      <c r="G41" s="261">
        <v>45000</v>
      </c>
      <c r="H41" s="261">
        <v>45000</v>
      </c>
      <c r="I41" s="261">
        <v>130704.00050000002</v>
      </c>
      <c r="J41" s="261">
        <v>169754</v>
      </c>
      <c r="K41" s="261">
        <v>182069</v>
      </c>
      <c r="L41" s="261">
        <v>268379.18680000002</v>
      </c>
      <c r="M41" s="261">
        <v>292308.3272</v>
      </c>
      <c r="N41" s="261">
        <v>292308.3272</v>
      </c>
      <c r="O41" s="261">
        <v>292308.3272</v>
      </c>
      <c r="P41" s="261">
        <v>292308.3272</v>
      </c>
      <c r="Q41" s="261">
        <v>292308.3272</v>
      </c>
      <c r="R41" s="261">
        <v>292308.3272</v>
      </c>
      <c r="S41" s="261">
        <v>292308.3272</v>
      </c>
      <c r="T41" s="261">
        <v>292308.32719999994</v>
      </c>
      <c r="U41" s="261">
        <v>292308.32719999994</v>
      </c>
      <c r="V41" s="261">
        <v>0</v>
      </c>
      <c r="W41" s="261">
        <v>0</v>
      </c>
      <c r="X41" s="261">
        <v>0</v>
      </c>
      <c r="Y41" s="261">
        <v>0</v>
      </c>
      <c r="Z41" s="261"/>
      <c r="AA41" s="254"/>
      <c r="AB41" s="254"/>
      <c r="AC41" s="254"/>
      <c r="AD41" s="254"/>
      <c r="AE41" s="254"/>
      <c r="AF41" s="254"/>
    </row>
    <row r="42" spans="2:32" s="24" customFormat="1">
      <c r="B42" s="4"/>
      <c r="C42" s="260"/>
      <c r="D42" s="261"/>
      <c r="F42" s="261"/>
      <c r="G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1"/>
      <c r="AA42" s="254"/>
      <c r="AB42" s="254"/>
      <c r="AC42" s="254"/>
      <c r="AD42" s="254"/>
    </row>
    <row r="43" spans="2:32" s="24" customFormat="1">
      <c r="B43" s="31" t="s">
        <v>77</v>
      </c>
      <c r="C43" s="265">
        <v>67294.889400000015</v>
      </c>
      <c r="D43" s="263">
        <v>69689</v>
      </c>
      <c r="E43" s="263">
        <v>71312</v>
      </c>
      <c r="F43" s="263">
        <v>71519</v>
      </c>
      <c r="G43" s="263">
        <v>72822</v>
      </c>
      <c r="H43" s="263">
        <v>74818</v>
      </c>
      <c r="I43" s="263">
        <v>159225.17879000003</v>
      </c>
      <c r="J43" s="263">
        <v>200688</v>
      </c>
      <c r="K43" s="264">
        <v>210699.23504</v>
      </c>
      <c r="L43" s="264">
        <v>299512.54710999998</v>
      </c>
      <c r="M43" s="264">
        <v>321160.36916999996</v>
      </c>
      <c r="N43" s="264">
        <v>318647.28761999996</v>
      </c>
      <c r="O43" s="264">
        <v>320418.17627999996</v>
      </c>
      <c r="P43" s="264">
        <v>320257.76082999998</v>
      </c>
      <c r="Q43" s="264">
        <v>323626.73839999997</v>
      </c>
      <c r="R43" s="264">
        <v>323838.83190999995</v>
      </c>
      <c r="S43" s="264">
        <v>320393.54035999998</v>
      </c>
      <c r="T43" s="264">
        <v>321637.53050999995</v>
      </c>
      <c r="U43" s="264">
        <v>322802.44130999991</v>
      </c>
      <c r="V43" s="264">
        <v>300611.68487</v>
      </c>
      <c r="W43" s="264">
        <v>301138.07623000001</v>
      </c>
      <c r="X43" s="264">
        <v>303540.85316999996</v>
      </c>
      <c r="Y43" s="264">
        <v>303048.77373999998</v>
      </c>
      <c r="Z43" s="264">
        <v>152920.17716000002</v>
      </c>
      <c r="AA43" s="254"/>
      <c r="AB43" s="254"/>
      <c r="AC43" s="254"/>
      <c r="AD43" s="254"/>
      <c r="AE43" s="254"/>
      <c r="AF43" s="254"/>
    </row>
    <row r="44" spans="2:32" s="24" customFormat="1">
      <c r="B44" s="31"/>
      <c r="C44" s="261"/>
      <c r="D44" s="261"/>
      <c r="E44" s="261"/>
      <c r="F44" s="261"/>
      <c r="G44" s="261"/>
      <c r="H44" s="261"/>
      <c r="I44" s="261"/>
      <c r="J44" s="266"/>
      <c r="K44" s="266"/>
      <c r="L44" s="266"/>
      <c r="M44" s="266"/>
      <c r="N44" s="266"/>
      <c r="O44" s="266"/>
      <c r="P44" s="266"/>
      <c r="Q44" s="266"/>
      <c r="R44" s="266"/>
      <c r="S44" s="266"/>
      <c r="T44" s="266"/>
      <c r="U44" s="266"/>
      <c r="V44" s="266"/>
      <c r="W44" s="266"/>
      <c r="X44" s="266"/>
      <c r="Y44" s="266"/>
      <c r="Z44" s="266"/>
      <c r="AE44" s="254"/>
      <c r="AF44" s="254"/>
    </row>
    <row r="45" spans="2:32" s="24" customFormat="1">
      <c r="B45" s="31" t="s">
        <v>45</v>
      </c>
      <c r="C45" s="267">
        <v>340751.54350999999</v>
      </c>
      <c r="D45" s="267">
        <v>314085</v>
      </c>
      <c r="E45" s="267">
        <v>340886</v>
      </c>
      <c r="F45" s="267">
        <v>344730</v>
      </c>
      <c r="G45" s="267">
        <v>358699</v>
      </c>
      <c r="H45" s="267">
        <v>389250</v>
      </c>
      <c r="I45" s="267">
        <v>455840.37130999996</v>
      </c>
      <c r="J45" s="267">
        <v>512206</v>
      </c>
      <c r="K45" s="267">
        <v>511949.49232000008</v>
      </c>
      <c r="L45" s="267">
        <v>537182.95791</v>
      </c>
      <c r="M45" s="267">
        <v>541794.62702999986</v>
      </c>
      <c r="N45" s="267">
        <v>589842.72720999992</v>
      </c>
      <c r="O45" s="267">
        <v>516649.04018999997</v>
      </c>
      <c r="P45" s="267">
        <v>522315.43660999998</v>
      </c>
      <c r="Q45" s="267">
        <v>530973.31994999992</v>
      </c>
      <c r="R45" s="267">
        <v>532436.08898999996</v>
      </c>
      <c r="S45" s="267">
        <v>507142.96522999997</v>
      </c>
      <c r="T45" s="267">
        <v>506761.34425999993</v>
      </c>
      <c r="U45" s="267">
        <v>511049.22831999994</v>
      </c>
      <c r="V45" s="267">
        <v>505443.00088000001</v>
      </c>
      <c r="W45" s="267">
        <v>509625.43465000001</v>
      </c>
      <c r="X45" s="267">
        <v>499525.13723999995</v>
      </c>
      <c r="Y45" s="267">
        <v>510008.04373999999</v>
      </c>
      <c r="Z45" s="267">
        <v>358538.32736</v>
      </c>
      <c r="AA45" s="254"/>
      <c r="AB45" s="254"/>
      <c r="AC45" s="254"/>
      <c r="AD45" s="254"/>
      <c r="AE45" s="254"/>
      <c r="AF45" s="25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23">
    <tabColor rgb="FF7030A0"/>
  </sheetPr>
  <dimension ref="A1:AJ21"/>
  <sheetViews>
    <sheetView showGridLines="0" topLeftCell="A2" zoomScale="85" zoomScaleNormal="85" workbookViewId="0">
      <pane xSplit="1" ySplit="4" topLeftCell="B6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9.140625" defaultRowHeight="15"/>
  <cols>
    <col min="1" max="1" width="38.140625" style="130" bestFit="1" customWidth="1"/>
    <col min="2" max="26" width="9.140625" style="130"/>
    <col min="27" max="36" width="10.42578125" style="130" bestFit="1" customWidth="1"/>
    <col min="37" max="16384" width="9.140625" style="130"/>
  </cols>
  <sheetData>
    <row r="1" spans="1:36" ht="30" customHeight="1"/>
    <row r="2" spans="1:36" ht="30" customHeight="1"/>
    <row r="3" spans="1:36" ht="30" customHeight="1"/>
    <row r="4" spans="1:36">
      <c r="A4" s="202" t="s">
        <v>226</v>
      </c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</row>
    <row r="5" spans="1:36" ht="26.25" thickBot="1">
      <c r="A5" s="112" t="s">
        <v>203</v>
      </c>
      <c r="B5" s="106" t="s">
        <v>150</v>
      </c>
      <c r="C5" s="106" t="s">
        <v>195</v>
      </c>
      <c r="D5" s="106" t="s">
        <v>197</v>
      </c>
      <c r="E5" s="107" t="s">
        <v>198</v>
      </c>
      <c r="F5" s="107" t="s">
        <v>204</v>
      </c>
      <c r="G5" s="107" t="s">
        <v>206</v>
      </c>
      <c r="H5" s="107" t="s">
        <v>211</v>
      </c>
      <c r="I5" s="107" t="s">
        <v>221</v>
      </c>
      <c r="J5" s="107" t="s">
        <v>228</v>
      </c>
      <c r="K5" s="107" t="s">
        <v>240</v>
      </c>
      <c r="L5" s="107" t="s">
        <v>241</v>
      </c>
      <c r="M5" s="107" t="s">
        <v>242</v>
      </c>
      <c r="N5" s="107" t="s">
        <v>246</v>
      </c>
      <c r="O5" s="107" t="s">
        <v>259</v>
      </c>
      <c r="P5" s="107" t="s">
        <v>282</v>
      </c>
      <c r="Q5" s="107" t="s">
        <v>301</v>
      </c>
      <c r="R5" s="107" t="s">
        <v>302</v>
      </c>
      <c r="S5" s="107" t="s">
        <v>308</v>
      </c>
      <c r="T5" s="107" t="s">
        <v>312</v>
      </c>
      <c r="U5" s="107" t="s">
        <v>313</v>
      </c>
      <c r="V5" s="108">
        <v>2013</v>
      </c>
      <c r="W5" s="108">
        <v>2014</v>
      </c>
      <c r="X5" s="108">
        <v>2015</v>
      </c>
      <c r="Y5" s="108">
        <v>2016</v>
      </c>
      <c r="Z5" s="108">
        <v>2017</v>
      </c>
      <c r="AA5" s="66"/>
      <c r="AB5" s="66"/>
      <c r="AC5" s="66"/>
      <c r="AD5" s="66"/>
    </row>
    <row r="6" spans="1:36">
      <c r="A6" s="109" t="s">
        <v>106</v>
      </c>
      <c r="B6" s="153">
        <v>0</v>
      </c>
      <c r="C6" s="153">
        <v>0</v>
      </c>
      <c r="D6" s="153">
        <v>0</v>
      </c>
      <c r="E6" s="153">
        <v>0</v>
      </c>
      <c r="F6" s="153">
        <v>0</v>
      </c>
      <c r="G6" s="153">
        <v>0</v>
      </c>
      <c r="H6" s="153">
        <v>0</v>
      </c>
      <c r="I6" s="268">
        <v>0.22617800000000002</v>
      </c>
      <c r="J6" s="268">
        <v>0.73796800000000007</v>
      </c>
      <c r="K6" s="270">
        <v>1.0991</v>
      </c>
      <c r="L6" s="270">
        <v>1.4911399999999999</v>
      </c>
      <c r="M6" s="270">
        <v>2.1481790000000003</v>
      </c>
      <c r="N6" s="270">
        <v>4.6081949999999994</v>
      </c>
      <c r="O6" s="270">
        <v>6.3037289999999997</v>
      </c>
      <c r="P6" s="270">
        <v>8.1403820000000007</v>
      </c>
      <c r="Q6" s="270">
        <v>9.4129249999999995</v>
      </c>
      <c r="R6" s="270">
        <v>10.657091000000001</v>
      </c>
      <c r="S6" s="270">
        <v>14.379179000000002</v>
      </c>
      <c r="T6" s="270">
        <v>6.5308580000000003</v>
      </c>
      <c r="U6" s="270">
        <v>-7.3152430000000024</v>
      </c>
      <c r="V6" s="270">
        <v>0</v>
      </c>
      <c r="W6" s="270">
        <v>0.22617800000000002</v>
      </c>
      <c r="X6" s="270">
        <v>5.4763870000000008</v>
      </c>
      <c r="Y6" s="270">
        <v>28.465231000000003</v>
      </c>
      <c r="Z6" s="270">
        <v>24.251885000000001</v>
      </c>
      <c r="AA6" s="59"/>
      <c r="AB6" s="59"/>
      <c r="AC6" s="59"/>
      <c r="AD6" s="59"/>
      <c r="AE6" s="59"/>
      <c r="AF6" s="59"/>
      <c r="AG6" s="59"/>
      <c r="AH6" s="59"/>
      <c r="AI6" s="59"/>
      <c r="AJ6" s="59"/>
    </row>
    <row r="7" spans="1:36">
      <c r="A7" s="155" t="s">
        <v>111</v>
      </c>
      <c r="B7" s="153">
        <v>0</v>
      </c>
      <c r="C7" s="153">
        <v>0</v>
      </c>
      <c r="D7" s="153">
        <v>0</v>
      </c>
      <c r="E7" s="153">
        <v>0</v>
      </c>
      <c r="F7" s="153">
        <v>0</v>
      </c>
      <c r="G7" s="153">
        <v>0</v>
      </c>
      <c r="H7" s="268">
        <v>-7.038E-3</v>
      </c>
      <c r="I7" s="268">
        <v>-3.4550000000000004E-2</v>
      </c>
      <c r="J7" s="268">
        <v>-3.8740999999999998E-2</v>
      </c>
      <c r="K7" s="270">
        <v>-1.8464999999999995E-2</v>
      </c>
      <c r="L7" s="270">
        <v>-3.3510000000000005E-2</v>
      </c>
      <c r="M7" s="270">
        <v>3.687999999999999E-3</v>
      </c>
      <c r="N7" s="270">
        <v>-0.15589800000000001</v>
      </c>
      <c r="O7" s="270">
        <v>0.228767</v>
      </c>
      <c r="P7" s="270">
        <v>-0.217331</v>
      </c>
      <c r="Q7" s="270">
        <v>-0.15454900000000005</v>
      </c>
      <c r="R7" s="270">
        <v>-9.707600000000001E-2</v>
      </c>
      <c r="S7" s="270">
        <v>0.24595800000000001</v>
      </c>
      <c r="T7" s="270">
        <v>-0.220526</v>
      </c>
      <c r="U7" s="270">
        <v>-0.18736600000000003</v>
      </c>
      <c r="V7" s="154">
        <v>0</v>
      </c>
      <c r="W7" s="270">
        <v>-4.1588000000000007E-2</v>
      </c>
      <c r="X7" s="270">
        <v>-8.7027999999999994E-2</v>
      </c>
      <c r="Y7" s="270">
        <v>-0.29901100000000003</v>
      </c>
      <c r="Z7" s="270">
        <v>-0.25901000000000002</v>
      </c>
      <c r="AA7" s="59"/>
      <c r="AB7" s="59"/>
      <c r="AC7" s="59"/>
      <c r="AD7" s="59"/>
      <c r="AE7" s="59"/>
      <c r="AF7" s="59"/>
      <c r="AG7" s="59"/>
      <c r="AH7" s="59"/>
      <c r="AI7" s="59"/>
      <c r="AJ7" s="59"/>
    </row>
    <row r="8" spans="1:36">
      <c r="A8" s="155" t="s">
        <v>112</v>
      </c>
      <c r="B8" s="153">
        <v>0</v>
      </c>
      <c r="C8" s="153">
        <v>0</v>
      </c>
      <c r="D8" s="153">
        <v>0</v>
      </c>
      <c r="E8" s="153">
        <v>0</v>
      </c>
      <c r="F8" s="153">
        <v>0</v>
      </c>
      <c r="G8" s="153">
        <v>0</v>
      </c>
      <c r="H8" s="268">
        <v>-7.038E-3</v>
      </c>
      <c r="I8" s="268">
        <v>0.19162800000000002</v>
      </c>
      <c r="J8" s="268">
        <v>0.69922700000000004</v>
      </c>
      <c r="K8" s="270">
        <v>1.080635</v>
      </c>
      <c r="L8" s="270">
        <v>1.45763</v>
      </c>
      <c r="M8" s="270">
        <v>2.1518670000000002</v>
      </c>
      <c r="N8" s="270">
        <v>4.4522969999999997</v>
      </c>
      <c r="O8" s="270">
        <v>6.5324960000000001</v>
      </c>
      <c r="P8" s="270">
        <v>7.923051000000001</v>
      </c>
      <c r="Q8" s="270">
        <v>9.2583760000000002</v>
      </c>
      <c r="R8" s="270">
        <v>10.560015000000002</v>
      </c>
      <c r="S8" s="270">
        <v>14.625137000000002</v>
      </c>
      <c r="T8" s="270">
        <v>6.3103320000000007</v>
      </c>
      <c r="U8" s="270">
        <v>-7.5026090000000023</v>
      </c>
      <c r="V8" s="154">
        <v>0</v>
      </c>
      <c r="W8" s="270">
        <v>0.18459000000000003</v>
      </c>
      <c r="X8" s="270">
        <v>5.3893590000000007</v>
      </c>
      <c r="Y8" s="270">
        <v>28.166220000000003</v>
      </c>
      <c r="Z8" s="270">
        <v>23.992875000000002</v>
      </c>
      <c r="AA8" s="59"/>
      <c r="AB8" s="59"/>
      <c r="AC8" s="59"/>
      <c r="AD8" s="59"/>
      <c r="AE8" s="59"/>
      <c r="AF8" s="59"/>
      <c r="AG8" s="59"/>
      <c r="AH8" s="59"/>
      <c r="AI8" s="59"/>
      <c r="AJ8" s="59"/>
    </row>
    <row r="9" spans="1:36">
      <c r="A9" s="156" t="s">
        <v>117</v>
      </c>
      <c r="B9" s="153">
        <v>0</v>
      </c>
      <c r="C9" s="153">
        <v>0</v>
      </c>
      <c r="D9" s="153">
        <v>0</v>
      </c>
      <c r="E9" s="268">
        <v>-6.8607000000000001E-2</v>
      </c>
      <c r="F9" s="268">
        <v>-6.1436999999999999E-2</v>
      </c>
      <c r="G9" s="268">
        <v>-0.115161</v>
      </c>
      <c r="H9" s="268">
        <v>-3.3647999999999997E-2</v>
      </c>
      <c r="I9" s="268">
        <v>-0.20709899999999998</v>
      </c>
      <c r="J9" s="268">
        <v>-0.60527500000000001</v>
      </c>
      <c r="K9" s="270">
        <v>-0.88977400000000006</v>
      </c>
      <c r="L9" s="270">
        <v>-1.2346660000000003</v>
      </c>
      <c r="M9" s="270">
        <v>-1.9264490000000001</v>
      </c>
      <c r="N9" s="270">
        <v>-3.3893949999999999</v>
      </c>
      <c r="O9" s="270">
        <v>-4.6496420000000001</v>
      </c>
      <c r="P9" s="270">
        <v>-6.0413859999999984</v>
      </c>
      <c r="Q9" s="270">
        <v>-7.0803539999999989</v>
      </c>
      <c r="R9" s="270">
        <v>-8.1967340000000011</v>
      </c>
      <c r="S9" s="270">
        <v>-11.236792000000001</v>
      </c>
      <c r="T9" s="270">
        <v>-2.4541009999999996</v>
      </c>
      <c r="U9" s="270">
        <v>12.389173999999999</v>
      </c>
      <c r="V9" s="270">
        <v>-6.8607000000000001E-2</v>
      </c>
      <c r="W9" s="270">
        <v>-0.41734499999999997</v>
      </c>
      <c r="X9" s="270">
        <v>-4.6561640000000004</v>
      </c>
      <c r="Y9" s="270">
        <v>-21.160777</v>
      </c>
      <c r="Z9" s="270">
        <v>-9.4984530000000031</v>
      </c>
      <c r="AA9" s="59"/>
      <c r="AB9" s="59"/>
      <c r="AC9" s="59"/>
      <c r="AD9" s="59"/>
      <c r="AE9" s="59"/>
      <c r="AF9" s="59"/>
      <c r="AG9" s="59"/>
      <c r="AH9" s="59"/>
      <c r="AI9" s="59"/>
      <c r="AJ9" s="59"/>
    </row>
    <row r="10" spans="1:36">
      <c r="A10" s="155" t="s">
        <v>122</v>
      </c>
      <c r="B10" s="153">
        <v>0</v>
      </c>
      <c r="C10" s="153">
        <v>0</v>
      </c>
      <c r="D10" s="153">
        <v>0</v>
      </c>
      <c r="E10" s="268">
        <v>-6.8607000000000001E-2</v>
      </c>
      <c r="F10" s="268">
        <v>-6.1436999999999999E-2</v>
      </c>
      <c r="G10" s="268">
        <v>-0.115161</v>
      </c>
      <c r="H10" s="268">
        <v>-4.0685999999999993E-2</v>
      </c>
      <c r="I10" s="268">
        <v>-1.5470999999999974E-2</v>
      </c>
      <c r="J10" s="268">
        <v>9.3952000000000035E-2</v>
      </c>
      <c r="K10" s="270">
        <v>0.19086099999999995</v>
      </c>
      <c r="L10" s="270">
        <v>0.22296399999999972</v>
      </c>
      <c r="M10" s="270">
        <v>0.22541800000000012</v>
      </c>
      <c r="N10" s="270">
        <v>1.0629019999999998</v>
      </c>
      <c r="O10" s="270">
        <v>1.882854</v>
      </c>
      <c r="P10" s="270">
        <v>1.8816650000000026</v>
      </c>
      <c r="Q10" s="270">
        <v>2.1780220000000012</v>
      </c>
      <c r="R10" s="270">
        <v>2.3632810000000006</v>
      </c>
      <c r="S10" s="270">
        <v>3.3883450000000011</v>
      </c>
      <c r="T10" s="270">
        <v>3.8562310000000011</v>
      </c>
      <c r="U10" s="270">
        <v>4.8865649999999965</v>
      </c>
      <c r="V10" s="270">
        <v>-6.8607000000000001E-2</v>
      </c>
      <c r="W10" s="270">
        <v>-0.23275499999999999</v>
      </c>
      <c r="X10" s="270">
        <v>0.73319500000000026</v>
      </c>
      <c r="Y10" s="270">
        <v>7.0054430000000041</v>
      </c>
      <c r="Z10" s="270">
        <v>14.494422</v>
      </c>
      <c r="AA10" s="59"/>
      <c r="AB10" s="59"/>
      <c r="AC10" s="59"/>
      <c r="AD10" s="59"/>
      <c r="AE10" s="59"/>
      <c r="AF10" s="59"/>
      <c r="AG10" s="59"/>
      <c r="AH10" s="59"/>
      <c r="AI10" s="59"/>
      <c r="AJ10" s="59"/>
    </row>
    <row r="11" spans="1:36">
      <c r="A11" s="157" t="s">
        <v>18</v>
      </c>
      <c r="B11" s="158" t="s">
        <v>227</v>
      </c>
      <c r="C11" s="158" t="s">
        <v>227</v>
      </c>
      <c r="D11" s="158" t="s">
        <v>227</v>
      </c>
      <c r="E11" s="273" t="s">
        <v>227</v>
      </c>
      <c r="F11" s="273" t="s">
        <v>227</v>
      </c>
      <c r="G11" s="273" t="s">
        <v>227</v>
      </c>
      <c r="H11" s="273" t="s">
        <v>227</v>
      </c>
      <c r="I11" s="273" t="s">
        <v>227</v>
      </c>
      <c r="J11" s="273">
        <v>0.13436552078223529</v>
      </c>
      <c r="K11" s="274">
        <v>0.17661930253971039</v>
      </c>
      <c r="L11" s="274">
        <v>0.15296337204914809</v>
      </c>
      <c r="M11" s="274">
        <v>0.10475461541071084</v>
      </c>
      <c r="N11" s="274">
        <v>0.23873115382913582</v>
      </c>
      <c r="O11" s="274">
        <v>0.28822887912981499</v>
      </c>
      <c r="P11" s="274">
        <v>0.23749247606761617</v>
      </c>
      <c r="Q11" s="274">
        <v>0.23524881685513757</v>
      </c>
      <c r="R11" s="274">
        <v>0.22379523135147064</v>
      </c>
      <c r="S11" s="274">
        <v>0.23167953913867614</v>
      </c>
      <c r="T11" s="274">
        <v>0.61109795807890943</v>
      </c>
      <c r="U11" s="274">
        <v>-0.6513154290727392</v>
      </c>
      <c r="V11" s="274" t="s">
        <v>227</v>
      </c>
      <c r="W11" s="274" t="s">
        <v>227</v>
      </c>
      <c r="X11" s="274">
        <v>0.13604493595620559</v>
      </c>
      <c r="Y11" s="274">
        <v>0.24871789682818651</v>
      </c>
      <c r="Z11" s="274">
        <v>0.60411359622387895</v>
      </c>
    </row>
    <row r="12" spans="1:36" ht="25.5">
      <c r="A12" s="156" t="s">
        <v>136</v>
      </c>
      <c r="B12" s="153">
        <v>0</v>
      </c>
      <c r="C12" s="268">
        <v>-7.8391999999999989E-2</v>
      </c>
      <c r="D12" s="268">
        <v>-0.17141800000000001</v>
      </c>
      <c r="E12" s="268">
        <v>-0.86918099999999998</v>
      </c>
      <c r="F12" s="268">
        <v>-1.738359</v>
      </c>
      <c r="G12" s="268">
        <v>-1.5510949999999999</v>
      </c>
      <c r="H12" s="268">
        <v>-1.2121209999999998</v>
      </c>
      <c r="I12" s="268">
        <v>-1.4498050000000002</v>
      </c>
      <c r="J12" s="268">
        <v>-1.3078979999999996</v>
      </c>
      <c r="K12" s="270">
        <v>-2.9622519999999999</v>
      </c>
      <c r="L12" s="270">
        <v>-1.6463269999999999</v>
      </c>
      <c r="M12" s="270">
        <v>-1.8638119999999998</v>
      </c>
      <c r="N12" s="270">
        <v>-1.7146099999999997</v>
      </c>
      <c r="O12" s="270">
        <v>-2.7865300000000004</v>
      </c>
      <c r="P12" s="270">
        <v>-1.9985969999999995</v>
      </c>
      <c r="Q12" s="270">
        <v>-2.1839529999999989</v>
      </c>
      <c r="R12" s="270">
        <v>-2.7788819999999999</v>
      </c>
      <c r="S12" s="270">
        <v>-2.4583949999999999</v>
      </c>
      <c r="T12" s="270">
        <v>-2.3832399999999994</v>
      </c>
      <c r="U12" s="270">
        <v>-2.6541119999999987</v>
      </c>
      <c r="V12" s="270">
        <v>-1.1189910000000001</v>
      </c>
      <c r="W12" s="270">
        <v>-5.9513800000000003</v>
      </c>
      <c r="X12" s="270">
        <v>-7.7802889999999998</v>
      </c>
      <c r="Y12" s="270">
        <v>-8.6836899999999986</v>
      </c>
      <c r="Z12" s="270">
        <v>-10.274628999999997</v>
      </c>
      <c r="AA12" s="59"/>
      <c r="AB12" s="59"/>
      <c r="AC12" s="59"/>
      <c r="AD12" s="59"/>
      <c r="AE12" s="59"/>
      <c r="AF12" s="59"/>
      <c r="AG12" s="59"/>
      <c r="AH12" s="59"/>
      <c r="AI12" s="59"/>
      <c r="AJ12" s="59"/>
    </row>
    <row r="13" spans="1:36">
      <c r="A13" s="159" t="s">
        <v>137</v>
      </c>
      <c r="B13" s="160">
        <v>0</v>
      </c>
      <c r="C13" s="269">
        <v>-7.8391999999999989E-2</v>
      </c>
      <c r="D13" s="269">
        <v>-0.17141800000000001</v>
      </c>
      <c r="E13" s="269">
        <v>-0.86918099999999998</v>
      </c>
      <c r="F13" s="269">
        <v>-1.721435</v>
      </c>
      <c r="G13" s="269">
        <v>-1.55036</v>
      </c>
      <c r="H13" s="269">
        <v>-1.2032469999999997</v>
      </c>
      <c r="I13" s="269">
        <v>-1.4442210000000002</v>
      </c>
      <c r="J13" s="269">
        <v>-1.3017539999999996</v>
      </c>
      <c r="K13" s="271">
        <v>-2.9432070000000001</v>
      </c>
      <c r="L13" s="271">
        <v>-1.6182959999999997</v>
      </c>
      <c r="M13" s="271">
        <v>-1.8432579999999998</v>
      </c>
      <c r="N13" s="271">
        <v>-1.7318559999999996</v>
      </c>
      <c r="O13" s="271">
        <v>-2.7539690000000001</v>
      </c>
      <c r="P13" s="271">
        <v>-1.9612729999999996</v>
      </c>
      <c r="Q13" s="271">
        <v>-2.140619</v>
      </c>
      <c r="R13" s="271">
        <v>-2.7246779999999999</v>
      </c>
      <c r="S13" s="271">
        <v>-2.4544719999999995</v>
      </c>
      <c r="T13" s="271">
        <v>-2.2854469999999991</v>
      </c>
      <c r="U13" s="271">
        <v>-2.5520869999999989</v>
      </c>
      <c r="V13" s="271">
        <v>-1.1189910000000001</v>
      </c>
      <c r="W13" s="271">
        <v>-5.9192630000000008</v>
      </c>
      <c r="X13" s="271">
        <v>-7.7065149999999996</v>
      </c>
      <c r="Y13" s="271">
        <v>-8.5877169999999996</v>
      </c>
      <c r="Z13" s="271">
        <v>-10.016683999999998</v>
      </c>
      <c r="AA13" s="59"/>
      <c r="AB13" s="59"/>
      <c r="AC13" s="59"/>
      <c r="AD13" s="59"/>
      <c r="AE13" s="59"/>
      <c r="AF13" s="59"/>
      <c r="AG13" s="59"/>
      <c r="AH13" s="59"/>
      <c r="AI13" s="59"/>
      <c r="AJ13" s="59"/>
    </row>
    <row r="14" spans="1:36">
      <c r="A14" s="159" t="s">
        <v>6</v>
      </c>
      <c r="B14" s="160">
        <v>0</v>
      </c>
      <c r="C14" s="160">
        <v>0</v>
      </c>
      <c r="D14" s="160">
        <v>0</v>
      </c>
      <c r="E14" s="160">
        <v>0</v>
      </c>
      <c r="F14" s="160">
        <v>0</v>
      </c>
      <c r="G14" s="269">
        <v>-7.3499999999999998E-4</v>
      </c>
      <c r="H14" s="269">
        <v>-2.3740000000000002E-3</v>
      </c>
      <c r="I14" s="269">
        <v>-5.5839999999999996E-3</v>
      </c>
      <c r="J14" s="269">
        <v>-5.6959999999999997E-3</v>
      </c>
      <c r="K14" s="271">
        <v>-2.4420000000000002E-3</v>
      </c>
      <c r="L14" s="271">
        <v>-9.3299999999999998E-3</v>
      </c>
      <c r="M14" s="271">
        <v>-8.653000000000001E-3</v>
      </c>
      <c r="N14" s="271">
        <v>-9.2219999999999993E-3</v>
      </c>
      <c r="O14" s="271">
        <v>-1.2887000000000001E-2</v>
      </c>
      <c r="P14" s="271">
        <v>-2.5423000000000001E-2</v>
      </c>
      <c r="Q14" s="271">
        <v>-2.7581000000000001E-2</v>
      </c>
      <c r="R14" s="271">
        <v>-3.8817999999999998E-2</v>
      </c>
      <c r="S14" s="271">
        <v>-4.4967000000000007E-2</v>
      </c>
      <c r="T14" s="271">
        <v>-5.2385000000000001E-2</v>
      </c>
      <c r="U14" s="271">
        <v>-5.7276000000000001E-2</v>
      </c>
      <c r="V14" s="271">
        <v>0</v>
      </c>
      <c r="W14" s="271">
        <v>-8.6929999999999993E-3</v>
      </c>
      <c r="X14" s="271">
        <v>-2.6120999999999998E-2</v>
      </c>
      <c r="Y14" s="271">
        <v>-7.5113000000000013E-2</v>
      </c>
      <c r="Z14" s="271">
        <v>-0.19344600000000001</v>
      </c>
      <c r="AA14" s="59"/>
      <c r="AB14" s="59"/>
      <c r="AC14" s="59"/>
      <c r="AD14" s="59"/>
      <c r="AE14" s="59"/>
      <c r="AF14" s="59"/>
      <c r="AG14" s="59"/>
      <c r="AH14" s="59"/>
      <c r="AI14" s="59"/>
      <c r="AJ14" s="59"/>
    </row>
    <row r="15" spans="1:36">
      <c r="A15" s="159" t="s">
        <v>7</v>
      </c>
      <c r="B15" s="160">
        <v>0</v>
      </c>
      <c r="C15" s="275">
        <v>0</v>
      </c>
      <c r="D15" s="160">
        <v>0</v>
      </c>
      <c r="E15" s="160">
        <v>0</v>
      </c>
      <c r="F15" s="269">
        <v>-1.6923999999999998E-2</v>
      </c>
      <c r="G15" s="269">
        <v>0</v>
      </c>
      <c r="H15" s="269">
        <v>-6.4999999999999997E-3</v>
      </c>
      <c r="I15" s="269">
        <v>0</v>
      </c>
      <c r="J15" s="269">
        <v>-4.4799999999999999E-4</v>
      </c>
      <c r="K15" s="271">
        <v>-1.6603000000000003E-2</v>
      </c>
      <c r="L15" s="271">
        <v>-1.8700999999999999E-2</v>
      </c>
      <c r="M15" s="271">
        <v>-1.1901E-2</v>
      </c>
      <c r="N15" s="271">
        <v>2.6468000000000002E-2</v>
      </c>
      <c r="O15" s="271">
        <v>-1.9674000000000001E-2</v>
      </c>
      <c r="P15" s="271">
        <v>-1.1901E-2</v>
      </c>
      <c r="Q15" s="271">
        <v>-1.5752999999998768E-2</v>
      </c>
      <c r="R15" s="271">
        <v>-1.5385999999999999E-2</v>
      </c>
      <c r="S15" s="271">
        <v>4.1043999999999997E-2</v>
      </c>
      <c r="T15" s="271">
        <v>-4.5408000000000004E-2</v>
      </c>
      <c r="U15" s="271">
        <v>-4.4749000000000004E-2</v>
      </c>
      <c r="V15" s="271">
        <v>0</v>
      </c>
      <c r="W15" s="271">
        <v>-2.3423999999999997E-2</v>
      </c>
      <c r="X15" s="271">
        <v>-4.7653000000000008E-2</v>
      </c>
      <c r="Y15" s="271">
        <v>-2.0859999999998768E-2</v>
      </c>
      <c r="Z15" s="271">
        <v>-6.4499000000000001E-2</v>
      </c>
      <c r="AA15" s="59"/>
      <c r="AB15" s="59"/>
      <c r="AC15" s="59"/>
      <c r="AD15" s="59"/>
      <c r="AE15" s="59"/>
      <c r="AF15" s="59"/>
      <c r="AG15" s="59"/>
      <c r="AH15" s="59"/>
      <c r="AI15" s="59"/>
      <c r="AJ15" s="59"/>
    </row>
    <row r="16" spans="1:36">
      <c r="A16" s="110" t="s">
        <v>138</v>
      </c>
      <c r="B16" s="160">
        <v>0</v>
      </c>
      <c r="C16" s="272">
        <v>-7.8391999999999989E-2</v>
      </c>
      <c r="D16" s="272">
        <v>-0.17141800000000001</v>
      </c>
      <c r="E16" s="272">
        <v>-0.93778799999999995</v>
      </c>
      <c r="F16" s="272">
        <v>-1.799796</v>
      </c>
      <c r="G16" s="272">
        <v>-1.666256</v>
      </c>
      <c r="H16" s="272">
        <v>-1.2528069999999998</v>
      </c>
      <c r="I16" s="272">
        <v>-1.4652760000000002</v>
      </c>
      <c r="J16" s="272">
        <v>-1.2139459999999995</v>
      </c>
      <c r="K16" s="276">
        <v>-2.7713909999999999</v>
      </c>
      <c r="L16" s="276">
        <v>-1.4233630000000002</v>
      </c>
      <c r="M16" s="276">
        <v>-1.6383939999999997</v>
      </c>
      <c r="N16" s="276">
        <v>-0.65170799999999995</v>
      </c>
      <c r="O16" s="276">
        <v>-0.90367600000000037</v>
      </c>
      <c r="P16" s="276">
        <v>-0.11693199999999693</v>
      </c>
      <c r="Q16" s="276">
        <v>-5.9309999999976881E-3</v>
      </c>
      <c r="R16" s="276">
        <v>-0.41560099999999922</v>
      </c>
      <c r="S16" s="276">
        <v>0.92995000000000116</v>
      </c>
      <c r="T16" s="276">
        <v>1.4729910000000017</v>
      </c>
      <c r="U16" s="276">
        <v>2.2324529999999978</v>
      </c>
      <c r="V16" s="276">
        <v>-1.1875979999999999</v>
      </c>
      <c r="W16" s="276">
        <v>-6.1841350000000004</v>
      </c>
      <c r="X16" s="276">
        <v>-7.0470939999999995</v>
      </c>
      <c r="Y16" s="276">
        <v>-1.6782469999999949</v>
      </c>
      <c r="Z16" s="276">
        <v>4.219793000000001</v>
      </c>
      <c r="AA16" s="59"/>
      <c r="AB16" s="59"/>
      <c r="AC16" s="59"/>
      <c r="AD16" s="59"/>
      <c r="AE16" s="59"/>
      <c r="AF16" s="59"/>
      <c r="AG16" s="59"/>
      <c r="AH16" s="59"/>
      <c r="AI16" s="59"/>
      <c r="AJ16" s="59"/>
    </row>
    <row r="17" spans="1:36">
      <c r="A17" s="111" t="s">
        <v>139</v>
      </c>
      <c r="B17" s="158" t="s">
        <v>227</v>
      </c>
      <c r="C17" s="273" t="s">
        <v>227</v>
      </c>
      <c r="D17" s="158" t="s">
        <v>227</v>
      </c>
      <c r="E17" s="158" t="s">
        <v>227</v>
      </c>
      <c r="F17" s="158" t="s">
        <v>227</v>
      </c>
      <c r="G17" s="158" t="s">
        <v>227</v>
      </c>
      <c r="H17" s="158" t="s">
        <v>227</v>
      </c>
      <c r="I17" s="158" t="s">
        <v>227</v>
      </c>
      <c r="J17" s="158" t="s">
        <v>227</v>
      </c>
      <c r="K17" s="274">
        <v>-2.5645948909668852</v>
      </c>
      <c r="L17" s="274">
        <v>-0.97649129065675111</v>
      </c>
      <c r="M17" s="274">
        <v>-0.76138255756512807</v>
      </c>
      <c r="N17" s="274">
        <v>-0.14637567978955582</v>
      </c>
      <c r="O17" s="274">
        <v>-0.13833548462945869</v>
      </c>
      <c r="P17" s="274">
        <v>-1.4758456054365536E-2</v>
      </c>
      <c r="Q17" s="274">
        <v>-6.4060910898387454E-4</v>
      </c>
      <c r="R17" s="274">
        <v>-3.9356099399479941E-2</v>
      </c>
      <c r="S17" s="274">
        <v>6.3585729145648417E-2</v>
      </c>
      <c r="T17" s="274">
        <v>0.23342527778253214</v>
      </c>
      <c r="U17" s="274">
        <v>-0.29755688987657453</v>
      </c>
      <c r="V17" s="277" t="s">
        <v>227</v>
      </c>
      <c r="W17" s="277" t="s">
        <v>227</v>
      </c>
      <c r="X17" s="274">
        <v>-1.3075940942141726</v>
      </c>
      <c r="Y17" s="274">
        <v>-5.9583678605080653E-2</v>
      </c>
      <c r="Z17" s="274">
        <v>0.1758769217944911</v>
      </c>
    </row>
    <row r="18" spans="1:36">
      <c r="A18" s="110" t="s">
        <v>134</v>
      </c>
      <c r="B18" s="161">
        <v>0</v>
      </c>
      <c r="C18" s="272">
        <v>-7.8391999999999989E-2</v>
      </c>
      <c r="D18" s="272">
        <v>-0.17141800000000001</v>
      </c>
      <c r="E18" s="272">
        <v>-0.93778800000000007</v>
      </c>
      <c r="F18" s="272">
        <v>-1.799796</v>
      </c>
      <c r="G18" s="272">
        <v>-1.666256</v>
      </c>
      <c r="H18" s="272">
        <v>-1.2528069999999998</v>
      </c>
      <c r="I18" s="272">
        <v>-1.2769540000000004</v>
      </c>
      <c r="J18" s="272">
        <v>-0.63341799999999948</v>
      </c>
      <c r="K18" s="276">
        <v>-1.904706</v>
      </c>
      <c r="L18" s="276">
        <v>-0.25884499999999994</v>
      </c>
      <c r="M18" s="276">
        <v>4.6450000000000387E-2</v>
      </c>
      <c r="N18" s="276">
        <v>1.6152049999999998</v>
      </c>
      <c r="O18" s="276">
        <v>2.3004969999999996</v>
      </c>
      <c r="P18" s="276">
        <v>4.2308970000000024</v>
      </c>
      <c r="Q18" s="276">
        <v>5.1107350000000009</v>
      </c>
      <c r="R18" s="276">
        <v>5.7200170000000012</v>
      </c>
      <c r="S18" s="276">
        <v>0.94468000000000207</v>
      </c>
      <c r="T18" s="276">
        <v>1.6491080000000002</v>
      </c>
      <c r="U18" s="276">
        <v>-3.7107910000000022</v>
      </c>
      <c r="V18" s="276">
        <v>-1.1875980000000002</v>
      </c>
      <c r="W18" s="276">
        <v>-5.9958130000000001</v>
      </c>
      <c r="X18" s="276">
        <v>-2.7505189999999988</v>
      </c>
      <c r="Y18" s="276">
        <v>13.257334000000004</v>
      </c>
      <c r="Z18" s="276">
        <v>4.6030140000000017</v>
      </c>
      <c r="AA18" s="59"/>
      <c r="AB18" s="59"/>
      <c r="AC18" s="59"/>
      <c r="AD18" s="59"/>
      <c r="AE18" s="59"/>
      <c r="AF18" s="59"/>
      <c r="AG18" s="59"/>
      <c r="AH18" s="59"/>
      <c r="AI18" s="59"/>
      <c r="AJ18" s="59"/>
    </row>
    <row r="19" spans="1:36">
      <c r="A19" s="111" t="s">
        <v>135</v>
      </c>
      <c r="B19" s="158" t="s">
        <v>227</v>
      </c>
      <c r="C19" s="158" t="s">
        <v>227</v>
      </c>
      <c r="D19" s="158" t="s">
        <v>227</v>
      </c>
      <c r="E19" s="158" t="s">
        <v>227</v>
      </c>
      <c r="F19" s="158" t="s">
        <v>227</v>
      </c>
      <c r="G19" s="158" t="s">
        <v>227</v>
      </c>
      <c r="H19" s="158" t="s">
        <v>227</v>
      </c>
      <c r="I19" s="158" t="s">
        <v>227</v>
      </c>
      <c r="J19" s="158" t="s">
        <v>227</v>
      </c>
      <c r="K19" s="274">
        <v>-1.7625803347106099</v>
      </c>
      <c r="L19" s="274">
        <v>-0.17757935827336152</v>
      </c>
      <c r="M19" s="274">
        <v>2.1585906563928153E-2</v>
      </c>
      <c r="N19" s="274">
        <v>0.36278015595096191</v>
      </c>
      <c r="O19" s="274">
        <v>0.35216202198975699</v>
      </c>
      <c r="P19" s="274">
        <v>0.53399845589786077</v>
      </c>
      <c r="Q19" s="274">
        <v>0.55201203753228434</v>
      </c>
      <c r="R19" s="274">
        <v>0.54166750710107892</v>
      </c>
      <c r="S19" s="274">
        <v>6.4592899198140971E-2</v>
      </c>
      <c r="T19" s="274">
        <v>0.26133458588232761</v>
      </c>
      <c r="U19" s="274">
        <v>0.49460007845270904</v>
      </c>
      <c r="V19" s="277" t="s">
        <v>227</v>
      </c>
      <c r="W19" s="277" t="s">
        <v>227</v>
      </c>
      <c r="X19" s="274">
        <v>-0.5103610652027446</v>
      </c>
      <c r="Y19" s="274">
        <v>0.47068204395193969</v>
      </c>
      <c r="Z19" s="274">
        <v>0.19184920523280355</v>
      </c>
    </row>
    <row r="20" spans="1:36">
      <c r="A20" s="110" t="s">
        <v>140</v>
      </c>
      <c r="B20" s="161">
        <v>0</v>
      </c>
      <c r="C20" s="272">
        <v>-7.8391999999999989E-2</v>
      </c>
      <c r="D20" s="272">
        <v>-0.17141800000000001</v>
      </c>
      <c r="E20" s="272">
        <v>-0.93778800000000007</v>
      </c>
      <c r="F20" s="272">
        <v>-1.799796</v>
      </c>
      <c r="G20" s="272">
        <v>-1.666256</v>
      </c>
      <c r="H20" s="272">
        <v>-1.2528069999999998</v>
      </c>
      <c r="I20" s="272">
        <v>-1.2769540000000004</v>
      </c>
      <c r="J20" s="272">
        <v>-0.63432388321103106</v>
      </c>
      <c r="K20" s="276">
        <v>-1.9064685803347106</v>
      </c>
      <c r="L20" s="276">
        <v>-0.25902257935827327</v>
      </c>
      <c r="M20" s="276">
        <v>4.6471585906564312E-2</v>
      </c>
      <c r="N20" s="276">
        <v>1.6155677801559507</v>
      </c>
      <c r="O20" s="276">
        <v>2.3008491620219891</v>
      </c>
      <c r="P20" s="276">
        <v>4.2314309984559006</v>
      </c>
      <c r="Q20" s="276">
        <v>5.1112870120375327</v>
      </c>
      <c r="R20" s="276">
        <v>5.7200170000000012</v>
      </c>
      <c r="S20" s="276">
        <v>0.94468000000000207</v>
      </c>
      <c r="T20" s="276">
        <v>1.6491080000000002</v>
      </c>
      <c r="U20" s="276">
        <v>-3.7107910000000022</v>
      </c>
      <c r="V20" s="276">
        <v>-1.1875980000000002</v>
      </c>
      <c r="W20" s="276">
        <v>-5.9958130000000001</v>
      </c>
      <c r="X20" s="276">
        <v>-2.7533434569974502</v>
      </c>
      <c r="Y20" s="276">
        <v>13.259134952671374</v>
      </c>
      <c r="Z20" s="276">
        <v>4.6030140000000017</v>
      </c>
      <c r="AA20" s="59"/>
      <c r="AB20" s="59"/>
      <c r="AC20" s="59"/>
      <c r="AD20" s="59"/>
      <c r="AE20" s="59"/>
      <c r="AF20" s="59"/>
      <c r="AG20" s="59"/>
      <c r="AH20" s="59"/>
      <c r="AI20" s="59"/>
      <c r="AJ20" s="59"/>
    </row>
    <row r="21" spans="1:36">
      <c r="A21" s="111" t="s">
        <v>141</v>
      </c>
      <c r="B21" s="158" t="s">
        <v>227</v>
      </c>
      <c r="C21" s="158" t="s">
        <v>227</v>
      </c>
      <c r="D21" s="158" t="s">
        <v>227</v>
      </c>
      <c r="E21" s="158" t="s">
        <v>227</v>
      </c>
      <c r="F21" s="158" t="s">
        <v>227</v>
      </c>
      <c r="G21" s="158" t="s">
        <v>227</v>
      </c>
      <c r="H21" s="158" t="s">
        <v>227</v>
      </c>
      <c r="I21" s="158" t="s">
        <v>227</v>
      </c>
      <c r="J21" s="158" t="s">
        <v>227</v>
      </c>
      <c r="K21" s="274">
        <v>-1.7642113945362778</v>
      </c>
      <c r="L21" s="278">
        <v>-0.17770118573182034</v>
      </c>
      <c r="M21" s="274">
        <v>2.15959378096157E-2</v>
      </c>
      <c r="N21" s="274">
        <v>0.36286163752237344</v>
      </c>
      <c r="O21" s="274">
        <v>0.35221593124924822</v>
      </c>
      <c r="P21" s="274">
        <v>0.53406585398174267</v>
      </c>
      <c r="Q21" s="274">
        <v>0.55207166051989387</v>
      </c>
      <c r="R21" s="274">
        <v>0.54166750710107892</v>
      </c>
      <c r="S21" s="274">
        <v>6.4592899198140971E-2</v>
      </c>
      <c r="T21" s="274">
        <v>0.26133458588232761</v>
      </c>
      <c r="U21" s="274">
        <v>0.49460007845270904</v>
      </c>
      <c r="V21" s="277" t="s">
        <v>227</v>
      </c>
      <c r="W21" s="277" t="s">
        <v>227</v>
      </c>
      <c r="X21" s="274">
        <v>-0.51088514552425435</v>
      </c>
      <c r="Y21" s="274">
        <v>0.47074598411399798</v>
      </c>
      <c r="Z21" s="274">
        <v>0.19184920523280355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24">
    <tabColor rgb="FF7030A0"/>
  </sheetPr>
  <dimension ref="A1:AB59"/>
  <sheetViews>
    <sheetView showGridLines="0" zoomScale="80" zoomScaleNormal="80" workbookViewId="0">
      <pane xSplit="2" ySplit="7" topLeftCell="C8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9.140625" defaultRowHeight="15"/>
  <cols>
    <col min="1" max="1" width="1.28515625" style="130" customWidth="1"/>
    <col min="2" max="2" width="70.7109375" style="130" customWidth="1"/>
    <col min="3" max="15" width="11.85546875" style="130" customWidth="1"/>
    <col min="16" max="27" width="11.42578125" style="130" bestFit="1" customWidth="1"/>
    <col min="28" max="16384" width="9.140625" style="130"/>
  </cols>
  <sheetData>
    <row r="1" spans="1:28" ht="30" customHeight="1"/>
    <row r="2" spans="1:28" ht="30" customHeight="1"/>
    <row r="3" spans="1:28" ht="30" customHeight="1"/>
    <row r="4" spans="1:28" s="9" customFormat="1" ht="18">
      <c r="A4" s="6"/>
      <c r="B4" s="7" t="s">
        <v>226</v>
      </c>
    </row>
    <row r="5" spans="1:28" s="9" customFormat="1">
      <c r="A5" s="6"/>
      <c r="B5" s="10" t="s">
        <v>46</v>
      </c>
    </row>
    <row r="6" spans="1:28" s="9" customFormat="1">
      <c r="A6" s="6"/>
      <c r="B6" s="11" t="s">
        <v>15</v>
      </c>
      <c r="C6" s="244" t="s">
        <v>266</v>
      </c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</row>
    <row r="7" spans="1:28">
      <c r="C7" s="57">
        <v>41364</v>
      </c>
      <c r="D7" s="57">
        <v>41455</v>
      </c>
      <c r="E7" s="57">
        <v>41547</v>
      </c>
      <c r="F7" s="57">
        <v>41639</v>
      </c>
      <c r="G7" s="57">
        <v>41729</v>
      </c>
      <c r="H7" s="57">
        <v>41820</v>
      </c>
      <c r="I7" s="57">
        <v>41912</v>
      </c>
      <c r="J7" s="57">
        <v>42004</v>
      </c>
      <c r="K7" s="57">
        <v>42094</v>
      </c>
      <c r="L7" s="57">
        <v>42185</v>
      </c>
      <c r="M7" s="57">
        <v>42277</v>
      </c>
      <c r="N7" s="57">
        <v>42369</v>
      </c>
      <c r="O7" s="57">
        <v>42460</v>
      </c>
      <c r="P7" s="57">
        <v>42551</v>
      </c>
      <c r="Q7" s="57">
        <v>42643</v>
      </c>
      <c r="R7" s="57">
        <v>42735</v>
      </c>
      <c r="S7" s="57">
        <v>42825</v>
      </c>
      <c r="T7" s="57">
        <v>42916</v>
      </c>
      <c r="U7" s="57">
        <v>43008</v>
      </c>
      <c r="V7" s="57">
        <v>43100</v>
      </c>
      <c r="W7" s="105"/>
      <c r="X7" s="105"/>
      <c r="Y7" s="105"/>
      <c r="Z7" s="105"/>
      <c r="AA7" s="105"/>
      <c r="AB7" s="105"/>
    </row>
    <row r="8" spans="1:28" ht="6.75" customHeight="1">
      <c r="W8" s="105"/>
      <c r="X8" s="105"/>
      <c r="Y8" s="105"/>
      <c r="Z8" s="105"/>
      <c r="AA8" s="105"/>
      <c r="AB8" s="105"/>
    </row>
    <row r="9" spans="1:28">
      <c r="A9" s="245" t="s">
        <v>19</v>
      </c>
      <c r="B9" s="23" t="s">
        <v>19</v>
      </c>
      <c r="W9" s="105"/>
      <c r="X9" s="105"/>
      <c r="Y9" s="105"/>
      <c r="Z9" s="105"/>
      <c r="AA9" s="105"/>
      <c r="AB9" s="105"/>
    </row>
    <row r="10" spans="1:28">
      <c r="A10" s="245" t="s">
        <v>258</v>
      </c>
      <c r="B10" s="25" t="s">
        <v>199</v>
      </c>
      <c r="C10" s="127">
        <v>0</v>
      </c>
      <c r="D10" s="127">
        <v>8.2725999999999994E-2</v>
      </c>
      <c r="E10" s="127">
        <v>1.9120000000000002E-2</v>
      </c>
      <c r="F10" s="127">
        <v>8.4679000000000004E-2</v>
      </c>
      <c r="G10" s="127">
        <v>0.25690400000000002</v>
      </c>
      <c r="H10" s="127">
        <v>0.11034100000000001</v>
      </c>
      <c r="I10" s="127">
        <v>8.6541810000000012</v>
      </c>
      <c r="J10" s="127">
        <v>1.9108620000000001</v>
      </c>
      <c r="K10" s="127">
        <v>2.0744859999999998</v>
      </c>
      <c r="L10" s="127">
        <v>2.565137</v>
      </c>
      <c r="M10" s="127">
        <v>1.6581320000000002</v>
      </c>
      <c r="N10" s="127">
        <v>1.6303649999999998</v>
      </c>
      <c r="O10" s="127">
        <v>7.0842019999999994</v>
      </c>
      <c r="P10" s="127">
        <v>2.6967929999999996</v>
      </c>
      <c r="Q10" s="127">
        <v>2.9742919999999997</v>
      </c>
      <c r="R10" s="127">
        <v>1.8694810000000002</v>
      </c>
      <c r="S10" s="127">
        <v>2.7925120000000003</v>
      </c>
      <c r="T10" s="127">
        <v>3.4572289999999999</v>
      </c>
      <c r="U10" s="127">
        <v>20.447478999999998</v>
      </c>
      <c r="V10" s="127">
        <v>33.736522000000008</v>
      </c>
      <c r="W10" s="105"/>
      <c r="X10" s="105"/>
      <c r="Y10" s="105"/>
      <c r="Z10" s="105"/>
      <c r="AA10" s="105"/>
      <c r="AB10" s="105"/>
    </row>
    <row r="11" spans="1:28">
      <c r="A11" s="245" t="s">
        <v>20</v>
      </c>
      <c r="B11" s="25" t="s">
        <v>20</v>
      </c>
      <c r="C11" s="127">
        <v>0</v>
      </c>
      <c r="D11" s="127">
        <v>0</v>
      </c>
      <c r="E11" s="127">
        <v>0</v>
      </c>
      <c r="F11" s="127">
        <v>0</v>
      </c>
      <c r="G11" s="127">
        <v>0</v>
      </c>
      <c r="H11" s="127">
        <v>0</v>
      </c>
      <c r="I11" s="127">
        <v>0</v>
      </c>
      <c r="J11" s="127">
        <v>22.480226000000002</v>
      </c>
      <c r="K11" s="127">
        <v>19.797946</v>
      </c>
      <c r="L11" s="127">
        <v>16.443629000000001</v>
      </c>
      <c r="M11" s="127">
        <v>15.221879999999999</v>
      </c>
      <c r="N11" s="127">
        <v>10.914052999999999</v>
      </c>
      <c r="O11" s="127">
        <v>25.633614999999999</v>
      </c>
      <c r="P11" s="127">
        <v>41.644157</v>
      </c>
      <c r="Q11" s="127">
        <v>45.717150000000004</v>
      </c>
      <c r="R11" s="127">
        <v>51.787088000000004</v>
      </c>
      <c r="S11" s="127">
        <v>55.057541000000001</v>
      </c>
      <c r="T11" s="127">
        <v>66.291375000000002</v>
      </c>
      <c r="U11" s="127">
        <v>16.739874000000011</v>
      </c>
      <c r="V11" s="127">
        <v>17.036913240000008</v>
      </c>
      <c r="W11" s="105"/>
      <c r="X11" s="105"/>
      <c r="Y11" s="105"/>
      <c r="Z11" s="105"/>
      <c r="AA11" s="105"/>
      <c r="AB11" s="105"/>
    </row>
    <row r="12" spans="1:28" s="105" customFormat="1">
      <c r="A12" s="246" t="s">
        <v>196</v>
      </c>
      <c r="B12" s="25" t="s">
        <v>196</v>
      </c>
      <c r="C12" s="127">
        <v>0</v>
      </c>
      <c r="D12" s="127">
        <v>0</v>
      </c>
      <c r="E12" s="127">
        <v>0</v>
      </c>
      <c r="F12" s="127">
        <v>0</v>
      </c>
      <c r="G12" s="127">
        <v>0</v>
      </c>
      <c r="H12" s="127">
        <v>0</v>
      </c>
      <c r="I12" s="127">
        <v>0</v>
      </c>
      <c r="J12" s="127">
        <v>0</v>
      </c>
      <c r="K12" s="127">
        <v>0</v>
      </c>
      <c r="L12" s="127">
        <v>0</v>
      </c>
      <c r="M12" s="127">
        <v>0</v>
      </c>
      <c r="N12" s="127">
        <v>0</v>
      </c>
      <c r="O12" s="127">
        <v>0</v>
      </c>
      <c r="P12" s="127">
        <v>0</v>
      </c>
      <c r="Q12" s="127"/>
      <c r="R12" s="127">
        <v>0</v>
      </c>
      <c r="S12" s="127"/>
      <c r="T12" s="127">
        <v>0</v>
      </c>
      <c r="U12" s="127">
        <v>0</v>
      </c>
      <c r="V12" s="127"/>
    </row>
    <row r="13" spans="1:28" s="105" customFormat="1">
      <c r="A13" s="246" t="s">
        <v>21</v>
      </c>
      <c r="B13" s="25" t="s">
        <v>21</v>
      </c>
      <c r="C13" s="127">
        <v>0</v>
      </c>
      <c r="D13" s="127">
        <v>0</v>
      </c>
      <c r="E13" s="127">
        <v>0</v>
      </c>
      <c r="F13" s="127">
        <v>0</v>
      </c>
      <c r="G13" s="127">
        <v>0</v>
      </c>
      <c r="H13" s="127">
        <v>0</v>
      </c>
      <c r="I13" s="127">
        <v>0</v>
      </c>
      <c r="J13" s="127">
        <v>-1.1445E-2</v>
      </c>
      <c r="K13" s="127">
        <v>-4.8487000000000238E-2</v>
      </c>
      <c r="L13" s="127">
        <v>-5.993999999999973E-2</v>
      </c>
      <c r="M13" s="127">
        <v>-5.0445000000000732E-2</v>
      </c>
      <c r="N13" s="127">
        <v>-7.9364999999999353E-2</v>
      </c>
      <c r="O13" s="127">
        <v>-9.3661999999999274E-2</v>
      </c>
      <c r="P13" s="127">
        <v>-0.16008700000000153</v>
      </c>
      <c r="Q13" s="127">
        <v>-0.26747100000000196</v>
      </c>
      <c r="R13" s="127">
        <v>-0.24159899999999845</v>
      </c>
      <c r="S13" s="127">
        <v>-0.59255199999999897</v>
      </c>
      <c r="T13" s="127">
        <v>-0.83560400000000412</v>
      </c>
      <c r="U13" s="127">
        <v>65.833414000000005</v>
      </c>
      <c r="V13" s="127">
        <v>74.433065000000028</v>
      </c>
    </row>
    <row r="14" spans="1:28" s="105" customFormat="1">
      <c r="A14" s="246" t="s">
        <v>202</v>
      </c>
      <c r="B14" s="25" t="s">
        <v>200</v>
      </c>
      <c r="C14" s="127">
        <v>0</v>
      </c>
      <c r="D14" s="127">
        <v>0</v>
      </c>
      <c r="E14" s="127">
        <v>0</v>
      </c>
      <c r="F14" s="127">
        <v>0</v>
      </c>
      <c r="G14" s="127">
        <v>0</v>
      </c>
      <c r="H14" s="127">
        <v>0</v>
      </c>
      <c r="I14" s="127">
        <v>0</v>
      </c>
      <c r="J14" s="127">
        <v>0</v>
      </c>
      <c r="K14" s="127">
        <v>0</v>
      </c>
      <c r="L14" s="127">
        <v>0</v>
      </c>
      <c r="M14" s="127">
        <v>0</v>
      </c>
      <c r="N14" s="127">
        <v>0</v>
      </c>
      <c r="O14" s="127">
        <v>0</v>
      </c>
      <c r="P14" s="127">
        <v>0</v>
      </c>
      <c r="Q14" s="127"/>
      <c r="R14" s="127">
        <v>0</v>
      </c>
      <c r="S14" s="127"/>
      <c r="T14" s="127">
        <v>0</v>
      </c>
      <c r="U14" s="127">
        <v>0</v>
      </c>
      <c r="V14" s="127"/>
    </row>
    <row r="15" spans="1:28" s="105" customFormat="1">
      <c r="A15" s="246" t="s">
        <v>22</v>
      </c>
      <c r="B15" s="25" t="s">
        <v>22</v>
      </c>
      <c r="C15" s="127">
        <v>0</v>
      </c>
      <c r="D15" s="127">
        <v>0</v>
      </c>
      <c r="E15" s="127">
        <v>0</v>
      </c>
      <c r="F15" s="127">
        <v>0</v>
      </c>
      <c r="G15" s="127">
        <v>0</v>
      </c>
      <c r="H15" s="127">
        <v>0</v>
      </c>
      <c r="I15" s="127">
        <v>2.3698999999999998E-2</v>
      </c>
      <c r="J15" s="127">
        <v>5.3554999999999992E-2</v>
      </c>
      <c r="K15" s="127">
        <v>8.4155000000000008E-2</v>
      </c>
      <c r="L15" s="127">
        <v>5.7960999999999999E-2</v>
      </c>
      <c r="M15" s="127">
        <v>8.9379E-2</v>
      </c>
      <c r="N15" s="127">
        <v>8.5044999999999996E-2</v>
      </c>
      <c r="O15" s="127">
        <v>0.15583699999999998</v>
      </c>
      <c r="P15" s="127">
        <v>8.7942999999999993E-2</v>
      </c>
      <c r="Q15" s="127">
        <v>0.11024299999999999</v>
      </c>
      <c r="R15" s="127">
        <v>0.16502499999999998</v>
      </c>
      <c r="S15" s="127">
        <v>3.0285999999999997E-2</v>
      </c>
      <c r="T15" s="127">
        <v>0.288491</v>
      </c>
      <c r="U15" s="127">
        <v>0.50234000000000001</v>
      </c>
      <c r="V15" s="127">
        <v>0.738008</v>
      </c>
    </row>
    <row r="16" spans="1:28" s="105" customFormat="1">
      <c r="A16" s="246" t="s">
        <v>68</v>
      </c>
      <c r="B16" s="25" t="s">
        <v>68</v>
      </c>
      <c r="C16" s="127">
        <v>0</v>
      </c>
      <c r="D16" s="127">
        <v>0</v>
      </c>
      <c r="E16" s="127">
        <v>0</v>
      </c>
      <c r="F16" s="127">
        <v>0</v>
      </c>
      <c r="G16" s="127">
        <v>0</v>
      </c>
      <c r="H16" s="127">
        <v>0</v>
      </c>
      <c r="I16" s="127">
        <v>0</v>
      </c>
      <c r="J16" s="127">
        <v>0</v>
      </c>
      <c r="K16" s="127">
        <v>0</v>
      </c>
      <c r="L16" s="127">
        <v>0</v>
      </c>
      <c r="M16" s="127">
        <v>0</v>
      </c>
      <c r="N16" s="127">
        <v>0</v>
      </c>
      <c r="O16" s="127">
        <v>0</v>
      </c>
      <c r="P16" s="127">
        <v>0</v>
      </c>
      <c r="Q16" s="127"/>
      <c r="R16" s="127">
        <v>0</v>
      </c>
      <c r="S16" s="127"/>
      <c r="T16" s="127">
        <v>0</v>
      </c>
      <c r="U16" s="127">
        <v>0</v>
      </c>
      <c r="V16" s="127"/>
    </row>
    <row r="17" spans="1:28" s="105" customFormat="1">
      <c r="A17" s="246" t="s">
        <v>23</v>
      </c>
      <c r="B17" s="25" t="s">
        <v>23</v>
      </c>
      <c r="C17" s="127">
        <v>0</v>
      </c>
      <c r="D17" s="127">
        <v>0</v>
      </c>
      <c r="E17" s="127">
        <v>0</v>
      </c>
      <c r="F17" s="127">
        <v>6.9028999999999993E-2</v>
      </c>
      <c r="G17" s="127">
        <v>7.4099999999999999E-2</v>
      </c>
      <c r="H17" s="127">
        <v>7.4099999999999999E-2</v>
      </c>
      <c r="I17" s="127">
        <v>0.10674299999999999</v>
      </c>
      <c r="J17" s="127">
        <v>8.6281999999999998E-2</v>
      </c>
      <c r="K17" s="127">
        <v>9.9467999999999987E-2</v>
      </c>
      <c r="L17" s="127">
        <v>0.11361400000000001</v>
      </c>
      <c r="M17" s="127">
        <v>0.113678</v>
      </c>
      <c r="N17" s="127">
        <v>8.5053000000000004E-2</v>
      </c>
      <c r="O17" s="127">
        <v>7.6540999999999998E-2</v>
      </c>
      <c r="P17" s="127">
        <v>0.16397299999999998</v>
      </c>
      <c r="Q17" s="127">
        <v>0.175987</v>
      </c>
      <c r="R17" s="127">
        <v>8.7000999999999995E-2</v>
      </c>
      <c r="S17" s="127">
        <v>7.51E-2</v>
      </c>
      <c r="T17" s="127">
        <v>8.3401000000000003E-2</v>
      </c>
      <c r="U17" s="127">
        <v>0.22799616000000003</v>
      </c>
      <c r="V17" s="127">
        <v>0.10288999999999998</v>
      </c>
    </row>
    <row r="18" spans="1:28" s="105" customFormat="1">
      <c r="A18" s="246"/>
      <c r="B18" s="25" t="s">
        <v>309</v>
      </c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>
        <v>7.1873999999999993E-2</v>
      </c>
      <c r="U18" s="127">
        <v>7.4909000000000003E-2</v>
      </c>
      <c r="V18" s="127">
        <v>7.1989999999999997E-3</v>
      </c>
    </row>
    <row r="19" spans="1:28" s="105" customFormat="1">
      <c r="A19" s="246" t="s">
        <v>85</v>
      </c>
      <c r="B19" s="25" t="s">
        <v>85</v>
      </c>
      <c r="C19" s="127">
        <v>0</v>
      </c>
      <c r="D19" s="127">
        <v>0</v>
      </c>
      <c r="E19" s="127">
        <v>0</v>
      </c>
      <c r="F19" s="127">
        <v>0</v>
      </c>
      <c r="G19" s="127">
        <v>0</v>
      </c>
      <c r="H19" s="127">
        <v>1.091E-3</v>
      </c>
      <c r="I19" s="127">
        <v>5.4500000000000002E-4</v>
      </c>
      <c r="J19" s="127">
        <v>0</v>
      </c>
      <c r="K19" s="127">
        <v>0</v>
      </c>
      <c r="L19" s="127">
        <v>0</v>
      </c>
      <c r="M19" s="127">
        <v>0</v>
      </c>
      <c r="N19" s="127">
        <v>6.0656000000000002E-2</v>
      </c>
      <c r="O19" s="127">
        <v>6.2035E-2</v>
      </c>
      <c r="P19" s="127">
        <v>5.2075000000000003E-2</v>
      </c>
      <c r="Q19" s="127">
        <v>4.6627000000000002E-2</v>
      </c>
      <c r="R19" s="127">
        <v>4.7153E-2</v>
      </c>
      <c r="S19" s="127">
        <v>5.4904000000000001E-2</v>
      </c>
      <c r="T19" s="127">
        <v>5.6919999999999998E-2</v>
      </c>
      <c r="U19" s="127">
        <v>5.5748000000000006E-2</v>
      </c>
      <c r="V19" s="127">
        <v>3.9878999999999998E-2</v>
      </c>
    </row>
    <row r="20" spans="1:28" s="105" customFormat="1">
      <c r="A20" s="246" t="s">
        <v>201</v>
      </c>
      <c r="B20" s="36" t="s">
        <v>201</v>
      </c>
      <c r="C20" s="127">
        <v>0</v>
      </c>
      <c r="D20" s="127">
        <v>0</v>
      </c>
      <c r="E20" s="127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</v>
      </c>
      <c r="M20" s="127">
        <v>0</v>
      </c>
      <c r="N20" s="127">
        <v>0</v>
      </c>
      <c r="O20" s="127">
        <v>0</v>
      </c>
      <c r="P20" s="127">
        <v>0</v>
      </c>
      <c r="Q20" s="127"/>
      <c r="R20" s="127"/>
      <c r="S20" s="127"/>
      <c r="T20" s="127">
        <v>0</v>
      </c>
      <c r="U20" s="127">
        <v>0.17050000000000001</v>
      </c>
      <c r="V20" s="127">
        <v>4.2756000000000002E-2</v>
      </c>
    </row>
    <row r="21" spans="1:28" s="105" customFormat="1">
      <c r="A21" s="246" t="s">
        <v>24</v>
      </c>
      <c r="B21" s="23" t="s">
        <v>24</v>
      </c>
      <c r="C21" s="39">
        <v>0</v>
      </c>
      <c r="D21" s="39">
        <v>8.2725999999999994E-2</v>
      </c>
      <c r="E21" s="39">
        <v>1.9120000000000002E-2</v>
      </c>
      <c r="F21" s="39">
        <v>0.15370800000000001</v>
      </c>
      <c r="G21" s="39">
        <v>0.33100400000000002</v>
      </c>
      <c r="H21" s="39">
        <v>0.18553200000000003</v>
      </c>
      <c r="I21" s="39">
        <v>8.7851680000000023</v>
      </c>
      <c r="J21" s="39">
        <v>24.519480000000005</v>
      </c>
      <c r="K21" s="39">
        <v>22.007567999999999</v>
      </c>
      <c r="L21" s="39">
        <v>19.120400999999998</v>
      </c>
      <c r="M21" s="39">
        <v>17.032624000000002</v>
      </c>
      <c r="N21" s="39">
        <v>12.695806999999999</v>
      </c>
      <c r="O21" s="39">
        <v>32.918567999999993</v>
      </c>
      <c r="P21" s="39">
        <v>44.484853999999999</v>
      </c>
      <c r="Q21" s="39">
        <v>48.756827999999999</v>
      </c>
      <c r="R21" s="39">
        <v>53.714149000000006</v>
      </c>
      <c r="S21" s="39">
        <v>57.417791000000001</v>
      </c>
      <c r="T21" s="39">
        <v>69.413685999999984</v>
      </c>
      <c r="U21" s="39">
        <v>104.05226016000002</v>
      </c>
      <c r="V21" s="39">
        <v>126.13723224000003</v>
      </c>
      <c r="W21" s="152"/>
      <c r="X21" s="152"/>
      <c r="Y21" s="152"/>
      <c r="Z21" s="152"/>
      <c r="AA21" s="152"/>
      <c r="AB21" s="152"/>
    </row>
    <row r="22" spans="1:28" s="105" customFormat="1">
      <c r="A22" s="246"/>
      <c r="B22" s="23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</row>
    <row r="23" spans="1:28" s="105" customFormat="1">
      <c r="A23" s="246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</row>
    <row r="24" spans="1:28" s="105" customFormat="1" ht="15.75">
      <c r="A24" s="246"/>
      <c r="B24" s="26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</row>
    <row r="25" spans="1:28" s="105" customFormat="1">
      <c r="A25" s="246" t="s">
        <v>25</v>
      </c>
      <c r="B25" s="23" t="s">
        <v>25</v>
      </c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</row>
    <row r="26" spans="1:28" s="105" customFormat="1">
      <c r="A26" s="246" t="s">
        <v>26</v>
      </c>
      <c r="B26" s="23" t="s">
        <v>26</v>
      </c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</row>
    <row r="27" spans="1:28" s="105" customFormat="1">
      <c r="A27" s="246" t="s">
        <v>20</v>
      </c>
      <c r="B27" s="25" t="s">
        <v>20</v>
      </c>
      <c r="C27" s="247">
        <v>0</v>
      </c>
      <c r="D27" s="247">
        <v>0</v>
      </c>
      <c r="E27" s="247">
        <v>0</v>
      </c>
      <c r="F27" s="247">
        <v>0</v>
      </c>
      <c r="G27" s="247">
        <v>0</v>
      </c>
      <c r="H27" s="247">
        <v>0</v>
      </c>
      <c r="I27" s="247">
        <v>0</v>
      </c>
      <c r="J27" s="247">
        <v>0</v>
      </c>
      <c r="K27" s="247">
        <v>0</v>
      </c>
      <c r="L27" s="247">
        <v>0</v>
      </c>
      <c r="M27" s="247">
        <v>0</v>
      </c>
      <c r="N27" s="247">
        <v>0</v>
      </c>
      <c r="O27" s="247">
        <v>0</v>
      </c>
      <c r="P27" s="247">
        <v>0</v>
      </c>
      <c r="Q27" s="247"/>
      <c r="R27" s="247"/>
      <c r="S27" s="247"/>
      <c r="T27" s="247">
        <v>0</v>
      </c>
      <c r="U27" s="247">
        <v>0</v>
      </c>
      <c r="V27" s="247"/>
    </row>
    <row r="28" spans="1:28" s="105" customFormat="1">
      <c r="A28" s="246" t="s">
        <v>196</v>
      </c>
      <c r="B28" s="25" t="s">
        <v>196</v>
      </c>
      <c r="C28" s="247">
        <v>0</v>
      </c>
      <c r="D28" s="247">
        <v>0</v>
      </c>
      <c r="E28" s="247">
        <v>0</v>
      </c>
      <c r="F28" s="247">
        <v>0</v>
      </c>
      <c r="G28" s="247">
        <v>0</v>
      </c>
      <c r="H28" s="247">
        <v>0</v>
      </c>
      <c r="I28" s="247">
        <v>0</v>
      </c>
      <c r="J28" s="247">
        <v>0</v>
      </c>
      <c r="K28" s="247">
        <v>0</v>
      </c>
      <c r="L28" s="247">
        <v>0</v>
      </c>
      <c r="M28" s="247">
        <v>0</v>
      </c>
      <c r="N28" s="247">
        <v>0</v>
      </c>
      <c r="O28" s="247">
        <v>0</v>
      </c>
      <c r="P28" s="247">
        <v>0</v>
      </c>
      <c r="Q28" s="247"/>
      <c r="R28" s="247"/>
      <c r="S28" s="247"/>
      <c r="T28" s="247">
        <v>0</v>
      </c>
      <c r="U28" s="247">
        <v>0</v>
      </c>
      <c r="V28" s="247"/>
    </row>
    <row r="29" spans="1:28" s="105" customFormat="1">
      <c r="A29" s="246" t="s">
        <v>21</v>
      </c>
      <c r="B29" s="25" t="s">
        <v>21</v>
      </c>
      <c r="C29" s="247">
        <v>0</v>
      </c>
      <c r="D29" s="247">
        <v>0</v>
      </c>
      <c r="E29" s="247">
        <v>0</v>
      </c>
      <c r="F29" s="247">
        <v>0</v>
      </c>
      <c r="G29" s="247">
        <v>0</v>
      </c>
      <c r="H29" s="247">
        <v>0</v>
      </c>
      <c r="I29" s="247">
        <v>0</v>
      </c>
      <c r="J29" s="247">
        <v>0</v>
      </c>
      <c r="K29" s="247">
        <v>0</v>
      </c>
      <c r="L29" s="247">
        <v>0</v>
      </c>
      <c r="M29" s="247">
        <v>0</v>
      </c>
      <c r="N29" s="247">
        <v>0</v>
      </c>
      <c r="O29" s="247">
        <v>0</v>
      </c>
      <c r="P29" s="247">
        <v>0</v>
      </c>
      <c r="Q29" s="247"/>
      <c r="R29" s="247"/>
      <c r="S29" s="247"/>
      <c r="T29" s="247">
        <v>0</v>
      </c>
      <c r="U29" s="247">
        <v>0</v>
      </c>
      <c r="V29" s="247"/>
    </row>
    <row r="30" spans="1:28" s="105" customFormat="1">
      <c r="A30" s="246" t="s">
        <v>22</v>
      </c>
      <c r="B30" s="25" t="s">
        <v>22</v>
      </c>
      <c r="C30" s="247">
        <v>0</v>
      </c>
      <c r="D30" s="247">
        <v>0</v>
      </c>
      <c r="E30" s="247">
        <v>0</v>
      </c>
      <c r="F30" s="247">
        <v>0</v>
      </c>
      <c r="G30" s="247">
        <v>0</v>
      </c>
      <c r="H30" s="247">
        <v>0</v>
      </c>
      <c r="I30" s="247">
        <v>0</v>
      </c>
      <c r="J30" s="247">
        <v>0</v>
      </c>
      <c r="K30" s="247">
        <v>0</v>
      </c>
      <c r="L30" s="247">
        <v>0</v>
      </c>
      <c r="M30" s="247">
        <v>0</v>
      </c>
      <c r="N30" s="247">
        <v>0</v>
      </c>
      <c r="O30" s="247">
        <v>0</v>
      </c>
      <c r="P30" s="247">
        <v>0</v>
      </c>
      <c r="Q30" s="247"/>
      <c r="R30" s="247"/>
      <c r="S30" s="247"/>
      <c r="T30" s="247">
        <v>0</v>
      </c>
      <c r="U30" s="247">
        <v>0</v>
      </c>
      <c r="V30" s="247"/>
    </row>
    <row r="31" spans="1:28" s="105" customFormat="1">
      <c r="A31" s="246" t="s">
        <v>67</v>
      </c>
      <c r="B31" s="25" t="s">
        <v>67</v>
      </c>
      <c r="C31" s="247">
        <v>0</v>
      </c>
      <c r="D31" s="247">
        <v>0</v>
      </c>
      <c r="E31" s="247">
        <v>0</v>
      </c>
      <c r="F31" s="247">
        <v>0</v>
      </c>
      <c r="G31" s="247">
        <v>0</v>
      </c>
      <c r="H31" s="247">
        <v>0</v>
      </c>
      <c r="I31" s="247">
        <v>0</v>
      </c>
      <c r="J31" s="247">
        <v>0</v>
      </c>
      <c r="K31" s="247">
        <v>0</v>
      </c>
      <c r="L31" s="247">
        <v>0</v>
      </c>
      <c r="M31" s="247">
        <v>0</v>
      </c>
      <c r="N31" s="247">
        <v>0</v>
      </c>
      <c r="O31" s="247">
        <v>0</v>
      </c>
      <c r="P31" s="247">
        <v>0</v>
      </c>
      <c r="Q31" s="247"/>
      <c r="R31" s="247"/>
      <c r="S31" s="247"/>
      <c r="T31" s="247">
        <v>0</v>
      </c>
      <c r="U31" s="247">
        <v>0</v>
      </c>
      <c r="V31" s="247"/>
    </row>
    <row r="32" spans="1:28" s="105" customFormat="1">
      <c r="A32" s="246" t="s">
        <v>68</v>
      </c>
      <c r="B32" s="25" t="s">
        <v>68</v>
      </c>
      <c r="C32" s="247">
        <v>0</v>
      </c>
      <c r="D32" s="247">
        <v>0</v>
      </c>
      <c r="E32" s="247">
        <v>0</v>
      </c>
      <c r="F32" s="247">
        <v>0</v>
      </c>
      <c r="G32" s="247">
        <v>0</v>
      </c>
      <c r="H32" s="247">
        <v>0</v>
      </c>
      <c r="I32" s="247">
        <v>5.9059999999999998E-3</v>
      </c>
      <c r="J32" s="247">
        <v>0.43811</v>
      </c>
      <c r="K32" s="247">
        <v>0.85946800000000012</v>
      </c>
      <c r="L32" s="247">
        <v>1.8726069999999999</v>
      </c>
      <c r="M32" s="247">
        <v>2.5391180000000002</v>
      </c>
      <c r="N32" s="247">
        <v>3.4985489999999997</v>
      </c>
      <c r="O32" s="247">
        <v>3.9798299999999998</v>
      </c>
      <c r="P32" s="247">
        <v>4.7537979999999989</v>
      </c>
      <c r="Q32" s="247">
        <v>5.4804799999999991</v>
      </c>
      <c r="R32" s="247">
        <v>6.3116080000000006</v>
      </c>
      <c r="S32" s="247">
        <v>7.4718240000000007</v>
      </c>
      <c r="T32" s="247">
        <v>8.8375640000000004</v>
      </c>
      <c r="U32" s="247">
        <v>10.135968</v>
      </c>
      <c r="V32" s="247">
        <v>11.312788000000001</v>
      </c>
    </row>
    <row r="33" spans="1:28" s="105" customFormat="1">
      <c r="A33" s="246" t="s">
        <v>27</v>
      </c>
      <c r="B33" s="25" t="s">
        <v>27</v>
      </c>
      <c r="C33" s="247">
        <v>0</v>
      </c>
      <c r="D33" s="247">
        <v>0</v>
      </c>
      <c r="E33" s="247">
        <v>0</v>
      </c>
      <c r="F33" s="247">
        <v>0</v>
      </c>
      <c r="G33" s="247">
        <v>0</v>
      </c>
      <c r="H33" s="247">
        <v>0</v>
      </c>
      <c r="I33" s="247">
        <v>0</v>
      </c>
      <c r="J33" s="247">
        <v>0</v>
      </c>
      <c r="K33" s="247">
        <v>0</v>
      </c>
      <c r="L33" s="247">
        <v>0</v>
      </c>
      <c r="M33" s="247">
        <v>0</v>
      </c>
      <c r="N33" s="247">
        <v>0</v>
      </c>
      <c r="O33" s="247">
        <v>4.7878999999999998E-2</v>
      </c>
      <c r="P33" s="247">
        <v>5.4253000000000003E-2</v>
      </c>
      <c r="Q33" s="247">
        <v>5.4253000000000003E-2</v>
      </c>
      <c r="R33" s="247"/>
      <c r="S33" s="247"/>
      <c r="T33" s="247">
        <v>0</v>
      </c>
      <c r="U33" s="247">
        <v>0</v>
      </c>
      <c r="V33" s="247"/>
    </row>
    <row r="34" spans="1:28" s="105" customFormat="1">
      <c r="A34" s="246" t="s">
        <v>23</v>
      </c>
      <c r="B34" s="25" t="s">
        <v>23</v>
      </c>
      <c r="C34" s="247">
        <v>0</v>
      </c>
      <c r="D34" s="247">
        <v>0</v>
      </c>
      <c r="E34" s="247">
        <v>0</v>
      </c>
      <c r="F34" s="247">
        <v>0</v>
      </c>
      <c r="G34" s="247">
        <v>0</v>
      </c>
      <c r="H34" s="247">
        <v>0</v>
      </c>
      <c r="I34" s="247">
        <v>8.9890000000000005E-3</v>
      </c>
      <c r="J34" s="247">
        <v>8.9890000000000005E-3</v>
      </c>
      <c r="K34" s="247">
        <v>8.9890000000000005E-3</v>
      </c>
      <c r="L34" s="247">
        <v>0</v>
      </c>
      <c r="M34" s="247">
        <v>0</v>
      </c>
      <c r="N34" s="247">
        <v>0</v>
      </c>
      <c r="O34" s="247">
        <v>0</v>
      </c>
      <c r="P34" s="247">
        <v>0</v>
      </c>
      <c r="Q34" s="247"/>
      <c r="R34" s="247"/>
      <c r="S34" s="247"/>
      <c r="T34" s="247">
        <v>0</v>
      </c>
      <c r="U34" s="247">
        <v>0</v>
      </c>
      <c r="V34" s="247"/>
    </row>
    <row r="35" spans="1:28" s="105" customFormat="1">
      <c r="A35" s="246" t="s">
        <v>73</v>
      </c>
      <c r="B35" s="25" t="s">
        <v>73</v>
      </c>
      <c r="C35" s="247">
        <v>0</v>
      </c>
      <c r="D35" s="247">
        <v>0</v>
      </c>
      <c r="E35" s="247">
        <v>0</v>
      </c>
      <c r="F35" s="247">
        <v>0</v>
      </c>
      <c r="G35" s="247">
        <v>0</v>
      </c>
      <c r="H35" s="247">
        <v>0</v>
      </c>
      <c r="I35" s="247">
        <v>0</v>
      </c>
      <c r="J35" s="247">
        <v>0</v>
      </c>
      <c r="K35" s="247">
        <v>0</v>
      </c>
      <c r="L35" s="247">
        <v>0</v>
      </c>
      <c r="M35" s="247">
        <v>0</v>
      </c>
      <c r="N35" s="247">
        <v>0</v>
      </c>
      <c r="O35" s="247">
        <v>0</v>
      </c>
      <c r="P35" s="247">
        <v>0</v>
      </c>
      <c r="Q35" s="247"/>
      <c r="R35" s="247"/>
      <c r="S35" s="247"/>
      <c r="T35" s="247">
        <v>0</v>
      </c>
      <c r="U35" s="247">
        <v>0</v>
      </c>
      <c r="V35" s="247"/>
    </row>
    <row r="36" spans="1:28" s="105" customFormat="1">
      <c r="A36" s="246" t="s">
        <v>85</v>
      </c>
      <c r="B36" s="25" t="s">
        <v>85</v>
      </c>
      <c r="C36" s="247">
        <v>0</v>
      </c>
      <c r="D36" s="247">
        <v>0</v>
      </c>
      <c r="E36" s="247">
        <v>0</v>
      </c>
      <c r="F36" s="247">
        <v>0</v>
      </c>
      <c r="G36" s="247">
        <v>0</v>
      </c>
      <c r="H36" s="247">
        <v>0</v>
      </c>
      <c r="I36" s="247">
        <v>0</v>
      </c>
      <c r="J36" s="247">
        <v>0</v>
      </c>
      <c r="K36" s="247">
        <v>0</v>
      </c>
      <c r="L36" s="247">
        <v>0</v>
      </c>
      <c r="M36" s="247">
        <v>0</v>
      </c>
      <c r="N36" s="247">
        <v>0</v>
      </c>
      <c r="O36" s="247">
        <v>0</v>
      </c>
      <c r="P36" s="247">
        <v>0</v>
      </c>
      <c r="Q36" s="247"/>
      <c r="R36" s="247"/>
      <c r="S36" s="247"/>
      <c r="T36" s="247">
        <v>0</v>
      </c>
      <c r="U36" s="247">
        <v>0</v>
      </c>
      <c r="V36" s="247"/>
    </row>
    <row r="37" spans="1:28" s="105" customFormat="1" ht="15.75">
      <c r="A37" s="246" t="s">
        <v>28</v>
      </c>
      <c r="B37" s="26" t="s">
        <v>28</v>
      </c>
      <c r="C37" s="248">
        <v>0</v>
      </c>
      <c r="D37" s="248">
        <v>0</v>
      </c>
      <c r="E37" s="248">
        <v>0</v>
      </c>
      <c r="F37" s="248">
        <v>0</v>
      </c>
      <c r="G37" s="248">
        <v>0</v>
      </c>
      <c r="H37" s="248">
        <v>0</v>
      </c>
      <c r="I37" s="248">
        <v>1.4895E-2</v>
      </c>
      <c r="J37" s="248">
        <v>0.44709900000000002</v>
      </c>
      <c r="K37" s="248">
        <v>0.86845700000000015</v>
      </c>
      <c r="L37" s="248">
        <v>1.8726069999999999</v>
      </c>
      <c r="M37" s="248">
        <v>2.5391180000000002</v>
      </c>
      <c r="N37" s="248">
        <v>3.4985489999999997</v>
      </c>
      <c r="O37" s="248">
        <v>4.0277089999999998</v>
      </c>
      <c r="P37" s="248">
        <v>4.808050999999999</v>
      </c>
      <c r="Q37" s="248">
        <v>5.5347329999999992</v>
      </c>
      <c r="R37" s="248">
        <v>6.3116080000000006</v>
      </c>
      <c r="S37" s="248">
        <v>7.4718240000000007</v>
      </c>
      <c r="T37" s="248">
        <v>8.8375640000000004</v>
      </c>
      <c r="U37" s="248">
        <v>10.135968</v>
      </c>
      <c r="V37" s="248">
        <v>11.312788000000001</v>
      </c>
      <c r="W37" s="152"/>
      <c r="X37" s="152"/>
      <c r="Y37" s="152"/>
      <c r="Z37" s="152"/>
      <c r="AA37" s="152"/>
      <c r="AB37" s="152"/>
    </row>
    <row r="38" spans="1:28" s="105" customFormat="1">
      <c r="A38" s="246"/>
      <c r="B38" s="2"/>
      <c r="C38" s="247"/>
      <c r="D38" s="247"/>
      <c r="E38" s="247"/>
      <c r="F38" s="247"/>
      <c r="G38" s="247"/>
      <c r="H38" s="247"/>
      <c r="I38" s="247"/>
      <c r="J38" s="247"/>
      <c r="K38" s="127"/>
      <c r="L38" s="127"/>
      <c r="M38" s="127"/>
      <c r="N38" s="127"/>
      <c r="O38" s="127"/>
    </row>
    <row r="39" spans="1:28" s="105" customFormat="1">
      <c r="A39" s="246" t="s">
        <v>256</v>
      </c>
      <c r="B39" s="27" t="s">
        <v>29</v>
      </c>
      <c r="C39" s="247">
        <v>0</v>
      </c>
      <c r="D39" s="247">
        <v>0</v>
      </c>
      <c r="E39" s="247">
        <v>0</v>
      </c>
      <c r="F39" s="247">
        <v>0</v>
      </c>
      <c r="G39" s="247">
        <v>0</v>
      </c>
      <c r="H39" s="247">
        <v>0</v>
      </c>
      <c r="I39" s="247">
        <v>0</v>
      </c>
      <c r="J39" s="247">
        <v>0</v>
      </c>
      <c r="K39" s="247">
        <v>0</v>
      </c>
      <c r="L39" s="247">
        <v>1.900000000023283E-5</v>
      </c>
      <c r="M39" s="247">
        <v>6.000000001222361E-6</v>
      </c>
      <c r="N39" s="247">
        <v>1.6239999999997962E-3</v>
      </c>
      <c r="O39" s="247">
        <v>0</v>
      </c>
      <c r="P39" s="247">
        <v>0</v>
      </c>
      <c r="Q39" s="247">
        <v>3.9999999971769288E-6</v>
      </c>
      <c r="R39" s="247">
        <v>0</v>
      </c>
      <c r="S39" s="247"/>
      <c r="T39" s="247">
        <v>-5.0000000010186338E-6</v>
      </c>
      <c r="U39" s="247">
        <v>2.9999999969732015E-6</v>
      </c>
      <c r="V39" s="247">
        <v>6.000000001222361E-6</v>
      </c>
      <c r="W39" s="152"/>
      <c r="X39" s="152"/>
      <c r="Y39" s="152"/>
      <c r="Z39" s="152"/>
    </row>
    <row r="40" spans="1:28" s="105" customFormat="1">
      <c r="A40" s="246" t="s">
        <v>30</v>
      </c>
      <c r="B40" s="27" t="s">
        <v>30</v>
      </c>
      <c r="C40" s="247">
        <v>0</v>
      </c>
      <c r="D40" s="247">
        <v>0</v>
      </c>
      <c r="E40" s="247">
        <v>0</v>
      </c>
      <c r="F40" s="247">
        <v>0.29518399999999995</v>
      </c>
      <c r="G40" s="247">
        <v>0.30100900000000003</v>
      </c>
      <c r="H40" s="247">
        <v>0.34500900000000001</v>
      </c>
      <c r="I40" s="247">
        <v>0.30350199999999999</v>
      </c>
      <c r="J40" s="247">
        <v>2.3968849999999997</v>
      </c>
      <c r="K40" s="247">
        <v>4.984076</v>
      </c>
      <c r="L40" s="247">
        <v>7.0086640000000004</v>
      </c>
      <c r="M40" s="247">
        <v>9.3962549999999982</v>
      </c>
      <c r="N40" s="247">
        <v>14.623638</v>
      </c>
      <c r="O40" s="247">
        <v>19.934670999999998</v>
      </c>
      <c r="P40" s="247">
        <v>35.133451999999998</v>
      </c>
      <c r="Q40" s="247">
        <v>41.103744999999996</v>
      </c>
      <c r="R40" s="247">
        <v>49.895595999999998</v>
      </c>
      <c r="S40" s="247">
        <v>65.840294</v>
      </c>
      <c r="T40" s="247">
        <v>97.692317999999986</v>
      </c>
      <c r="U40" s="247">
        <v>2.146458000000008</v>
      </c>
      <c r="V40" s="247">
        <v>1.9808129999999746</v>
      </c>
      <c r="W40" s="152"/>
      <c r="X40" s="152"/>
      <c r="Y40" s="152"/>
      <c r="Z40" s="152"/>
    </row>
    <row r="41" spans="1:28" s="105" customFormat="1">
      <c r="A41" s="246" t="s">
        <v>31</v>
      </c>
      <c r="B41" s="27" t="s">
        <v>31</v>
      </c>
      <c r="C41" s="247">
        <v>0</v>
      </c>
      <c r="D41" s="247">
        <v>0</v>
      </c>
      <c r="E41" s="247">
        <v>0</v>
      </c>
      <c r="F41" s="247">
        <v>0</v>
      </c>
      <c r="G41" s="247">
        <v>2.5379999999999999E-3</v>
      </c>
      <c r="H41" s="247">
        <v>4.1954999999999999E-2</v>
      </c>
      <c r="I41" s="247">
        <v>3.6236120000000001</v>
      </c>
      <c r="J41" s="247">
        <v>3.6236120000000001</v>
      </c>
      <c r="K41" s="247">
        <v>3.8416930000000002</v>
      </c>
      <c r="L41" s="247">
        <v>3.5898070000000004</v>
      </c>
      <c r="M41" s="247">
        <v>3.6162180000000004</v>
      </c>
      <c r="N41" s="247">
        <v>3.6255550000000003</v>
      </c>
      <c r="O41" s="247">
        <v>3.6398350000000002</v>
      </c>
      <c r="P41" s="247">
        <v>3.675217</v>
      </c>
      <c r="Q41" s="247">
        <v>3.7409520000000001</v>
      </c>
      <c r="R41" s="247">
        <v>3.7514500000000002</v>
      </c>
      <c r="S41" s="247">
        <v>3.757282</v>
      </c>
      <c r="T41" s="247">
        <v>3.7468119999999998</v>
      </c>
      <c r="U41" s="247">
        <v>3.7545680000000003</v>
      </c>
      <c r="V41" s="247">
        <v>3.7440980000000001</v>
      </c>
      <c r="W41" s="152"/>
      <c r="X41" s="152"/>
      <c r="Y41" s="152"/>
      <c r="Z41" s="152"/>
    </row>
    <row r="42" spans="1:28" s="105" customFormat="1">
      <c r="A42" s="246"/>
      <c r="B42" s="2"/>
      <c r="C42" s="50">
        <v>0</v>
      </c>
      <c r="D42" s="50">
        <v>0</v>
      </c>
      <c r="E42" s="50">
        <v>0</v>
      </c>
      <c r="F42" s="50">
        <v>0.29518399999999995</v>
      </c>
      <c r="G42" s="50">
        <v>0.30354700000000001</v>
      </c>
      <c r="H42" s="50">
        <v>0.38696400000000003</v>
      </c>
      <c r="I42" s="50">
        <v>3.927114</v>
      </c>
      <c r="J42" s="50">
        <v>6.0204969999999998</v>
      </c>
      <c r="K42" s="50">
        <v>8.8257690000000011</v>
      </c>
      <c r="L42" s="50">
        <v>10.598490000000002</v>
      </c>
      <c r="M42" s="50">
        <v>13.012478999999999</v>
      </c>
      <c r="N42" s="50">
        <v>18.250816999999998</v>
      </c>
      <c r="O42" s="50">
        <v>23.574506</v>
      </c>
      <c r="P42" s="50">
        <v>38.808668999999995</v>
      </c>
      <c r="Q42" s="50">
        <v>44.844700999999993</v>
      </c>
      <c r="R42" s="50">
        <v>53.647045999999996</v>
      </c>
      <c r="S42" s="50">
        <v>69.597576000000004</v>
      </c>
      <c r="T42" s="50">
        <v>101.43912499999999</v>
      </c>
      <c r="U42" s="50">
        <v>5.9010290000000047</v>
      </c>
      <c r="V42" s="50">
        <v>5.7249169999999765</v>
      </c>
      <c r="W42" s="152"/>
      <c r="X42" s="152"/>
      <c r="Y42" s="152"/>
      <c r="Z42" s="152"/>
      <c r="AA42" s="152"/>
      <c r="AB42" s="152"/>
    </row>
    <row r="43" spans="1:28" s="105" customFormat="1">
      <c r="A43" s="246"/>
      <c r="B43" s="2"/>
      <c r="C43" s="247"/>
      <c r="D43" s="247"/>
      <c r="E43" s="247"/>
      <c r="F43" s="247"/>
      <c r="G43" s="247"/>
      <c r="H43" s="247"/>
      <c r="I43" s="247"/>
      <c r="J43" s="247"/>
      <c r="K43" s="127"/>
      <c r="L43" s="127"/>
      <c r="M43" s="127"/>
      <c r="N43" s="127"/>
      <c r="O43" s="127"/>
      <c r="W43" s="152"/>
      <c r="X43" s="152"/>
      <c r="Y43" s="152"/>
      <c r="Z43" s="152"/>
    </row>
    <row r="44" spans="1:28" s="105" customFormat="1">
      <c r="A44" s="246" t="s">
        <v>32</v>
      </c>
      <c r="B44" s="23" t="s">
        <v>32</v>
      </c>
      <c r="C44" s="249">
        <v>0</v>
      </c>
      <c r="D44" s="249">
        <v>0</v>
      </c>
      <c r="E44" s="249">
        <v>0</v>
      </c>
      <c r="F44" s="249">
        <v>0.29518399999999995</v>
      </c>
      <c r="G44" s="249">
        <v>0.30354700000000001</v>
      </c>
      <c r="H44" s="249">
        <v>0.38696400000000003</v>
      </c>
      <c r="I44" s="249">
        <v>3.9420090000000001</v>
      </c>
      <c r="J44" s="249">
        <v>6.4675959999999995</v>
      </c>
      <c r="K44" s="249">
        <v>9.6942260000000005</v>
      </c>
      <c r="L44" s="249">
        <v>12.471097000000002</v>
      </c>
      <c r="M44" s="249">
        <v>15.551596999999999</v>
      </c>
      <c r="N44" s="249">
        <v>21.749365999999998</v>
      </c>
      <c r="O44" s="249">
        <v>27.602215000000001</v>
      </c>
      <c r="P44" s="249">
        <v>43.616719999999994</v>
      </c>
      <c r="Q44" s="249">
        <v>50.379433999999989</v>
      </c>
      <c r="R44" s="249">
        <v>59.958653999999996</v>
      </c>
      <c r="S44" s="249">
        <v>77.069400000000002</v>
      </c>
      <c r="T44" s="249">
        <v>110.27668899999999</v>
      </c>
      <c r="U44" s="249">
        <v>16.036997000000007</v>
      </c>
      <c r="V44" s="249">
        <v>17.037704999999978</v>
      </c>
      <c r="W44" s="152"/>
      <c r="X44" s="152"/>
      <c r="Y44" s="152"/>
      <c r="Z44" s="152"/>
      <c r="AA44" s="152"/>
      <c r="AB44" s="152"/>
    </row>
    <row r="45" spans="1:28">
      <c r="A45" s="245"/>
      <c r="B45" s="2"/>
      <c r="C45" s="247"/>
      <c r="D45" s="247"/>
      <c r="E45" s="247"/>
      <c r="F45" s="247"/>
      <c r="G45" s="247"/>
      <c r="H45" s="247"/>
      <c r="I45" s="247"/>
      <c r="J45" s="247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152"/>
      <c r="X45" s="152"/>
      <c r="Y45" s="152"/>
      <c r="Z45" s="152"/>
      <c r="AA45" s="105"/>
      <c r="AB45" s="105"/>
    </row>
    <row r="46" spans="1:28">
      <c r="A46" s="245" t="s">
        <v>33</v>
      </c>
      <c r="B46" s="28" t="s">
        <v>33</v>
      </c>
      <c r="C46" s="250">
        <v>0</v>
      </c>
      <c r="D46" s="250">
        <v>8.2725999999999994E-2</v>
      </c>
      <c r="E46" s="250">
        <v>1.9120000000000002E-2</v>
      </c>
      <c r="F46" s="250">
        <v>0.44889199999999996</v>
      </c>
      <c r="G46" s="250">
        <v>0.63455100000000009</v>
      </c>
      <c r="H46" s="250">
        <v>0.57249600000000012</v>
      </c>
      <c r="I46" s="250">
        <v>12.727177000000003</v>
      </c>
      <c r="J46" s="250">
        <v>30.987076000000005</v>
      </c>
      <c r="K46" s="250">
        <v>31.701794</v>
      </c>
      <c r="L46" s="250">
        <v>31.591498000000001</v>
      </c>
      <c r="M46" s="250">
        <v>32.584220999999999</v>
      </c>
      <c r="N46" s="250">
        <v>34.445172999999997</v>
      </c>
      <c r="O46" s="250">
        <v>60.520782999999994</v>
      </c>
      <c r="P46" s="250">
        <v>88.101573999999999</v>
      </c>
      <c r="Q46" s="250">
        <v>99.136261999999988</v>
      </c>
      <c r="R46" s="250">
        <v>113.672803</v>
      </c>
      <c r="S46" s="250">
        <v>134.487191</v>
      </c>
      <c r="T46" s="250">
        <v>179.69037499999996</v>
      </c>
      <c r="U46" s="250">
        <v>120.08925716000002</v>
      </c>
      <c r="V46" s="250">
        <v>143.17493724000002</v>
      </c>
      <c r="W46" s="152"/>
      <c r="X46" s="152"/>
      <c r="Y46" s="152"/>
      <c r="Z46" s="152"/>
      <c r="AA46" s="152"/>
      <c r="AB46" s="152"/>
    </row>
    <row r="47" spans="1:28">
      <c r="A47" s="245"/>
    </row>
    <row r="48" spans="1:28">
      <c r="A48" s="245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</row>
    <row r="49" spans="1:22">
      <c r="A49" s="245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</row>
    <row r="50" spans="1:22">
      <c r="A50" s="245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</row>
    <row r="51" spans="1:22">
      <c r="A51" s="245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</row>
    <row r="52" spans="1:22">
      <c r="A52" s="245"/>
    </row>
    <row r="53" spans="1:22">
      <c r="A53" s="245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</row>
    <row r="54" spans="1:22">
      <c r="A54" s="245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</row>
    <row r="55" spans="1:22">
      <c r="A55" s="245"/>
    </row>
    <row r="56" spans="1:22">
      <c r="A56" s="245"/>
    </row>
    <row r="57" spans="1:22">
      <c r="A57" s="245"/>
    </row>
    <row r="58" spans="1:22">
      <c r="A58" s="245"/>
    </row>
    <row r="59" spans="1:22">
      <c r="A59" s="245"/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25">
    <tabColor rgb="FF7030A0"/>
  </sheetPr>
  <dimension ref="A1:AB48"/>
  <sheetViews>
    <sheetView showGridLines="0" zoomScale="80" zoomScaleNormal="80" workbookViewId="0">
      <pane xSplit="2" ySplit="7" topLeftCell="C8" activePane="bottomRight" state="frozen"/>
      <selection activeCell="H15" sqref="H15"/>
      <selection pane="topRight" activeCell="H15" sqref="H15"/>
      <selection pane="bottomLeft" activeCell="H15" sqref="H15"/>
      <selection pane="bottomRight" activeCell="I9" sqref="I9"/>
    </sheetView>
  </sheetViews>
  <sheetFormatPr defaultColWidth="9.140625" defaultRowHeight="15"/>
  <cols>
    <col min="1" max="1" width="1.42578125" style="130" customWidth="1"/>
    <col min="2" max="2" width="70.7109375" style="130" customWidth="1"/>
    <col min="3" max="22" width="11.85546875" style="130" customWidth="1"/>
    <col min="23" max="16384" width="9.140625" style="130"/>
  </cols>
  <sheetData>
    <row r="1" spans="1:28" ht="30" customHeight="1"/>
    <row r="2" spans="1:28" ht="30" customHeight="1"/>
    <row r="3" spans="1:28" ht="30" customHeight="1"/>
    <row r="4" spans="1:28" s="9" customFormat="1" ht="18">
      <c r="A4" s="6"/>
      <c r="B4" s="7" t="s">
        <v>226</v>
      </c>
    </row>
    <row r="5" spans="1:28" s="9" customFormat="1">
      <c r="A5" s="6"/>
      <c r="B5" s="10" t="s">
        <v>47</v>
      </c>
    </row>
    <row r="6" spans="1:28" s="9" customFormat="1">
      <c r="A6" s="6"/>
      <c r="B6" s="11" t="s">
        <v>15</v>
      </c>
      <c r="C6" s="244" t="s">
        <v>266</v>
      </c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</row>
    <row r="7" spans="1:28">
      <c r="C7" s="57">
        <v>41364</v>
      </c>
      <c r="D7" s="57">
        <v>41455</v>
      </c>
      <c r="E7" s="57">
        <v>41547</v>
      </c>
      <c r="F7" s="57">
        <v>41639</v>
      </c>
      <c r="G7" s="57">
        <v>41729</v>
      </c>
      <c r="H7" s="57">
        <v>41820</v>
      </c>
      <c r="I7" s="57">
        <v>41912</v>
      </c>
      <c r="J7" s="57">
        <v>42004</v>
      </c>
      <c r="K7" s="57">
        <v>42094</v>
      </c>
      <c r="L7" s="57">
        <v>42185</v>
      </c>
      <c r="M7" s="57">
        <v>42277</v>
      </c>
      <c r="N7" s="57">
        <v>42369</v>
      </c>
      <c r="O7" s="57">
        <v>42460</v>
      </c>
      <c r="P7" s="57">
        <v>42551</v>
      </c>
      <c r="Q7" s="57">
        <v>42643</v>
      </c>
      <c r="R7" s="57">
        <v>42735</v>
      </c>
      <c r="S7" s="57">
        <v>42825</v>
      </c>
      <c r="T7" s="57">
        <v>42916</v>
      </c>
      <c r="U7" s="57">
        <v>43008</v>
      </c>
      <c r="V7" s="57">
        <v>43100</v>
      </c>
      <c r="W7" s="105"/>
      <c r="X7" s="105"/>
      <c r="Y7" s="105"/>
      <c r="Z7" s="105"/>
      <c r="AA7" s="105"/>
      <c r="AB7" s="105"/>
    </row>
    <row r="8" spans="1:28">
      <c r="B8" s="3" t="s">
        <v>34</v>
      </c>
      <c r="W8" s="105"/>
      <c r="X8" s="105"/>
      <c r="Y8" s="105"/>
      <c r="Z8" s="105"/>
      <c r="AA8" s="105"/>
      <c r="AB8" s="105"/>
    </row>
    <row r="9" spans="1:28" s="24" customFormat="1">
      <c r="A9" s="246" t="s">
        <v>35</v>
      </c>
      <c r="B9" s="29" t="s">
        <v>35</v>
      </c>
      <c r="C9" s="251">
        <v>0</v>
      </c>
      <c r="D9" s="251">
        <v>0</v>
      </c>
      <c r="E9" s="251">
        <v>0</v>
      </c>
      <c r="F9" s="251">
        <v>0</v>
      </c>
      <c r="G9" s="251">
        <v>0</v>
      </c>
      <c r="H9" s="251">
        <v>0</v>
      </c>
      <c r="I9" s="251">
        <v>0</v>
      </c>
      <c r="J9" s="251">
        <v>0</v>
      </c>
      <c r="K9" s="251">
        <v>0</v>
      </c>
      <c r="L9" s="251">
        <v>0</v>
      </c>
      <c r="M9" s="251">
        <v>0</v>
      </c>
      <c r="N9" s="251">
        <v>0</v>
      </c>
      <c r="O9" s="251">
        <v>0</v>
      </c>
      <c r="P9" s="251">
        <v>0</v>
      </c>
      <c r="Q9" s="251"/>
      <c r="R9" s="251">
        <v>0</v>
      </c>
      <c r="S9" s="251"/>
      <c r="T9" s="251">
        <v>0</v>
      </c>
      <c r="U9" s="251">
        <v>0</v>
      </c>
      <c r="V9" s="251"/>
    </row>
    <row r="10" spans="1:28" s="24" customFormat="1">
      <c r="A10" s="246" t="s">
        <v>49</v>
      </c>
      <c r="B10" s="29" t="s">
        <v>49</v>
      </c>
      <c r="C10" s="251">
        <v>0</v>
      </c>
      <c r="D10" s="251">
        <v>0</v>
      </c>
      <c r="E10" s="251">
        <v>0</v>
      </c>
      <c r="F10" s="251">
        <v>0</v>
      </c>
      <c r="G10" s="251">
        <v>0</v>
      </c>
      <c r="H10" s="251">
        <v>0</v>
      </c>
      <c r="I10" s="251">
        <v>0</v>
      </c>
      <c r="J10" s="251">
        <v>0</v>
      </c>
      <c r="K10" s="251">
        <v>0</v>
      </c>
      <c r="L10" s="251">
        <v>0</v>
      </c>
      <c r="M10" s="251">
        <v>0</v>
      </c>
      <c r="N10" s="251">
        <v>0</v>
      </c>
      <c r="O10" s="251">
        <v>0</v>
      </c>
      <c r="P10" s="251">
        <v>0</v>
      </c>
      <c r="Q10" s="251"/>
      <c r="R10" s="251">
        <v>0</v>
      </c>
      <c r="S10" s="251"/>
      <c r="T10" s="251">
        <v>0</v>
      </c>
      <c r="U10" s="251">
        <v>0</v>
      </c>
      <c r="V10" s="251"/>
    </row>
    <row r="11" spans="1:28" s="24" customFormat="1">
      <c r="A11" s="246" t="s">
        <v>74</v>
      </c>
      <c r="B11" s="4" t="s">
        <v>74</v>
      </c>
      <c r="C11" s="251">
        <v>0</v>
      </c>
      <c r="D11" s="251">
        <v>0</v>
      </c>
      <c r="E11" s="251">
        <v>0</v>
      </c>
      <c r="F11" s="251">
        <v>0</v>
      </c>
      <c r="G11" s="251">
        <v>0</v>
      </c>
      <c r="H11" s="251">
        <v>0</v>
      </c>
      <c r="I11" s="251">
        <v>0</v>
      </c>
      <c r="J11" s="251">
        <v>0</v>
      </c>
      <c r="K11" s="251">
        <v>0</v>
      </c>
      <c r="L11" s="251">
        <v>0</v>
      </c>
      <c r="M11" s="251">
        <v>0</v>
      </c>
      <c r="N11" s="251">
        <v>0</v>
      </c>
      <c r="O11" s="251">
        <v>0</v>
      </c>
      <c r="P11" s="251">
        <v>0</v>
      </c>
      <c r="Q11" s="251"/>
      <c r="R11" s="251">
        <v>0</v>
      </c>
      <c r="S11" s="251"/>
      <c r="T11" s="251">
        <v>0</v>
      </c>
      <c r="U11" s="251">
        <v>0</v>
      </c>
      <c r="V11" s="251"/>
    </row>
    <row r="12" spans="1:28" s="24" customFormat="1">
      <c r="A12" s="246" t="s">
        <v>144</v>
      </c>
      <c r="B12" s="29" t="s">
        <v>36</v>
      </c>
      <c r="C12" s="251">
        <v>0</v>
      </c>
      <c r="D12" s="251">
        <v>0</v>
      </c>
      <c r="E12" s="251">
        <v>0</v>
      </c>
      <c r="F12" s="251">
        <v>1.6524999999999998E-2</v>
      </c>
      <c r="G12" s="251">
        <v>1.8179999999999998E-2</v>
      </c>
      <c r="H12" s="251">
        <v>4.0093000000000004E-2</v>
      </c>
      <c r="I12" s="251">
        <v>2.4198999999999998E-2</v>
      </c>
      <c r="J12" s="251">
        <v>1.5335E-2</v>
      </c>
      <c r="K12" s="251">
        <v>1.4756999999999999E-2</v>
      </c>
      <c r="L12" s="251">
        <v>6.9757E-2</v>
      </c>
      <c r="M12" s="251">
        <v>6.1797999999999999E-2</v>
      </c>
      <c r="N12" s="251">
        <v>4.3524E-2</v>
      </c>
      <c r="O12" s="251">
        <v>4.7751000000000002E-2</v>
      </c>
      <c r="P12" s="251">
        <v>9.4501999999999989E-2</v>
      </c>
      <c r="Q12" s="251">
        <v>0.126583</v>
      </c>
      <c r="R12" s="251">
        <v>0.168353</v>
      </c>
      <c r="S12" s="251">
        <v>5.2356E-2</v>
      </c>
      <c r="T12" s="251">
        <v>3.5923000000000004E-2</v>
      </c>
      <c r="U12" s="251">
        <v>4.1275999999999993E-2</v>
      </c>
      <c r="V12" s="251">
        <v>5.5642999999999998E-2</v>
      </c>
    </row>
    <row r="13" spans="1:28" s="24" customFormat="1" hidden="1">
      <c r="A13" s="246" t="s">
        <v>264</v>
      </c>
      <c r="B13" s="29" t="s">
        <v>264</v>
      </c>
      <c r="C13" s="251">
        <v>0</v>
      </c>
      <c r="D13" s="251">
        <v>0</v>
      </c>
      <c r="E13" s="251">
        <v>0</v>
      </c>
      <c r="F13" s="251">
        <v>0</v>
      </c>
      <c r="G13" s="251">
        <v>0</v>
      </c>
      <c r="H13" s="251">
        <v>0</v>
      </c>
      <c r="I13" s="251">
        <v>0</v>
      </c>
      <c r="J13" s="251">
        <v>0</v>
      </c>
      <c r="K13" s="251">
        <v>0</v>
      </c>
      <c r="L13" s="251">
        <v>0</v>
      </c>
      <c r="M13" s="251">
        <v>0</v>
      </c>
      <c r="N13" s="251">
        <v>0</v>
      </c>
      <c r="O13" s="251">
        <v>0</v>
      </c>
      <c r="P13" s="251">
        <v>0</v>
      </c>
      <c r="Q13" s="251"/>
      <c r="R13" s="251">
        <v>0</v>
      </c>
      <c r="S13" s="251"/>
      <c r="T13" s="251">
        <v>0</v>
      </c>
      <c r="U13" s="251">
        <v>0</v>
      </c>
      <c r="V13" s="251"/>
    </row>
    <row r="14" spans="1:28" s="24" customFormat="1">
      <c r="A14" s="246" t="s">
        <v>133</v>
      </c>
      <c r="B14" s="4" t="s">
        <v>146</v>
      </c>
      <c r="C14" s="251">
        <v>0</v>
      </c>
      <c r="D14" s="251">
        <v>0</v>
      </c>
      <c r="E14" s="251">
        <v>0</v>
      </c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1">
        <v>0</v>
      </c>
      <c r="L14" s="251">
        <v>0</v>
      </c>
      <c r="M14" s="251">
        <v>0</v>
      </c>
      <c r="N14" s="251">
        <v>0</v>
      </c>
      <c r="O14" s="251">
        <v>0</v>
      </c>
      <c r="P14" s="251">
        <v>0</v>
      </c>
      <c r="Q14" s="251"/>
      <c r="R14" s="251">
        <v>0</v>
      </c>
      <c r="S14" s="251"/>
      <c r="T14" s="251">
        <v>0</v>
      </c>
      <c r="U14" s="251">
        <v>0</v>
      </c>
      <c r="V14" s="251"/>
    </row>
    <row r="15" spans="1:28" s="24" customFormat="1">
      <c r="A15" s="246" t="s">
        <v>37</v>
      </c>
      <c r="B15" s="29" t="s">
        <v>37</v>
      </c>
      <c r="C15" s="251">
        <v>0</v>
      </c>
      <c r="D15" s="251">
        <v>4.5224999999999994E-2</v>
      </c>
      <c r="E15" s="251">
        <v>4.4894999999999997E-2</v>
      </c>
      <c r="F15" s="251">
        <v>0.18454999999999999</v>
      </c>
      <c r="G15" s="251">
        <v>0.53021200000000002</v>
      </c>
      <c r="H15" s="251">
        <v>0.28874900000000003</v>
      </c>
      <c r="I15" s="251">
        <v>0.333532</v>
      </c>
      <c r="J15" s="251">
        <v>0.34270100000000003</v>
      </c>
      <c r="K15" s="251">
        <v>0.33576700000000004</v>
      </c>
      <c r="L15" s="251">
        <v>0.379384</v>
      </c>
      <c r="M15" s="251">
        <v>0.44947100000000001</v>
      </c>
      <c r="N15" s="251">
        <v>0.35501699999999997</v>
      </c>
      <c r="O15" s="251">
        <v>0.51552900000000002</v>
      </c>
      <c r="P15" s="251">
        <v>0.69602999999999993</v>
      </c>
      <c r="Q15" s="251">
        <v>0.64998599999999995</v>
      </c>
      <c r="R15" s="251">
        <v>0.48191900000000004</v>
      </c>
      <c r="S15" s="251">
        <v>0.82657399999999981</v>
      </c>
      <c r="T15" s="251">
        <v>0.70850099999999994</v>
      </c>
      <c r="U15" s="251">
        <v>0.76456100000000016</v>
      </c>
      <c r="V15" s="251">
        <v>0.58885699999999996</v>
      </c>
    </row>
    <row r="16" spans="1:28" s="24" customFormat="1">
      <c r="A16" s="246" t="s">
        <v>38</v>
      </c>
      <c r="B16" s="29" t="s">
        <v>38</v>
      </c>
      <c r="C16" s="251">
        <v>0</v>
      </c>
      <c r="D16" s="251">
        <v>1.5942999999999999E-2</v>
      </c>
      <c r="E16" s="251">
        <v>2.4268000000000001E-2</v>
      </c>
      <c r="F16" s="251">
        <v>0.10589399999999999</v>
      </c>
      <c r="G16" s="251">
        <v>0.24412200000000001</v>
      </c>
      <c r="H16" s="251">
        <v>0.20202499999999998</v>
      </c>
      <c r="I16" s="251">
        <v>0.17909800000000001</v>
      </c>
      <c r="J16" s="251">
        <v>0.114924</v>
      </c>
      <c r="K16" s="251">
        <v>9.1149999999999995E-2</v>
      </c>
      <c r="L16" s="251">
        <v>0.16442600000000002</v>
      </c>
      <c r="M16" s="251">
        <v>0.16403600000000002</v>
      </c>
      <c r="N16" s="251">
        <v>0.21105299999999999</v>
      </c>
      <c r="O16" s="251">
        <v>0.229321</v>
      </c>
      <c r="P16" s="251">
        <v>0.33999100000000004</v>
      </c>
      <c r="Q16" s="251">
        <v>0.44400899999999999</v>
      </c>
      <c r="R16" s="251">
        <v>0.70168399999999997</v>
      </c>
      <c r="S16" s="251">
        <v>0.50047799999999998</v>
      </c>
      <c r="T16" s="251">
        <v>0.82520799999999983</v>
      </c>
      <c r="U16" s="251">
        <v>1.1960189999999997</v>
      </c>
      <c r="V16" s="251">
        <v>1.7731269999999999</v>
      </c>
    </row>
    <row r="17" spans="1:28" s="24" customFormat="1">
      <c r="A17" s="246" t="s">
        <v>71</v>
      </c>
      <c r="B17" s="4" t="s">
        <v>71</v>
      </c>
      <c r="C17" s="251">
        <v>0</v>
      </c>
      <c r="D17" s="251">
        <v>0</v>
      </c>
      <c r="E17" s="251">
        <v>0</v>
      </c>
      <c r="F17" s="251">
        <v>0</v>
      </c>
      <c r="G17" s="251">
        <v>4.6E-5</v>
      </c>
      <c r="H17" s="251">
        <v>1.6204E-2</v>
      </c>
      <c r="I17" s="251">
        <v>3.7692999999999997E-2</v>
      </c>
      <c r="J17" s="251">
        <v>0.84826999999999997</v>
      </c>
      <c r="K17" s="251">
        <v>1.7517910000000001</v>
      </c>
      <c r="L17" s="251">
        <v>2.6737040000000007</v>
      </c>
      <c r="M17" s="251">
        <v>3.7799609999999997</v>
      </c>
      <c r="N17" s="251">
        <v>5.9169290000000014</v>
      </c>
      <c r="O17" s="251">
        <v>31.022801000000001</v>
      </c>
      <c r="P17" s="251">
        <v>49.632115999999996</v>
      </c>
      <c r="Q17" s="251">
        <v>57.180638000000009</v>
      </c>
      <c r="R17" s="251">
        <v>69.955559000000022</v>
      </c>
      <c r="S17" s="251">
        <v>82.291635999999997</v>
      </c>
      <c r="T17" s="251">
        <v>114.46215199999997</v>
      </c>
      <c r="U17" s="251">
        <v>45.649455999999944</v>
      </c>
      <c r="V17" s="251">
        <v>65.153459239999947</v>
      </c>
    </row>
    <row r="18" spans="1:28" s="24" customFormat="1">
      <c r="A18" s="246" t="s">
        <v>27</v>
      </c>
      <c r="B18" s="25" t="s">
        <v>27</v>
      </c>
      <c r="C18" s="251">
        <v>0</v>
      </c>
      <c r="D18" s="251">
        <v>0</v>
      </c>
      <c r="E18" s="251">
        <v>0</v>
      </c>
      <c r="F18" s="251">
        <v>0</v>
      </c>
      <c r="G18" s="251">
        <v>0</v>
      </c>
      <c r="H18" s="251">
        <v>0</v>
      </c>
      <c r="I18" s="251">
        <v>1.5205999999999999E-2</v>
      </c>
      <c r="J18" s="251">
        <v>2.4190000000000001E-3</v>
      </c>
      <c r="K18" s="251">
        <v>5.6020000000000002E-3</v>
      </c>
      <c r="L18" s="251">
        <v>7.868E-3</v>
      </c>
      <c r="M18" s="251">
        <v>1.0817E-2</v>
      </c>
      <c r="N18" s="251">
        <v>2.2699999999999998E-2</v>
      </c>
      <c r="O18" s="251">
        <v>8.1925999999999999E-2</v>
      </c>
      <c r="P18" s="251">
        <v>8.9907000000000001E-2</v>
      </c>
      <c r="Q18" s="251">
        <v>5.6609E-2</v>
      </c>
      <c r="R18" s="251">
        <v>0.13030900000000001</v>
      </c>
      <c r="S18" s="251">
        <v>0.135629</v>
      </c>
      <c r="T18" s="251">
        <v>0.34298399999999996</v>
      </c>
      <c r="U18" s="251">
        <v>0.21616516000000002</v>
      </c>
      <c r="V18" s="251">
        <v>0.16528900000000002</v>
      </c>
    </row>
    <row r="19" spans="1:28" s="24" customFormat="1">
      <c r="A19" s="246" t="s">
        <v>69</v>
      </c>
      <c r="B19" s="29" t="s">
        <v>69</v>
      </c>
      <c r="C19" s="251">
        <v>0</v>
      </c>
      <c r="D19" s="251">
        <v>0</v>
      </c>
      <c r="E19" s="251">
        <v>0</v>
      </c>
      <c r="F19" s="251">
        <v>0</v>
      </c>
      <c r="G19" s="251">
        <v>0</v>
      </c>
      <c r="H19" s="251">
        <v>0</v>
      </c>
      <c r="I19" s="251">
        <v>0</v>
      </c>
      <c r="J19" s="251">
        <v>0</v>
      </c>
      <c r="K19" s="251">
        <v>0</v>
      </c>
      <c r="L19" s="251">
        <v>0</v>
      </c>
      <c r="M19" s="251">
        <v>0</v>
      </c>
      <c r="N19" s="251">
        <v>0</v>
      </c>
      <c r="O19" s="251">
        <v>8.1387000000000001E-2</v>
      </c>
      <c r="P19" s="251">
        <v>0</v>
      </c>
      <c r="Q19" s="251"/>
      <c r="R19" s="251">
        <v>0</v>
      </c>
      <c r="S19" s="251"/>
      <c r="T19" s="251">
        <v>0</v>
      </c>
      <c r="U19" s="251">
        <v>0</v>
      </c>
      <c r="V19" s="251"/>
    </row>
    <row r="20" spans="1:28" s="24" customFormat="1">
      <c r="A20" s="246" t="s">
        <v>39</v>
      </c>
      <c r="B20" s="29" t="s">
        <v>39</v>
      </c>
      <c r="C20" s="251">
        <v>0</v>
      </c>
      <c r="D20" s="251">
        <v>0</v>
      </c>
      <c r="E20" s="251">
        <v>0</v>
      </c>
      <c r="F20" s="251">
        <v>0</v>
      </c>
      <c r="G20" s="251">
        <v>0</v>
      </c>
      <c r="H20" s="251">
        <v>0</v>
      </c>
      <c r="I20" s="251">
        <v>0</v>
      </c>
      <c r="J20" s="251">
        <v>0</v>
      </c>
      <c r="K20" s="251">
        <v>0</v>
      </c>
      <c r="L20" s="251">
        <v>0</v>
      </c>
      <c r="M20" s="251">
        <v>0</v>
      </c>
      <c r="N20" s="251">
        <v>0</v>
      </c>
      <c r="O20" s="251">
        <v>0</v>
      </c>
      <c r="P20" s="251">
        <v>0</v>
      </c>
      <c r="Q20" s="251"/>
      <c r="R20" s="251">
        <v>0</v>
      </c>
      <c r="S20" s="251"/>
      <c r="T20" s="251">
        <v>0</v>
      </c>
      <c r="U20" s="251">
        <v>0</v>
      </c>
      <c r="V20" s="251"/>
    </row>
    <row r="21" spans="1:28" s="24" customFormat="1">
      <c r="A21" s="246" t="s">
        <v>40</v>
      </c>
      <c r="B21" s="31" t="s">
        <v>40</v>
      </c>
      <c r="C21" s="60">
        <v>0</v>
      </c>
      <c r="D21" s="60">
        <v>6.1167999999999993E-2</v>
      </c>
      <c r="E21" s="60">
        <v>6.9163000000000002E-2</v>
      </c>
      <c r="F21" s="60">
        <v>0.30696899999999999</v>
      </c>
      <c r="G21" s="60">
        <v>0.79255999999999993</v>
      </c>
      <c r="H21" s="60">
        <v>0.54707099999999997</v>
      </c>
      <c r="I21" s="60">
        <v>0.58972800000000003</v>
      </c>
      <c r="J21" s="60">
        <v>1.3236489999999999</v>
      </c>
      <c r="K21" s="60">
        <v>2.1990670000000003</v>
      </c>
      <c r="L21" s="60">
        <v>3.2951390000000007</v>
      </c>
      <c r="M21" s="60">
        <v>4.4660830000000002</v>
      </c>
      <c r="N21" s="60">
        <v>6.5492230000000013</v>
      </c>
      <c r="O21" s="60">
        <v>31.978715000000001</v>
      </c>
      <c r="P21" s="60">
        <v>50.85254599999999</v>
      </c>
      <c r="Q21" s="60">
        <f>SUM(Q9:Q20)</f>
        <v>58.457825000000014</v>
      </c>
      <c r="R21" s="60">
        <v>71.43782400000002</v>
      </c>
      <c r="S21" s="60">
        <v>83.806672999999989</v>
      </c>
      <c r="T21" s="60">
        <v>116.37476799999997</v>
      </c>
      <c r="U21" s="60">
        <v>47.86747715999995</v>
      </c>
      <c r="V21" s="60">
        <v>67.736375239999944</v>
      </c>
      <c r="W21" s="254"/>
      <c r="X21" s="254"/>
      <c r="Y21" s="254"/>
      <c r="Z21" s="254"/>
      <c r="AA21" s="254"/>
      <c r="AB21" s="254"/>
    </row>
    <row r="22" spans="1:28" s="24" customFormat="1">
      <c r="A22" s="246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</row>
    <row r="23" spans="1:28" s="24" customFormat="1">
      <c r="A23" s="246"/>
      <c r="B23" s="31"/>
      <c r="C23" s="185"/>
      <c r="D23" s="185"/>
      <c r="E23" s="185"/>
      <c r="F23" s="185"/>
      <c r="G23" s="185"/>
      <c r="H23" s="185"/>
      <c r="I23" s="185"/>
      <c r="J23" s="18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</row>
    <row r="24" spans="1:28" s="24" customFormat="1">
      <c r="A24" s="246" t="s">
        <v>41</v>
      </c>
      <c r="B24" s="31" t="s">
        <v>41</v>
      </c>
      <c r="C24" s="185"/>
      <c r="D24" s="185"/>
      <c r="E24" s="185"/>
      <c r="F24" s="185"/>
      <c r="G24" s="185"/>
      <c r="H24" s="185"/>
      <c r="I24" s="185"/>
      <c r="J24" s="18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</row>
    <row r="25" spans="1:28" s="24" customFormat="1">
      <c r="A25" s="246" t="s">
        <v>35</v>
      </c>
      <c r="B25" s="29" t="s">
        <v>35</v>
      </c>
      <c r="C25" s="193">
        <v>0</v>
      </c>
      <c r="D25" s="193">
        <v>0</v>
      </c>
      <c r="E25" s="193">
        <v>0</v>
      </c>
      <c r="F25" s="193">
        <v>0</v>
      </c>
      <c r="G25" s="251">
        <v>0</v>
      </c>
      <c r="H25" s="251">
        <v>0</v>
      </c>
      <c r="I25" s="251">
        <v>0</v>
      </c>
      <c r="J25" s="251">
        <v>0</v>
      </c>
      <c r="K25" s="251">
        <v>0</v>
      </c>
      <c r="L25" s="251">
        <v>0</v>
      </c>
      <c r="M25" s="251">
        <v>0</v>
      </c>
      <c r="N25" s="251">
        <v>0</v>
      </c>
      <c r="O25" s="251">
        <v>0</v>
      </c>
      <c r="P25" s="251">
        <v>0</v>
      </c>
      <c r="Q25" s="251"/>
      <c r="R25" s="251"/>
      <c r="S25" s="251"/>
      <c r="T25" s="251">
        <v>0</v>
      </c>
      <c r="U25" s="251">
        <v>0</v>
      </c>
      <c r="V25" s="251"/>
    </row>
    <row r="26" spans="1:28" s="24" customFormat="1">
      <c r="A26" s="246" t="s">
        <v>49</v>
      </c>
      <c r="B26" s="29" t="s">
        <v>49</v>
      </c>
      <c r="C26" s="193">
        <v>0</v>
      </c>
      <c r="D26" s="193">
        <v>0</v>
      </c>
      <c r="E26" s="193">
        <v>0</v>
      </c>
      <c r="F26" s="193">
        <v>0</v>
      </c>
      <c r="G26" s="251">
        <v>0</v>
      </c>
      <c r="H26" s="251">
        <v>0</v>
      </c>
      <c r="I26" s="251">
        <v>0</v>
      </c>
      <c r="J26" s="251">
        <v>0</v>
      </c>
      <c r="K26" s="251">
        <v>0</v>
      </c>
      <c r="L26" s="251">
        <v>0</v>
      </c>
      <c r="M26" s="251">
        <v>0</v>
      </c>
      <c r="N26" s="251">
        <v>0</v>
      </c>
      <c r="O26" s="251">
        <v>0</v>
      </c>
      <c r="P26" s="251">
        <v>0</v>
      </c>
      <c r="Q26" s="251"/>
      <c r="R26" s="251"/>
      <c r="S26" s="251"/>
      <c r="T26" s="251">
        <v>0</v>
      </c>
      <c r="U26" s="251">
        <v>0</v>
      </c>
      <c r="V26" s="251"/>
    </row>
    <row r="27" spans="1:28" s="24" customFormat="1">
      <c r="A27" s="246" t="s">
        <v>74</v>
      </c>
      <c r="B27" s="4" t="s">
        <v>74</v>
      </c>
      <c r="C27" s="193">
        <v>0</v>
      </c>
      <c r="D27" s="193">
        <v>0</v>
      </c>
      <c r="E27" s="193">
        <v>0</v>
      </c>
      <c r="F27" s="193">
        <v>0</v>
      </c>
      <c r="G27" s="251">
        <v>0</v>
      </c>
      <c r="H27" s="251">
        <v>0</v>
      </c>
      <c r="I27" s="251">
        <v>0</v>
      </c>
      <c r="J27" s="251">
        <v>0</v>
      </c>
      <c r="K27" s="251">
        <v>0</v>
      </c>
      <c r="L27" s="251">
        <v>0</v>
      </c>
      <c r="M27" s="251">
        <v>0</v>
      </c>
      <c r="N27" s="251">
        <v>0</v>
      </c>
      <c r="O27" s="251">
        <v>0</v>
      </c>
      <c r="P27" s="251">
        <v>0</v>
      </c>
      <c r="Q27" s="251"/>
      <c r="R27" s="251"/>
      <c r="S27" s="251"/>
      <c r="T27" s="251">
        <v>0</v>
      </c>
      <c r="U27" s="251">
        <v>0</v>
      </c>
      <c r="V27" s="251"/>
    </row>
    <row r="28" spans="1:28" s="24" customFormat="1">
      <c r="A28" s="246" t="s">
        <v>146</v>
      </c>
      <c r="B28" s="4" t="s">
        <v>146</v>
      </c>
      <c r="C28" s="193">
        <v>0</v>
      </c>
      <c r="D28" s="193">
        <v>0</v>
      </c>
      <c r="E28" s="193">
        <v>0</v>
      </c>
      <c r="F28" s="193">
        <v>0</v>
      </c>
      <c r="G28" s="251">
        <v>0</v>
      </c>
      <c r="H28" s="251">
        <v>0</v>
      </c>
      <c r="I28" s="251">
        <v>0</v>
      </c>
      <c r="J28" s="251">
        <v>0</v>
      </c>
      <c r="K28" s="251">
        <v>0</v>
      </c>
      <c r="L28" s="251">
        <v>0</v>
      </c>
      <c r="M28" s="251">
        <v>0</v>
      </c>
      <c r="N28" s="251">
        <v>0</v>
      </c>
      <c r="O28" s="251">
        <v>0</v>
      </c>
      <c r="P28" s="251">
        <v>0</v>
      </c>
      <c r="Q28" s="251"/>
      <c r="R28" s="251"/>
      <c r="S28" s="251"/>
      <c r="T28" s="251">
        <v>0</v>
      </c>
      <c r="U28" s="251">
        <v>0</v>
      </c>
      <c r="V28" s="251"/>
    </row>
    <row r="29" spans="1:28" s="24" customFormat="1">
      <c r="A29" s="246" t="s">
        <v>205</v>
      </c>
      <c r="B29" s="4" t="s">
        <v>205</v>
      </c>
      <c r="C29" s="193">
        <v>0</v>
      </c>
      <c r="D29" s="193">
        <v>0</v>
      </c>
      <c r="E29" s="193">
        <v>0</v>
      </c>
      <c r="F29" s="193">
        <v>0</v>
      </c>
      <c r="G29" s="251">
        <v>0</v>
      </c>
      <c r="H29" s="251">
        <v>0</v>
      </c>
      <c r="I29" s="251">
        <v>0</v>
      </c>
      <c r="J29" s="251">
        <v>0</v>
      </c>
      <c r="K29" s="251">
        <v>0</v>
      </c>
      <c r="L29" s="251">
        <v>0</v>
      </c>
      <c r="M29" s="251">
        <v>0</v>
      </c>
      <c r="N29" s="251">
        <v>0</v>
      </c>
      <c r="O29" s="251">
        <v>0</v>
      </c>
      <c r="P29" s="251">
        <v>0</v>
      </c>
      <c r="Q29" s="251"/>
      <c r="R29" s="251"/>
      <c r="S29" s="251"/>
      <c r="T29" s="251">
        <v>0</v>
      </c>
      <c r="U29" s="251">
        <v>0</v>
      </c>
      <c r="V29" s="251"/>
    </row>
    <row r="30" spans="1:28" s="24" customFormat="1">
      <c r="A30" s="246" t="s">
        <v>38</v>
      </c>
      <c r="B30" s="29" t="s">
        <v>38</v>
      </c>
      <c r="C30" s="193">
        <v>0</v>
      </c>
      <c r="D30" s="193">
        <v>0</v>
      </c>
      <c r="E30" s="193">
        <v>0</v>
      </c>
      <c r="F30" s="193">
        <v>0</v>
      </c>
      <c r="G30" s="251">
        <v>0</v>
      </c>
      <c r="H30" s="251">
        <v>0</v>
      </c>
      <c r="I30" s="251">
        <v>0</v>
      </c>
      <c r="J30" s="251">
        <v>0</v>
      </c>
      <c r="K30" s="251">
        <v>0</v>
      </c>
      <c r="L30" s="251">
        <v>0</v>
      </c>
      <c r="M30" s="251">
        <v>0</v>
      </c>
      <c r="N30" s="251">
        <v>0</v>
      </c>
      <c r="O30" s="251">
        <v>0</v>
      </c>
      <c r="P30" s="251">
        <v>0</v>
      </c>
      <c r="Q30" s="251"/>
      <c r="R30" s="251"/>
      <c r="S30" s="251"/>
      <c r="T30" s="251">
        <v>0</v>
      </c>
      <c r="U30" s="251">
        <v>0</v>
      </c>
      <c r="V30" s="251"/>
    </row>
    <row r="31" spans="1:28" s="24" customFormat="1">
      <c r="A31" s="246" t="s">
        <v>75</v>
      </c>
      <c r="B31" s="4" t="s">
        <v>75</v>
      </c>
      <c r="C31" s="193">
        <v>0</v>
      </c>
      <c r="D31" s="193">
        <v>0</v>
      </c>
      <c r="E31" s="193">
        <v>0</v>
      </c>
      <c r="F31" s="193">
        <v>0</v>
      </c>
      <c r="G31" s="251">
        <v>0</v>
      </c>
      <c r="H31" s="251">
        <v>0</v>
      </c>
      <c r="I31" s="251">
        <v>0</v>
      </c>
      <c r="J31" s="251">
        <v>0</v>
      </c>
      <c r="K31" s="251">
        <v>0</v>
      </c>
      <c r="L31" s="251">
        <v>0</v>
      </c>
      <c r="M31" s="251">
        <v>0</v>
      </c>
      <c r="N31" s="251">
        <v>0</v>
      </c>
      <c r="O31" s="251">
        <v>0</v>
      </c>
      <c r="P31" s="251">
        <v>0</v>
      </c>
      <c r="Q31" s="251"/>
      <c r="R31" s="251"/>
      <c r="S31" s="251"/>
      <c r="T31" s="251">
        <v>0</v>
      </c>
      <c r="U31" s="251">
        <v>0</v>
      </c>
      <c r="V31" s="251"/>
    </row>
    <row r="32" spans="1:28" s="24" customFormat="1">
      <c r="A32" s="246" t="s">
        <v>69</v>
      </c>
      <c r="B32" s="29" t="s">
        <v>68</v>
      </c>
      <c r="C32" s="193">
        <v>0</v>
      </c>
      <c r="D32" s="193">
        <v>0</v>
      </c>
      <c r="E32" s="193">
        <v>0</v>
      </c>
      <c r="F32" s="193">
        <v>0</v>
      </c>
      <c r="G32" s="251">
        <v>0</v>
      </c>
      <c r="H32" s="251">
        <v>0</v>
      </c>
      <c r="I32" s="251">
        <v>0</v>
      </c>
      <c r="J32" s="251">
        <v>4.5893999999999997E-2</v>
      </c>
      <c r="K32" s="251">
        <v>0.17971899999999999</v>
      </c>
      <c r="L32" s="251">
        <v>0.37141099999999999</v>
      </c>
      <c r="M32" s="251">
        <v>0.62336199999999997</v>
      </c>
      <c r="N32" s="251">
        <v>0.99430600000000002</v>
      </c>
      <c r="O32" s="251">
        <v>1.475339</v>
      </c>
      <c r="P32" s="251">
        <v>2.1557660000000003</v>
      </c>
      <c r="Q32" s="251">
        <v>2.9714459999999998</v>
      </c>
      <c r="R32" s="251">
        <v>3.9017150000000003</v>
      </c>
      <c r="S32" s="251">
        <v>4.948582</v>
      </c>
      <c r="T32" s="251">
        <v>6.498583</v>
      </c>
      <c r="U32" s="251">
        <v>8.0746590000000005</v>
      </c>
      <c r="V32" s="251">
        <v>9.604531999999999</v>
      </c>
    </row>
    <row r="33" spans="1:28" s="24" customFormat="1">
      <c r="A33" s="246" t="s">
        <v>71</v>
      </c>
      <c r="B33" s="29" t="s">
        <v>71</v>
      </c>
      <c r="C33" s="193">
        <v>0</v>
      </c>
      <c r="D33" s="193">
        <v>0</v>
      </c>
      <c r="E33" s="193">
        <v>0</v>
      </c>
      <c r="F33" s="193">
        <v>0</v>
      </c>
      <c r="G33" s="251">
        <v>0</v>
      </c>
      <c r="H33" s="251">
        <v>0</v>
      </c>
      <c r="I33" s="251">
        <v>0</v>
      </c>
      <c r="J33" s="251">
        <v>0</v>
      </c>
      <c r="K33" s="251">
        <v>0</v>
      </c>
      <c r="L33" s="251">
        <v>0</v>
      </c>
      <c r="M33" s="251">
        <v>0</v>
      </c>
      <c r="N33" s="251">
        <v>0</v>
      </c>
      <c r="O33" s="251">
        <v>0</v>
      </c>
      <c r="P33" s="251">
        <v>0</v>
      </c>
      <c r="Q33" s="251"/>
      <c r="R33" s="251"/>
      <c r="S33" s="251"/>
      <c r="T33" s="251">
        <v>0</v>
      </c>
      <c r="U33" s="251">
        <v>0</v>
      </c>
      <c r="V33" s="251"/>
    </row>
    <row r="34" spans="1:28" s="24" customFormat="1">
      <c r="A34" s="246" t="s">
        <v>42</v>
      </c>
      <c r="B34" s="31" t="s">
        <v>42</v>
      </c>
      <c r="C34" s="173">
        <v>0</v>
      </c>
      <c r="D34" s="173">
        <v>0</v>
      </c>
      <c r="E34" s="173">
        <v>0</v>
      </c>
      <c r="F34" s="173">
        <v>0</v>
      </c>
      <c r="G34" s="173">
        <v>0</v>
      </c>
      <c r="H34" s="173">
        <v>0</v>
      </c>
      <c r="I34" s="173">
        <v>0</v>
      </c>
      <c r="J34" s="173">
        <v>4.5893999999999997E-2</v>
      </c>
      <c r="K34" s="173">
        <v>0.17971899999999999</v>
      </c>
      <c r="L34" s="173">
        <v>0.37141099999999999</v>
      </c>
      <c r="M34" s="173">
        <v>0.62336199999999997</v>
      </c>
      <c r="N34" s="173">
        <v>0.99430600000000002</v>
      </c>
      <c r="O34" s="173">
        <v>1.475339</v>
      </c>
      <c r="P34" s="173">
        <v>2.1557660000000003</v>
      </c>
      <c r="Q34" s="173">
        <f>SUM(Q25:Q33)</f>
        <v>2.9714459999999998</v>
      </c>
      <c r="R34" s="173">
        <v>3.9017150000000003</v>
      </c>
      <c r="S34" s="173">
        <v>4.948582</v>
      </c>
      <c r="T34" s="173">
        <v>6.498583</v>
      </c>
      <c r="U34" s="173">
        <v>8.0746590000000005</v>
      </c>
      <c r="V34" s="173">
        <v>9.604531999999999</v>
      </c>
      <c r="W34" s="254"/>
      <c r="X34" s="254"/>
      <c r="Y34" s="254"/>
      <c r="Z34" s="254"/>
      <c r="AA34" s="254"/>
      <c r="AB34" s="254"/>
    </row>
    <row r="35" spans="1:28" s="24" customFormat="1">
      <c r="A35" s="246"/>
      <c r="B35" s="32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</row>
    <row r="36" spans="1:28" s="24" customFormat="1">
      <c r="A36" s="246" t="s">
        <v>43</v>
      </c>
      <c r="B36" s="31" t="s">
        <v>43</v>
      </c>
      <c r="C36" s="185"/>
      <c r="D36" s="185"/>
      <c r="E36" s="185"/>
      <c r="F36" s="185"/>
      <c r="G36" s="185"/>
      <c r="H36" s="185"/>
      <c r="I36" s="185"/>
      <c r="J36" s="18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</row>
    <row r="37" spans="1:28" s="24" customFormat="1">
      <c r="A37" s="246" t="s">
        <v>44</v>
      </c>
      <c r="B37" s="29" t="s">
        <v>44</v>
      </c>
      <c r="C37" s="193">
        <v>0</v>
      </c>
      <c r="D37" s="193">
        <v>0</v>
      </c>
      <c r="E37" s="193">
        <v>0</v>
      </c>
      <c r="F37" s="193">
        <v>0</v>
      </c>
      <c r="G37" s="251">
        <v>0</v>
      </c>
      <c r="H37" s="251">
        <v>0</v>
      </c>
      <c r="I37" s="251">
        <v>12.000001000000001</v>
      </c>
      <c r="J37" s="251">
        <v>35.710999999999999</v>
      </c>
      <c r="K37" s="251">
        <v>35.71</v>
      </c>
      <c r="L37" s="251">
        <v>35.71</v>
      </c>
      <c r="M37" s="251">
        <v>35.71</v>
      </c>
      <c r="N37" s="251">
        <v>35.71</v>
      </c>
      <c r="O37" s="251">
        <v>35.71</v>
      </c>
      <c r="P37" s="251">
        <v>35.71</v>
      </c>
      <c r="Q37" s="251">
        <v>35.71</v>
      </c>
      <c r="R37" s="251">
        <v>35.71</v>
      </c>
      <c r="S37" s="251">
        <v>35.71</v>
      </c>
      <c r="T37" s="251">
        <v>55.71</v>
      </c>
      <c r="U37" s="251">
        <v>55.71</v>
      </c>
      <c r="V37" s="251">
        <v>55.71</v>
      </c>
    </row>
    <row r="38" spans="1:28" s="24" customFormat="1">
      <c r="A38" s="246" t="s">
        <v>100</v>
      </c>
      <c r="B38" s="29" t="s">
        <v>100</v>
      </c>
      <c r="C38" s="193">
        <v>0</v>
      </c>
      <c r="D38" s="193">
        <v>0</v>
      </c>
      <c r="E38" s="193">
        <v>0</v>
      </c>
      <c r="F38" s="193">
        <v>0</v>
      </c>
      <c r="G38" s="251">
        <v>0</v>
      </c>
      <c r="H38" s="251">
        <v>0</v>
      </c>
      <c r="I38" s="251">
        <v>0</v>
      </c>
      <c r="J38" s="251">
        <v>0</v>
      </c>
      <c r="K38" s="251">
        <v>0</v>
      </c>
      <c r="L38" s="251">
        <v>0</v>
      </c>
      <c r="M38" s="251">
        <v>0</v>
      </c>
      <c r="N38" s="251">
        <v>0</v>
      </c>
      <c r="O38" s="251">
        <v>0</v>
      </c>
      <c r="P38" s="251">
        <v>0</v>
      </c>
      <c r="Q38" s="251"/>
      <c r="R38" s="251"/>
      <c r="S38" s="251"/>
      <c r="T38" s="251">
        <v>0</v>
      </c>
      <c r="U38" s="251">
        <v>0</v>
      </c>
      <c r="V38" s="251"/>
    </row>
    <row r="39" spans="1:28" s="24" customFormat="1">
      <c r="A39" s="246" t="s">
        <v>87</v>
      </c>
      <c r="B39" s="29" t="s">
        <v>87</v>
      </c>
      <c r="C39" s="193">
        <v>0</v>
      </c>
      <c r="D39" s="193">
        <v>0</v>
      </c>
      <c r="E39" s="193">
        <v>0</v>
      </c>
      <c r="F39" s="193">
        <v>0</v>
      </c>
      <c r="G39" s="251">
        <v>0</v>
      </c>
      <c r="H39" s="251">
        <v>0</v>
      </c>
      <c r="I39" s="251">
        <v>0</v>
      </c>
      <c r="J39" s="251">
        <v>0</v>
      </c>
      <c r="K39" s="251">
        <v>0</v>
      </c>
      <c r="L39" s="251">
        <v>0</v>
      </c>
      <c r="M39" s="251">
        <v>0</v>
      </c>
      <c r="N39" s="251">
        <v>0</v>
      </c>
      <c r="O39" s="251">
        <v>0</v>
      </c>
      <c r="P39" s="251">
        <v>0</v>
      </c>
      <c r="Q39" s="251"/>
      <c r="R39" s="251"/>
      <c r="S39" s="251"/>
      <c r="T39" s="251">
        <v>0</v>
      </c>
      <c r="U39" s="251">
        <v>0</v>
      </c>
      <c r="V39" s="251"/>
    </row>
    <row r="40" spans="1:28" s="24" customFormat="1">
      <c r="A40" s="246" t="s">
        <v>86</v>
      </c>
      <c r="B40" s="33" t="s">
        <v>86</v>
      </c>
      <c r="C40" s="193">
        <v>0</v>
      </c>
      <c r="D40" s="193">
        <v>0</v>
      </c>
      <c r="E40" s="193">
        <v>0</v>
      </c>
      <c r="F40" s="193">
        <v>0</v>
      </c>
      <c r="G40" s="251">
        <v>0</v>
      </c>
      <c r="H40" s="251">
        <v>0</v>
      </c>
      <c r="I40" s="251">
        <v>0</v>
      </c>
      <c r="J40" s="251">
        <v>0</v>
      </c>
      <c r="K40" s="251">
        <v>0</v>
      </c>
      <c r="L40" s="251">
        <v>0</v>
      </c>
      <c r="M40" s="251">
        <v>0</v>
      </c>
      <c r="N40" s="251">
        <v>0</v>
      </c>
      <c r="O40" s="251">
        <v>0</v>
      </c>
      <c r="P40" s="251">
        <v>0</v>
      </c>
      <c r="Q40" s="251"/>
      <c r="R40" s="251"/>
      <c r="S40" s="251"/>
      <c r="T40" s="251">
        <v>0</v>
      </c>
      <c r="U40" s="251">
        <v>0</v>
      </c>
      <c r="V40" s="251"/>
    </row>
    <row r="41" spans="1:28" s="24" customFormat="1">
      <c r="A41" s="246" t="s">
        <v>76</v>
      </c>
      <c r="B41" s="33" t="s">
        <v>76</v>
      </c>
      <c r="C41" s="193">
        <v>0</v>
      </c>
      <c r="D41" s="193">
        <v>-7.8442999999999999E-2</v>
      </c>
      <c r="E41" s="193">
        <v>-0.25004300000000002</v>
      </c>
      <c r="F41" s="193">
        <v>-1.188077</v>
      </c>
      <c r="G41" s="251">
        <v>-2.9880089999999999</v>
      </c>
      <c r="H41" s="251">
        <v>-4.6545759999999996</v>
      </c>
      <c r="I41" s="251">
        <v>-5.5925520000000004</v>
      </c>
      <c r="J41" s="251">
        <v>-6.1024679999999991</v>
      </c>
      <c r="K41" s="251">
        <v>-6.3968280000000002</v>
      </c>
      <c r="L41" s="251">
        <v>-7.7950590000000002</v>
      </c>
      <c r="M41" s="251">
        <v>-8.2252290000000006</v>
      </c>
      <c r="N41" s="251">
        <v>-8.8199790000000018</v>
      </c>
      <c r="O41" s="251">
        <v>-8.6532730000000004</v>
      </c>
      <c r="P41" s="251">
        <v>-8.6267370000000003</v>
      </c>
      <c r="Q41" s="251">
        <v>-8.0130119999999998</v>
      </c>
      <c r="R41" s="251">
        <v>-7.3851960000000005</v>
      </c>
      <c r="S41" s="251">
        <v>-6.9780660000000001</v>
      </c>
      <c r="T41" s="251">
        <v>-5.8929199999999993</v>
      </c>
      <c r="U41" s="251">
        <v>-4.5628809999999991</v>
      </c>
      <c r="V41" s="251">
        <v>-2.8759729999999992</v>
      </c>
    </row>
    <row r="42" spans="1:28" s="24" customFormat="1">
      <c r="A42" s="246" t="s">
        <v>255</v>
      </c>
      <c r="B42" s="33" t="s">
        <v>255</v>
      </c>
      <c r="C42" s="193">
        <v>0</v>
      </c>
      <c r="D42" s="247">
        <v>0.1</v>
      </c>
      <c r="E42" s="247">
        <v>0.2</v>
      </c>
      <c r="F42" s="247">
        <v>1.33</v>
      </c>
      <c r="G42" s="247">
        <v>2.83</v>
      </c>
      <c r="H42" s="247">
        <v>4.68</v>
      </c>
      <c r="I42" s="247">
        <v>5.73</v>
      </c>
      <c r="J42" s="247">
        <v>8.9999999999999993E-3</v>
      </c>
      <c r="K42" s="127">
        <v>0.01</v>
      </c>
      <c r="L42" s="127">
        <v>0.01</v>
      </c>
      <c r="M42" s="127">
        <v>0.01</v>
      </c>
      <c r="N42" s="127">
        <v>0.01</v>
      </c>
      <c r="O42" s="127">
        <v>0.01</v>
      </c>
      <c r="P42" s="127">
        <v>8.01</v>
      </c>
      <c r="Q42" s="127">
        <v>10.01</v>
      </c>
      <c r="R42" s="127">
        <v>10.01</v>
      </c>
      <c r="S42" s="127">
        <v>17</v>
      </c>
      <c r="T42" s="127">
        <v>7</v>
      </c>
      <c r="U42" s="127">
        <v>13</v>
      </c>
      <c r="V42" s="127">
        <v>13</v>
      </c>
    </row>
    <row r="43" spans="1:28" s="48" customFormat="1">
      <c r="A43" s="252"/>
      <c r="B43" s="35" t="s">
        <v>77</v>
      </c>
      <c r="C43" s="124">
        <v>0</v>
      </c>
      <c r="D43" s="124">
        <v>2.1557000000000007E-2</v>
      </c>
      <c r="E43" s="279">
        <v>-5.0043000000000004E-2</v>
      </c>
      <c r="F43" s="279">
        <v>0.14192300000000002</v>
      </c>
      <c r="G43" s="279">
        <v>-0.15800899999999984</v>
      </c>
      <c r="H43" s="124">
        <v>2.5424000000000113E-2</v>
      </c>
      <c r="I43" s="124">
        <v>12.137449</v>
      </c>
      <c r="J43" s="124">
        <v>29.617532000000001</v>
      </c>
      <c r="K43" s="124">
        <v>29.323172000000003</v>
      </c>
      <c r="L43" s="124">
        <v>27.924941</v>
      </c>
      <c r="M43" s="124">
        <v>27.494771000000004</v>
      </c>
      <c r="N43" s="124">
        <v>26.900020999999999</v>
      </c>
      <c r="O43" s="124">
        <v>27.066727000000004</v>
      </c>
      <c r="P43" s="124">
        <v>35.093263</v>
      </c>
      <c r="Q43" s="124">
        <f>SUM(Q37:Q42)</f>
        <v>37.706988000000003</v>
      </c>
      <c r="R43" s="124">
        <v>38.334803999999998</v>
      </c>
      <c r="S43" s="124">
        <v>45.731934000000003</v>
      </c>
      <c r="T43" s="124">
        <v>56.817080000000004</v>
      </c>
      <c r="U43" s="124">
        <v>64.147119000000004</v>
      </c>
      <c r="V43" s="124">
        <v>65.834026999999992</v>
      </c>
      <c r="W43" s="254"/>
      <c r="X43" s="254"/>
      <c r="Y43" s="254"/>
      <c r="Z43" s="254"/>
      <c r="AA43" s="254"/>
      <c r="AB43" s="254"/>
    </row>
    <row r="44" spans="1:28" s="24" customFormat="1">
      <c r="A44" s="246"/>
      <c r="B44" s="34"/>
      <c r="C44" s="189"/>
      <c r="D44" s="189"/>
      <c r="E44" s="189"/>
      <c r="F44" s="189"/>
      <c r="G44" s="189"/>
      <c r="H44" s="189"/>
      <c r="I44" s="189"/>
      <c r="J44" s="189"/>
      <c r="K44" s="189"/>
      <c r="L44" s="189"/>
      <c r="M44" s="189"/>
      <c r="N44" s="189"/>
      <c r="O44" s="189"/>
      <c r="P44" s="189"/>
      <c r="Q44" s="189"/>
      <c r="R44" s="189"/>
      <c r="S44" s="189"/>
      <c r="T44" s="189"/>
      <c r="U44" s="189"/>
      <c r="V44" s="189"/>
    </row>
    <row r="45" spans="1:28" s="24" customFormat="1">
      <c r="A45" s="246"/>
      <c r="B45" s="34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</row>
    <row r="46" spans="1:28" s="24" customFormat="1">
      <c r="A46" s="246" t="s">
        <v>45</v>
      </c>
      <c r="B46" s="35" t="s">
        <v>45</v>
      </c>
      <c r="C46" s="253">
        <v>0</v>
      </c>
      <c r="D46" s="253">
        <v>8.2724999999999993E-2</v>
      </c>
      <c r="E46" s="253">
        <v>1.9119999999999998E-2</v>
      </c>
      <c r="F46" s="253">
        <v>0.44889200000000007</v>
      </c>
      <c r="G46" s="253">
        <v>0.63455100000000009</v>
      </c>
      <c r="H46" s="253">
        <v>0.57249499999999998</v>
      </c>
      <c r="I46" s="253">
        <v>12.727177000000001</v>
      </c>
      <c r="J46" s="253">
        <v>30.987075000000001</v>
      </c>
      <c r="K46" s="253">
        <v>31.701958000000001</v>
      </c>
      <c r="L46" s="253">
        <v>31.591491000000001</v>
      </c>
      <c r="M46" s="253">
        <v>32.584215999999998</v>
      </c>
      <c r="N46" s="253">
        <v>34.443549999999995</v>
      </c>
      <c r="O46" s="253">
        <v>60.520780999999999</v>
      </c>
      <c r="P46" s="253">
        <v>88.101574999999997</v>
      </c>
      <c r="Q46" s="253">
        <f>Q43+Q34+Q21</f>
        <v>99.136259000000024</v>
      </c>
      <c r="R46" s="253">
        <v>113.67434300000002</v>
      </c>
      <c r="S46" s="253">
        <v>134.487189</v>
      </c>
      <c r="T46" s="253">
        <v>179.69043099999999</v>
      </c>
      <c r="U46" s="253">
        <v>120.08925515999995</v>
      </c>
      <c r="V46" s="253">
        <v>143.17493423999994</v>
      </c>
      <c r="W46" s="254"/>
      <c r="X46" s="254"/>
      <c r="Y46" s="254"/>
      <c r="Z46" s="254"/>
      <c r="AA46" s="254"/>
      <c r="AB46" s="254"/>
    </row>
    <row r="47" spans="1:28"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</row>
    <row r="48" spans="1:28"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</row>
  </sheetData>
  <conditionalFormatting sqref="C47:G47">
    <cfRule type="duplicateValues" dxfId="8" priority="23"/>
  </conditionalFormatting>
  <conditionalFormatting sqref="H47:P47 P46">
    <cfRule type="duplicateValues" dxfId="7" priority="22"/>
  </conditionalFormatting>
  <conditionalFormatting sqref="G46:O46">
    <cfRule type="duplicateValues" dxfId="6" priority="21"/>
  </conditionalFormatting>
  <conditionalFormatting sqref="C46:F46">
    <cfRule type="duplicateValues" dxfId="5" priority="20"/>
  </conditionalFormatting>
  <conditionalFormatting sqref="Q46:Q47">
    <cfRule type="duplicateValues" dxfId="4" priority="13"/>
  </conditionalFormatting>
  <conditionalFormatting sqref="R46:R47">
    <cfRule type="duplicateValues" dxfId="3" priority="10"/>
  </conditionalFormatting>
  <conditionalFormatting sqref="S46:S47">
    <cfRule type="duplicateValues" dxfId="2" priority="7"/>
  </conditionalFormatting>
  <conditionalFormatting sqref="T46:T47">
    <cfRule type="duplicateValues" dxfId="1" priority="5"/>
  </conditionalFormatting>
  <conditionalFormatting sqref="U46:V47">
    <cfRule type="duplicateValues" dxfId="0" priority="1"/>
  </conditionalFormatting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2">
    <tabColor rgb="FFC00000"/>
    <pageSetUpPr fitToPage="1"/>
  </sheetPr>
  <dimension ref="A1:IB388"/>
  <sheetViews>
    <sheetView showGridLines="0" tabSelected="1" zoomScale="80" zoomScaleNormal="80" zoomScaleSheetLayoutView="85" workbookViewId="0">
      <pane xSplit="7" ySplit="4" topLeftCell="Q5" activePane="bottomRight" state="frozen"/>
      <selection pane="topRight" activeCell="H1" sqref="H1"/>
      <selection pane="bottomLeft" activeCell="A5" sqref="A5"/>
      <selection pane="bottomRight" activeCell="X4" sqref="X4"/>
    </sheetView>
  </sheetViews>
  <sheetFormatPr defaultColWidth="0" defaultRowHeight="0" customHeight="1" zeroHeight="1"/>
  <cols>
    <col min="1" max="1" width="0.85546875" style="336" customWidth="1"/>
    <col min="2" max="3" width="60.7109375" style="66" customWidth="1"/>
    <col min="4" max="7" width="11.85546875" style="66" hidden="1" customWidth="1"/>
    <col min="8" max="19" width="11.85546875" style="66" customWidth="1"/>
    <col min="20" max="23" width="11.85546875" style="66" hidden="1" customWidth="1"/>
    <col min="24" max="28" width="11.85546875" style="66" customWidth="1"/>
    <col min="29" max="29" width="11.85546875" style="66" hidden="1" customWidth="1"/>
    <col min="30" max="30" width="11.85546875" style="66" customWidth="1"/>
    <col min="31" max="31" width="5.28515625" style="66" bestFit="1" customWidth="1"/>
    <col min="32" max="32" width="1.7109375" style="66" customWidth="1"/>
    <col min="33" max="233" width="3.7109375" style="66" hidden="1" customWidth="1"/>
    <col min="234" max="234" width="10.28515625" style="66" hidden="1" customWidth="1"/>
    <col min="235" max="236" width="3.7109375" style="66" hidden="1" customWidth="1"/>
    <col min="237" max="16384" width="10.28515625" style="66" hidden="1"/>
  </cols>
  <sheetData>
    <row r="1" spans="1:57" s="319" customFormat="1" ht="30" customHeight="1"/>
    <row r="2" spans="1:57" s="319" customFormat="1" ht="30" customHeight="1">
      <c r="AQ2" s="320"/>
      <c r="AR2" s="320"/>
      <c r="AS2" s="320"/>
      <c r="AT2" s="320"/>
      <c r="AU2" s="320"/>
      <c r="AV2" s="320"/>
      <c r="AW2" s="320"/>
      <c r="AX2" s="320"/>
      <c r="AY2" s="320"/>
      <c r="AZ2" s="320"/>
      <c r="BA2" s="320"/>
      <c r="BB2" s="320"/>
      <c r="BC2" s="320"/>
      <c r="BD2" s="320"/>
      <c r="BE2" s="320"/>
    </row>
    <row r="3" spans="1:57" s="319" customFormat="1" ht="30" customHeight="1">
      <c r="T3" s="401" t="s">
        <v>532</v>
      </c>
      <c r="U3" s="401" t="s">
        <v>532</v>
      </c>
      <c r="V3" s="401" t="s">
        <v>532</v>
      </c>
      <c r="W3" s="401" t="s">
        <v>532</v>
      </c>
      <c r="AC3" s="401" t="s">
        <v>532</v>
      </c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</row>
    <row r="4" spans="1:57" ht="15" customHeight="1">
      <c r="B4" s="318" t="s">
        <v>393</v>
      </c>
      <c r="C4" s="318" t="s">
        <v>401</v>
      </c>
      <c r="D4" s="343" t="s">
        <v>443</v>
      </c>
      <c r="E4" s="343" t="s">
        <v>444</v>
      </c>
      <c r="F4" s="343" t="s">
        <v>445</v>
      </c>
      <c r="G4" s="343" t="s">
        <v>446</v>
      </c>
      <c r="H4" s="343" t="s">
        <v>380</v>
      </c>
      <c r="I4" s="343" t="s">
        <v>381</v>
      </c>
      <c r="J4" s="343" t="s">
        <v>382</v>
      </c>
      <c r="K4" s="343" t="s">
        <v>383</v>
      </c>
      <c r="L4" s="343" t="s">
        <v>344</v>
      </c>
      <c r="M4" s="343" t="s">
        <v>345</v>
      </c>
      <c r="N4" s="343" t="s">
        <v>346</v>
      </c>
      <c r="O4" s="343" t="s">
        <v>347</v>
      </c>
      <c r="P4" s="343" t="s">
        <v>529</v>
      </c>
      <c r="Q4" s="343" t="s">
        <v>533</v>
      </c>
      <c r="R4" s="343" t="s">
        <v>535</v>
      </c>
      <c r="S4" s="343" t="s">
        <v>538</v>
      </c>
      <c r="T4" s="343" t="s">
        <v>529</v>
      </c>
      <c r="U4" s="343" t="s">
        <v>533</v>
      </c>
      <c r="V4" s="343" t="s">
        <v>535</v>
      </c>
      <c r="W4" s="343" t="s">
        <v>538</v>
      </c>
      <c r="X4" s="343" t="s">
        <v>547</v>
      </c>
      <c r="Y4" s="345">
        <v>2016</v>
      </c>
      <c r="Z4" s="345">
        <v>2017</v>
      </c>
      <c r="AA4" s="373">
        <v>2018</v>
      </c>
      <c r="AB4" s="373">
        <v>2019</v>
      </c>
      <c r="AC4" s="343">
        <v>2019</v>
      </c>
      <c r="AD4" s="373" t="s">
        <v>548</v>
      </c>
    </row>
    <row r="5" spans="1:57" ht="15" customHeight="1">
      <c r="A5" s="337"/>
      <c r="B5" s="84"/>
      <c r="C5" s="84"/>
    </row>
    <row r="6" spans="1:57" ht="15" customHeight="1">
      <c r="A6" s="337"/>
      <c r="B6" s="354" t="s">
        <v>339</v>
      </c>
      <c r="C6" s="354" t="s">
        <v>405</v>
      </c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</row>
    <row r="7" spans="1:57" s="95" customFormat="1" ht="15" customHeight="1">
      <c r="A7" s="364"/>
      <c r="B7" s="361" t="s">
        <v>106</v>
      </c>
      <c r="C7" s="361" t="s">
        <v>348</v>
      </c>
      <c r="D7" s="360">
        <f>SUM(D8:D9)</f>
        <v>159.30936378000001</v>
      </c>
      <c r="E7" s="360">
        <f>SUM(E8:E9)</f>
        <v>173.39252771</v>
      </c>
      <c r="F7" s="360">
        <f>SUM(F8:F9)</f>
        <v>188.48474615000001</v>
      </c>
      <c r="G7" s="360">
        <f>SUM(G8:G9)</f>
        <v>202.88641766999999</v>
      </c>
      <c r="H7" s="360">
        <f>SUM(H8:H9)</f>
        <v>180.07764067000002</v>
      </c>
      <c r="I7" s="360">
        <f t="shared" ref="I7:O7" si="0">SUM(I8:I9)</f>
        <v>193.96219169</v>
      </c>
      <c r="J7" s="360">
        <f t="shared" si="0"/>
        <v>200.85278220000001</v>
      </c>
      <c r="K7" s="360">
        <f t="shared" si="0"/>
        <v>187.15763775000005</v>
      </c>
      <c r="L7" s="360">
        <f t="shared" si="0"/>
        <v>247.01895390999999</v>
      </c>
      <c r="M7" s="360">
        <f t="shared" si="0"/>
        <v>262.23161324999995</v>
      </c>
      <c r="N7" s="360">
        <f t="shared" si="0"/>
        <v>291.56075949000001</v>
      </c>
      <c r="O7" s="360">
        <f t="shared" si="0"/>
        <v>299.73115865000005</v>
      </c>
      <c r="P7" s="360">
        <f t="shared" ref="P7:AA7" si="1">SUM(P8:P9)</f>
        <v>301.75537968000003</v>
      </c>
      <c r="Q7" s="360">
        <f t="shared" si="1"/>
        <v>324.29689000000002</v>
      </c>
      <c r="R7" s="360">
        <f t="shared" ref="R7:S7" si="2">SUM(R8:R9)</f>
        <v>345.18640653</v>
      </c>
      <c r="S7" s="360">
        <f t="shared" si="2"/>
        <v>350.50247230000002</v>
      </c>
      <c r="T7" s="360">
        <f t="shared" si="1"/>
        <v>301.75537968000003</v>
      </c>
      <c r="U7" s="360">
        <f t="shared" ref="U7:W9" si="3">Q7</f>
        <v>324.29689000000002</v>
      </c>
      <c r="V7" s="360">
        <f t="shared" si="3"/>
        <v>345.18640653</v>
      </c>
      <c r="W7" s="360">
        <f t="shared" si="3"/>
        <v>350.50247230000002</v>
      </c>
      <c r="X7" s="360">
        <f t="shared" ref="X7" si="4">SUM(X8:X9)</f>
        <v>326.68200690999998</v>
      </c>
      <c r="Y7" s="360">
        <f t="shared" si="1"/>
        <v>724.07305531000009</v>
      </c>
      <c r="Z7" s="360">
        <f t="shared" si="1"/>
        <v>762.05025231000013</v>
      </c>
      <c r="AA7" s="360">
        <f t="shared" si="1"/>
        <v>1100.5424853</v>
      </c>
      <c r="AB7" s="360">
        <f>SUM(P7:S7)</f>
        <v>1321.7411485100001</v>
      </c>
      <c r="AC7" s="360">
        <f>SUM(T7:W7)</f>
        <v>1321.7411485100001</v>
      </c>
      <c r="AD7" s="360">
        <f>SUM(AD8:AD9)</f>
        <v>1346.66777574</v>
      </c>
    </row>
    <row r="8" spans="1:57" s="95" customFormat="1" ht="15" customHeight="1">
      <c r="A8" s="364"/>
      <c r="B8" s="357" t="s">
        <v>318</v>
      </c>
      <c r="C8" s="357" t="s">
        <v>406</v>
      </c>
      <c r="D8" s="369">
        <v>149.03841992000002</v>
      </c>
      <c r="E8" s="369">
        <v>155.51395517</v>
      </c>
      <c r="F8" s="369">
        <v>169.79967290000002</v>
      </c>
      <c r="G8" s="369">
        <v>172.58567307999999</v>
      </c>
      <c r="H8" s="369">
        <v>159.88580902000001</v>
      </c>
      <c r="I8" s="369">
        <v>180.22630426000001</v>
      </c>
      <c r="J8" s="369">
        <v>180.01601595</v>
      </c>
      <c r="K8" s="369">
        <v>173.40246566000005</v>
      </c>
      <c r="L8" s="369">
        <v>226.52090239999998</v>
      </c>
      <c r="M8" s="369">
        <v>245.20912843999997</v>
      </c>
      <c r="N8" s="369">
        <v>266.90016014000003</v>
      </c>
      <c r="O8" s="369">
        <v>258.59453125000005</v>
      </c>
      <c r="P8" s="369">
        <v>267.31439417000001</v>
      </c>
      <c r="Q8" s="369">
        <v>267.68923000000001</v>
      </c>
      <c r="R8" s="369">
        <v>287.93262299000003</v>
      </c>
      <c r="S8" s="369">
        <v>285.45366248000005</v>
      </c>
      <c r="T8" s="369">
        <v>267.31439417000001</v>
      </c>
      <c r="U8" s="369">
        <f t="shared" si="3"/>
        <v>267.68923000000001</v>
      </c>
      <c r="V8" s="369">
        <f t="shared" si="3"/>
        <v>287.93262299000003</v>
      </c>
      <c r="W8" s="369">
        <f t="shared" si="3"/>
        <v>285.45366248000005</v>
      </c>
      <c r="X8" s="369">
        <v>280.21028525999998</v>
      </c>
      <c r="Y8" s="369">
        <f>SUM(D8:G8)</f>
        <v>646.93772107000007</v>
      </c>
      <c r="Z8" s="369">
        <f>SUM(H8:K8)</f>
        <v>693.53059489000009</v>
      </c>
      <c r="AA8" s="369">
        <f>SUM(L8:O8)</f>
        <v>997.22472223</v>
      </c>
      <c r="AB8" s="369">
        <f>SUM(P8:S8)</f>
        <v>1108.38990964</v>
      </c>
      <c r="AC8" s="369">
        <f>SUM(T8:W8)</f>
        <v>1108.38990964</v>
      </c>
      <c r="AD8" s="369">
        <f>SUM(X8,S8,R8,Q8)</f>
        <v>1121.2858007300001</v>
      </c>
    </row>
    <row r="9" spans="1:57" s="95" customFormat="1" ht="15" customHeight="1">
      <c r="A9" s="364"/>
      <c r="B9" s="357" t="s">
        <v>319</v>
      </c>
      <c r="C9" s="357" t="s">
        <v>407</v>
      </c>
      <c r="D9" s="369">
        <v>10.270943859999999</v>
      </c>
      <c r="E9" s="369">
        <v>17.87857254</v>
      </c>
      <c r="F9" s="369">
        <v>18.685073249999999</v>
      </c>
      <c r="G9" s="369">
        <v>30.300744589999997</v>
      </c>
      <c r="H9" s="369">
        <v>20.191831650000001</v>
      </c>
      <c r="I9" s="369">
        <v>13.73588743</v>
      </c>
      <c r="J9" s="369">
        <v>20.836766250000004</v>
      </c>
      <c r="K9" s="369">
        <v>13.75517209</v>
      </c>
      <c r="L9" s="369">
        <v>20.49805151</v>
      </c>
      <c r="M9" s="369">
        <v>17.022484809999998</v>
      </c>
      <c r="N9" s="369">
        <v>24.660599350000002</v>
      </c>
      <c r="O9" s="369">
        <v>41.136627400000002</v>
      </c>
      <c r="P9" s="369">
        <v>34.440985510000012</v>
      </c>
      <c r="Q9" s="369">
        <v>56.607660000000003</v>
      </c>
      <c r="R9" s="369">
        <v>57.253783540000001</v>
      </c>
      <c r="S9" s="369">
        <v>65.048809819999988</v>
      </c>
      <c r="T9" s="369">
        <v>34.440985510000012</v>
      </c>
      <c r="U9" s="369">
        <f t="shared" si="3"/>
        <v>56.607660000000003</v>
      </c>
      <c r="V9" s="369">
        <f t="shared" si="3"/>
        <v>57.253783540000001</v>
      </c>
      <c r="W9" s="369">
        <f t="shared" si="3"/>
        <v>65.048809819999988</v>
      </c>
      <c r="X9" s="369">
        <v>46.471721649999992</v>
      </c>
      <c r="Y9" s="369">
        <f>SUM(D9:G9)</f>
        <v>77.135334239999992</v>
      </c>
      <c r="Z9" s="369">
        <f>SUM(H9:K9)</f>
        <v>68.519657420000001</v>
      </c>
      <c r="AA9" s="369">
        <f>SUM(L9:O9)</f>
        <v>103.31776307000001</v>
      </c>
      <c r="AB9" s="369">
        <f>SUM(P9:S9)</f>
        <v>213.35123886999997</v>
      </c>
      <c r="AC9" s="369">
        <f>SUM(T9:W9)</f>
        <v>213.35123886999997</v>
      </c>
      <c r="AD9" s="369">
        <f>SUM(X9,S9,R9,Q9)</f>
        <v>225.38197500999999</v>
      </c>
    </row>
    <row r="10" spans="1:57" s="95" customFormat="1" ht="15" customHeight="1">
      <c r="A10" s="364"/>
      <c r="B10" s="357"/>
      <c r="C10" s="357"/>
      <c r="D10" s="369"/>
      <c r="E10" s="369"/>
      <c r="F10" s="369"/>
      <c r="G10" s="369"/>
      <c r="H10" s="369"/>
      <c r="I10" s="369"/>
      <c r="J10" s="369"/>
      <c r="K10" s="369"/>
      <c r="L10" s="369"/>
      <c r="M10" s="369"/>
      <c r="N10" s="369"/>
      <c r="O10" s="369"/>
      <c r="P10" s="369"/>
      <c r="Q10" s="369"/>
      <c r="R10" s="369"/>
      <c r="S10" s="369"/>
      <c r="T10" s="369"/>
      <c r="U10" s="369"/>
      <c r="V10" s="369"/>
      <c r="W10" s="369"/>
      <c r="X10" s="369"/>
      <c r="Y10" s="369"/>
      <c r="Z10" s="369"/>
      <c r="AA10" s="369"/>
      <c r="AB10" s="369"/>
      <c r="AC10" s="369"/>
      <c r="AD10" s="369"/>
    </row>
    <row r="11" spans="1:57" s="95" customFormat="1" ht="15" customHeight="1">
      <c r="A11" s="364"/>
      <c r="B11" s="359" t="s">
        <v>320</v>
      </c>
      <c r="C11" s="359" t="s">
        <v>408</v>
      </c>
      <c r="D11" s="360">
        <f>SUM(D12:D13)</f>
        <v>-14.317710860000005</v>
      </c>
      <c r="E11" s="360">
        <f>SUM(E12:E13)</f>
        <v>-16.866329660000005</v>
      </c>
      <c r="F11" s="360">
        <f>SUM(F12:F13)</f>
        <v>-34.502311649999996</v>
      </c>
      <c r="G11" s="360">
        <f>SUM(G12:G13)</f>
        <v>-29.407501800000002</v>
      </c>
      <c r="H11" s="360">
        <f t="shared" ref="H11:AA11" si="5">SUM(H12:H13)</f>
        <v>-22.341908649999993</v>
      </c>
      <c r="I11" s="360">
        <f t="shared" si="5"/>
        <v>-24.644838929999999</v>
      </c>
      <c r="J11" s="360">
        <f t="shared" si="5"/>
        <v>-21.819451619999999</v>
      </c>
      <c r="K11" s="360">
        <f t="shared" si="5"/>
        <v>-18.487724670000002</v>
      </c>
      <c r="L11" s="360">
        <f t="shared" si="5"/>
        <v>-24.414365089999997</v>
      </c>
      <c r="M11" s="360">
        <f t="shared" si="5"/>
        <v>-28.654478260000001</v>
      </c>
      <c r="N11" s="360">
        <f t="shared" si="5"/>
        <v>-31.671253910000001</v>
      </c>
      <c r="O11" s="360">
        <f t="shared" si="5"/>
        <v>-32.512376639999999</v>
      </c>
      <c r="P11" s="360">
        <f>SUM(P12:P13)</f>
        <v>-27.934669280000001</v>
      </c>
      <c r="Q11" s="360">
        <f>SUM(Q12:Q13)</f>
        <v>-23.379729999999999</v>
      </c>
      <c r="R11" s="360">
        <f>SUM(R12:R13)</f>
        <v>-31.047915829999994</v>
      </c>
      <c r="S11" s="360">
        <f>SUM(S12:S13)</f>
        <v>-27.86948507</v>
      </c>
      <c r="T11" s="360">
        <f>SUM(T12:T13)</f>
        <v>-27.934669280000001</v>
      </c>
      <c r="U11" s="360">
        <f t="shared" ref="U11:W13" si="6">Q11</f>
        <v>-23.379729999999999</v>
      </c>
      <c r="V11" s="360">
        <f t="shared" si="6"/>
        <v>-31.047915829999994</v>
      </c>
      <c r="W11" s="360">
        <f t="shared" si="6"/>
        <v>-27.86948507</v>
      </c>
      <c r="X11" s="360">
        <f>SUM(X12:X13)</f>
        <v>-31.170561960000001</v>
      </c>
      <c r="Y11" s="360">
        <f>SUM(Y12:Y13)</f>
        <v>-95.093853969999998</v>
      </c>
      <c r="Z11" s="360">
        <f t="shared" si="5"/>
        <v>-87.29392387</v>
      </c>
      <c r="AA11" s="360">
        <f t="shared" si="5"/>
        <v>-117.2524739</v>
      </c>
      <c r="AB11" s="360">
        <f>SUM(P11:S11)</f>
        <v>-110.23180017999999</v>
      </c>
      <c r="AC11" s="360">
        <f>SUM(T11:W11)</f>
        <v>-110.23180017999999</v>
      </c>
      <c r="AD11" s="360">
        <f>SUM(AD12:AD13)</f>
        <v>-113.46769286</v>
      </c>
    </row>
    <row r="12" spans="1:57" s="95" customFormat="1" ht="15" customHeight="1">
      <c r="A12" s="364"/>
      <c r="B12" s="357" t="s">
        <v>321</v>
      </c>
      <c r="C12" s="357" t="s">
        <v>409</v>
      </c>
      <c r="D12" s="369">
        <v>-15.228817750000003</v>
      </c>
      <c r="E12" s="369">
        <v>-15.905390290000003</v>
      </c>
      <c r="F12" s="369">
        <v>-20.414797679999996</v>
      </c>
      <c r="G12" s="369">
        <v>-22.034146080000003</v>
      </c>
      <c r="H12" s="369">
        <v>-21.332234649999993</v>
      </c>
      <c r="I12" s="369">
        <v>-23.39079993</v>
      </c>
      <c r="J12" s="369">
        <v>-21.539219619999997</v>
      </c>
      <c r="K12" s="369">
        <v>-18.296930670000002</v>
      </c>
      <c r="L12" s="369">
        <v>-23.304452089999998</v>
      </c>
      <c r="M12" s="369">
        <v>-28.348392750000002</v>
      </c>
      <c r="N12" s="369">
        <v>-31.497532120000002</v>
      </c>
      <c r="O12" s="369">
        <v>-30.64043925</v>
      </c>
      <c r="P12" s="369">
        <v>-27.819207740000003</v>
      </c>
      <c r="Q12" s="369">
        <v>-23.219729999999998</v>
      </c>
      <c r="R12" s="369">
        <v>-30.629915829999995</v>
      </c>
      <c r="S12" s="369">
        <v>-27.296485069999999</v>
      </c>
      <c r="T12" s="369">
        <v>-27.819207740000003</v>
      </c>
      <c r="U12" s="369">
        <f t="shared" si="6"/>
        <v>-23.219729999999998</v>
      </c>
      <c r="V12" s="369">
        <f t="shared" si="6"/>
        <v>-30.629915829999995</v>
      </c>
      <c r="W12" s="369">
        <f t="shared" si="6"/>
        <v>-27.296485069999999</v>
      </c>
      <c r="X12" s="369">
        <v>-30.51856196</v>
      </c>
      <c r="Y12" s="369">
        <f>SUM(D12:G12)</f>
        <v>-73.583151799999996</v>
      </c>
      <c r="Z12" s="369">
        <f>SUM(H12:K12)</f>
        <v>-84.559184869999996</v>
      </c>
      <c r="AA12" s="369">
        <f>SUM(L12:O12)</f>
        <v>-113.79081621</v>
      </c>
      <c r="AB12" s="369">
        <f>SUM(P12:S12)</f>
        <v>-108.96533864</v>
      </c>
      <c r="AC12" s="369">
        <f>SUM(T12:W12)</f>
        <v>-108.96533864</v>
      </c>
      <c r="AD12" s="369">
        <f>SUM(X12,S12,R12,Q12)</f>
        <v>-111.66469286</v>
      </c>
    </row>
    <row r="13" spans="1:57" s="95" customFormat="1" ht="15" customHeight="1">
      <c r="A13" s="364"/>
      <c r="B13" s="357" t="s">
        <v>322</v>
      </c>
      <c r="C13" s="357" t="s">
        <v>410</v>
      </c>
      <c r="D13" s="369">
        <v>0.91110688999999812</v>
      </c>
      <c r="E13" s="369">
        <v>-0.96093937000000018</v>
      </c>
      <c r="F13" s="369">
        <v>-14.08751397</v>
      </c>
      <c r="G13" s="369">
        <v>-7.3733557199999993</v>
      </c>
      <c r="H13" s="369">
        <v>-1.009674</v>
      </c>
      <c r="I13" s="369">
        <v>-1.2540389999999999</v>
      </c>
      <c r="J13" s="369">
        <v>-0.28023199999999998</v>
      </c>
      <c r="K13" s="369">
        <v>-0.19079399999999999</v>
      </c>
      <c r="L13" s="369">
        <v>-1.1099129999999999</v>
      </c>
      <c r="M13" s="369">
        <v>-0.30608551000000006</v>
      </c>
      <c r="N13" s="369">
        <v>-0.17372178999999999</v>
      </c>
      <c r="O13" s="369">
        <v>-1.87193739</v>
      </c>
      <c r="P13" s="369">
        <v>-0.11546154</v>
      </c>
      <c r="Q13" s="369">
        <v>-0.16</v>
      </c>
      <c r="R13" s="369">
        <v>-0.41799999999999998</v>
      </c>
      <c r="S13" s="369">
        <v>-0.57300000000000006</v>
      </c>
      <c r="T13" s="369">
        <v>-0.11546154</v>
      </c>
      <c r="U13" s="369">
        <f t="shared" si="6"/>
        <v>-0.16</v>
      </c>
      <c r="V13" s="369">
        <f t="shared" si="6"/>
        <v>-0.41799999999999998</v>
      </c>
      <c r="W13" s="369">
        <f t="shared" si="6"/>
        <v>-0.57300000000000006</v>
      </c>
      <c r="X13" s="369">
        <v>-0.65200000000000002</v>
      </c>
      <c r="Y13" s="369">
        <f>SUM(D13:G13)</f>
        <v>-21.510702170000002</v>
      </c>
      <c r="Z13" s="369">
        <f>SUM(H13:K13)</f>
        <v>-2.7347389999999998</v>
      </c>
      <c r="AA13" s="369">
        <f>SUM(L13:O13)</f>
        <v>-3.46165769</v>
      </c>
      <c r="AB13" s="369">
        <f>SUM(P13:S13)</f>
        <v>-1.2664615399999999</v>
      </c>
      <c r="AC13" s="369">
        <f>SUM(T13:W13)</f>
        <v>-1.2664615399999999</v>
      </c>
      <c r="AD13" s="369">
        <f>SUM(X13,S13,R13,Q13)</f>
        <v>-1.8029999999999999</v>
      </c>
    </row>
    <row r="14" spans="1:57" s="95" customFormat="1" ht="15" customHeight="1">
      <c r="A14" s="364"/>
      <c r="B14" s="357"/>
      <c r="C14" s="357"/>
      <c r="D14" s="369"/>
      <c r="E14" s="369"/>
      <c r="F14" s="369"/>
      <c r="G14" s="369"/>
      <c r="H14" s="369"/>
      <c r="I14" s="369"/>
      <c r="J14" s="369"/>
      <c r="K14" s="369"/>
      <c r="L14" s="369"/>
      <c r="M14" s="369"/>
      <c r="N14" s="369"/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  <c r="AA14" s="369"/>
      <c r="AB14" s="369"/>
      <c r="AC14" s="369"/>
      <c r="AD14" s="369"/>
    </row>
    <row r="15" spans="1:57" s="95" customFormat="1" ht="15" customHeight="1">
      <c r="A15" s="364"/>
      <c r="B15" s="361" t="s">
        <v>323</v>
      </c>
      <c r="C15" s="361" t="s">
        <v>411</v>
      </c>
      <c r="D15" s="360">
        <f>SUM(D16:D17)</f>
        <v>144.99165292000004</v>
      </c>
      <c r="E15" s="360">
        <f>SUM(E16:E17)</f>
        <v>156.52619805</v>
      </c>
      <c r="F15" s="360">
        <f>SUM(F16:F17)</f>
        <v>153.98243450000001</v>
      </c>
      <c r="G15" s="360">
        <f>SUM(G16:G17)</f>
        <v>173.47891586999998</v>
      </c>
      <c r="H15" s="360">
        <f t="shared" ref="H15:AA15" si="7">SUM(H16:H17)</f>
        <v>157.73573202</v>
      </c>
      <c r="I15" s="360">
        <f t="shared" si="7"/>
        <v>169.31735276000001</v>
      </c>
      <c r="J15" s="360">
        <f t="shared" si="7"/>
        <v>179.03333058000001</v>
      </c>
      <c r="K15" s="360">
        <f t="shared" si="7"/>
        <v>168.66991308000004</v>
      </c>
      <c r="L15" s="360">
        <f t="shared" si="7"/>
        <v>222.60458881999998</v>
      </c>
      <c r="M15" s="360">
        <f t="shared" si="7"/>
        <v>233.57713498999996</v>
      </c>
      <c r="N15" s="360">
        <f t="shared" si="7"/>
        <v>259.88950557999999</v>
      </c>
      <c r="O15" s="360">
        <f t="shared" si="7"/>
        <v>267.21878201000004</v>
      </c>
      <c r="P15" s="360">
        <f>SUM(P16:P17)</f>
        <v>273.82071040000005</v>
      </c>
      <c r="Q15" s="360">
        <f>SUM(Q16:Q17)</f>
        <v>300.91716000000002</v>
      </c>
      <c r="R15" s="360">
        <f>SUM(R16:R17)</f>
        <v>314.13849070000003</v>
      </c>
      <c r="S15" s="360">
        <f>SUM(S16:S17)</f>
        <v>322.63298723000003</v>
      </c>
      <c r="T15" s="360">
        <f>SUM(T16:T17)</f>
        <v>273.82071040000005</v>
      </c>
      <c r="U15" s="360">
        <f t="shared" ref="U15:W17" si="8">Q15</f>
        <v>300.91716000000002</v>
      </c>
      <c r="V15" s="360">
        <f t="shared" si="8"/>
        <v>314.13849070000003</v>
      </c>
      <c r="W15" s="360">
        <f t="shared" si="8"/>
        <v>322.63298723000003</v>
      </c>
      <c r="X15" s="360">
        <f>SUM(X16:X17)</f>
        <v>295.51144494999994</v>
      </c>
      <c r="Y15" s="360">
        <f>SUM(Y16:Y17)</f>
        <v>628.97920134000003</v>
      </c>
      <c r="Z15" s="360">
        <f t="shared" si="7"/>
        <v>674.75632844000017</v>
      </c>
      <c r="AA15" s="360">
        <f t="shared" si="7"/>
        <v>983.29001140000003</v>
      </c>
      <c r="AB15" s="360">
        <f>SUM(P15:S15)</f>
        <v>1211.5093483300002</v>
      </c>
      <c r="AC15" s="360">
        <f>SUM(T15:W15)</f>
        <v>1211.5093483300002</v>
      </c>
      <c r="AD15" s="360">
        <f>SUM(AD16:AD17)</f>
        <v>1233.2000828800001</v>
      </c>
    </row>
    <row r="16" spans="1:57" s="95" customFormat="1" ht="15" customHeight="1">
      <c r="A16" s="364"/>
      <c r="B16" s="357" t="s">
        <v>324</v>
      </c>
      <c r="C16" s="357" t="s">
        <v>412</v>
      </c>
      <c r="D16" s="372">
        <f t="shared" ref="D16:H17" si="9">D8+D12</f>
        <v>133.80960217000003</v>
      </c>
      <c r="E16" s="372">
        <f t="shared" si="9"/>
        <v>139.60856487999999</v>
      </c>
      <c r="F16" s="372">
        <f t="shared" si="9"/>
        <v>149.38487522000003</v>
      </c>
      <c r="G16" s="372">
        <f t="shared" si="9"/>
        <v>150.55152699999999</v>
      </c>
      <c r="H16" s="372">
        <f t="shared" si="9"/>
        <v>138.55357437000001</v>
      </c>
      <c r="I16" s="372">
        <f t="shared" ref="I16:N16" si="10">I8+I12</f>
        <v>156.83550432999999</v>
      </c>
      <c r="J16" s="372">
        <f t="shared" si="10"/>
        <v>158.47679633000001</v>
      </c>
      <c r="K16" s="372">
        <f t="shared" si="10"/>
        <v>155.10553499000005</v>
      </c>
      <c r="L16" s="372">
        <f t="shared" si="10"/>
        <v>203.21645030999997</v>
      </c>
      <c r="M16" s="372">
        <f t="shared" si="10"/>
        <v>216.86073568999996</v>
      </c>
      <c r="N16" s="372">
        <f t="shared" si="10"/>
        <v>235.40262802000001</v>
      </c>
      <c r="O16" s="372">
        <f t="shared" ref="O16:T17" si="11">O8+O12</f>
        <v>227.95409200000006</v>
      </c>
      <c r="P16" s="372">
        <f t="shared" si="11"/>
        <v>239.49518643000002</v>
      </c>
      <c r="Q16" s="372">
        <f t="shared" ref="Q16:S17" si="12">Q8+Q12</f>
        <v>244.46950000000001</v>
      </c>
      <c r="R16" s="372">
        <f t="shared" si="12"/>
        <v>257.30270716000001</v>
      </c>
      <c r="S16" s="372">
        <f t="shared" si="12"/>
        <v>258.15717741000003</v>
      </c>
      <c r="T16" s="372">
        <f t="shared" si="11"/>
        <v>239.49518643000002</v>
      </c>
      <c r="U16" s="372">
        <f t="shared" si="8"/>
        <v>244.46950000000001</v>
      </c>
      <c r="V16" s="372">
        <f t="shared" si="8"/>
        <v>257.30270716000001</v>
      </c>
      <c r="W16" s="372">
        <f t="shared" si="8"/>
        <v>258.15717741000003</v>
      </c>
      <c r="X16" s="372">
        <f t="shared" ref="X16" si="13">X8+X12</f>
        <v>249.69172329999998</v>
      </c>
      <c r="Y16" s="372">
        <f>SUM(D16:G16)</f>
        <v>573.35456927000007</v>
      </c>
      <c r="Z16" s="372">
        <f>SUM(H16:K16)</f>
        <v>608.97141002000012</v>
      </c>
      <c r="AA16" s="372">
        <f>SUM(L16:O16)</f>
        <v>883.43390601999999</v>
      </c>
      <c r="AB16" s="372">
        <f>SUM(P16:S16)</f>
        <v>999.42457100000001</v>
      </c>
      <c r="AC16" s="372">
        <f>SUM(T16:W16)</f>
        <v>999.42457100000001</v>
      </c>
      <c r="AD16" s="372">
        <f>AD8+AD12</f>
        <v>1009.6211078700001</v>
      </c>
    </row>
    <row r="17" spans="1:31" s="95" customFormat="1" ht="15" customHeight="1">
      <c r="A17" s="364"/>
      <c r="B17" s="357" t="s">
        <v>325</v>
      </c>
      <c r="C17" s="357" t="s">
        <v>413</v>
      </c>
      <c r="D17" s="372">
        <f t="shared" si="9"/>
        <v>11.182050749999997</v>
      </c>
      <c r="E17" s="372">
        <f t="shared" si="9"/>
        <v>16.917633170000002</v>
      </c>
      <c r="F17" s="372">
        <f t="shared" si="9"/>
        <v>4.5975592799999987</v>
      </c>
      <c r="G17" s="372">
        <f t="shared" si="9"/>
        <v>22.927388869999998</v>
      </c>
      <c r="H17" s="372">
        <f t="shared" si="9"/>
        <v>19.182157650000001</v>
      </c>
      <c r="I17" s="372">
        <f t="shared" ref="I17:N17" si="14">I9+I13</f>
        <v>12.481848429999999</v>
      </c>
      <c r="J17" s="372">
        <f t="shared" si="14"/>
        <v>20.556534250000002</v>
      </c>
      <c r="K17" s="372">
        <f t="shared" si="14"/>
        <v>13.56437809</v>
      </c>
      <c r="L17" s="372">
        <f t="shared" si="14"/>
        <v>19.388138510000001</v>
      </c>
      <c r="M17" s="372">
        <f t="shared" si="14"/>
        <v>16.716399299999999</v>
      </c>
      <c r="N17" s="372">
        <f t="shared" si="14"/>
        <v>24.486877560000003</v>
      </c>
      <c r="O17" s="372">
        <f t="shared" si="11"/>
        <v>39.264690010000002</v>
      </c>
      <c r="P17" s="372">
        <f t="shared" si="11"/>
        <v>34.325523970000013</v>
      </c>
      <c r="Q17" s="372">
        <f t="shared" si="12"/>
        <v>56.447660000000006</v>
      </c>
      <c r="R17" s="372">
        <f t="shared" si="12"/>
        <v>56.835783540000001</v>
      </c>
      <c r="S17" s="372">
        <f t="shared" si="12"/>
        <v>64.475809819999995</v>
      </c>
      <c r="T17" s="372">
        <f t="shared" si="11"/>
        <v>34.325523970000013</v>
      </c>
      <c r="U17" s="372">
        <f t="shared" si="8"/>
        <v>56.447660000000006</v>
      </c>
      <c r="V17" s="372">
        <f t="shared" si="8"/>
        <v>56.835783540000001</v>
      </c>
      <c r="W17" s="372">
        <f t="shared" si="8"/>
        <v>64.475809819999995</v>
      </c>
      <c r="X17" s="372">
        <f t="shared" ref="X17" si="15">X9+X13</f>
        <v>45.819721649999991</v>
      </c>
      <c r="Y17" s="372">
        <f>SUM(D17:G17)</f>
        <v>55.62463206999999</v>
      </c>
      <c r="Z17" s="372">
        <f>SUM(H17:K17)</f>
        <v>65.784918420000011</v>
      </c>
      <c r="AA17" s="372">
        <f>SUM(L17:O17)</f>
        <v>99.856105380000002</v>
      </c>
      <c r="AB17" s="372">
        <f>SUM(P17:S17)</f>
        <v>212.08477733000001</v>
      </c>
      <c r="AC17" s="372">
        <f>SUM(T17:W17)</f>
        <v>212.08477733000001</v>
      </c>
      <c r="AD17" s="372">
        <f>AD9+AD13</f>
        <v>223.57897500999999</v>
      </c>
      <c r="AE17" s="400"/>
    </row>
    <row r="18" spans="1:31" s="95" customFormat="1" ht="15" customHeight="1">
      <c r="A18" s="364"/>
      <c r="B18" s="357"/>
      <c r="C18" s="357"/>
      <c r="D18" s="362"/>
      <c r="E18" s="362"/>
      <c r="F18" s="362"/>
      <c r="G18" s="362"/>
      <c r="H18" s="362"/>
      <c r="I18" s="362"/>
      <c r="J18" s="362"/>
      <c r="K18" s="362"/>
      <c r="L18" s="362"/>
      <c r="M18" s="362"/>
      <c r="N18" s="362"/>
      <c r="O18" s="362"/>
      <c r="P18" s="362"/>
      <c r="Q18" s="362"/>
      <c r="R18" s="362"/>
      <c r="S18" s="362"/>
      <c r="T18" s="362"/>
      <c r="U18" s="362"/>
      <c r="V18" s="362"/>
      <c r="W18" s="362"/>
      <c r="X18" s="362"/>
      <c r="Y18" s="362"/>
      <c r="Z18" s="362"/>
      <c r="AA18" s="362"/>
      <c r="AB18" s="362"/>
      <c r="AC18" s="362"/>
      <c r="AD18" s="362"/>
      <c r="AE18" s="342"/>
    </row>
    <row r="19" spans="1:31" s="95" customFormat="1" ht="15" customHeight="1">
      <c r="A19" s="364"/>
      <c r="B19" s="361" t="s">
        <v>326</v>
      </c>
      <c r="C19" s="361" t="s">
        <v>414</v>
      </c>
      <c r="D19" s="360">
        <f>SUM(D20:D22)</f>
        <v>-90.099912250000003</v>
      </c>
      <c r="E19" s="360">
        <f>SUM(E20:E22)</f>
        <v>-93.386367349999958</v>
      </c>
      <c r="F19" s="360">
        <f>SUM(F20:F22)</f>
        <v>-89.747477729999986</v>
      </c>
      <c r="G19" s="360">
        <f>SUM(G20:G22)</f>
        <v>-110.42748601</v>
      </c>
      <c r="H19" s="360">
        <f t="shared" ref="H19:AA19" si="16">SUM(H20:H22)</f>
        <v>-90.419496809999998</v>
      </c>
      <c r="I19" s="360">
        <f t="shared" si="16"/>
        <v>-94.937870349999997</v>
      </c>
      <c r="J19" s="360">
        <f t="shared" si="16"/>
        <v>-111.37853553000005</v>
      </c>
      <c r="K19" s="360">
        <f t="shared" si="16"/>
        <v>-98.281130199999993</v>
      </c>
      <c r="L19" s="360">
        <f t="shared" si="16"/>
        <v>-142.47723170999998</v>
      </c>
      <c r="M19" s="360">
        <f t="shared" si="16"/>
        <v>-145.60400907999997</v>
      </c>
      <c r="N19" s="360">
        <f t="shared" si="16"/>
        <v>-172.05202223000001</v>
      </c>
      <c r="O19" s="360">
        <f t="shared" si="16"/>
        <v>-190.52167225000005</v>
      </c>
      <c r="P19" s="360">
        <f t="shared" ref="P19:Y19" si="17">SUM(P20:P22)</f>
        <v>-182.92377426000004</v>
      </c>
      <c r="Q19" s="360">
        <f t="shared" si="17"/>
        <v>-197.68798932999999</v>
      </c>
      <c r="R19" s="360">
        <f t="shared" si="17"/>
        <v>-209.62434473000005</v>
      </c>
      <c r="S19" s="360">
        <f t="shared" si="17"/>
        <v>-208.17176850000001</v>
      </c>
      <c r="T19" s="360">
        <f t="shared" si="17"/>
        <v>-182.95226384999987</v>
      </c>
      <c r="U19" s="360">
        <f t="shared" si="17"/>
        <v>-197.71695958999999</v>
      </c>
      <c r="V19" s="360">
        <f t="shared" si="17"/>
        <v>-209.65181183000001</v>
      </c>
      <c r="W19" s="360">
        <f t="shared" si="17"/>
        <v>-208.17057607000001</v>
      </c>
      <c r="X19" s="360">
        <f t="shared" ref="X19" si="18">SUM(X20:X22)</f>
        <v>-186.07440611000001</v>
      </c>
      <c r="Y19" s="360">
        <f t="shared" si="17"/>
        <v>-383.66124333999994</v>
      </c>
      <c r="Z19" s="360">
        <f t="shared" si="16"/>
        <v>-395.01703289000005</v>
      </c>
      <c r="AA19" s="360">
        <f t="shared" si="16"/>
        <v>-650.65493527000001</v>
      </c>
      <c r="AB19" s="360">
        <f>SUM(P19:S19)</f>
        <v>-798.40787682000007</v>
      </c>
      <c r="AC19" s="360">
        <f>SUM(T19:W19)</f>
        <v>-798.49161133999996</v>
      </c>
      <c r="AD19" s="360">
        <f>SUM(AD20:AD22)</f>
        <v>-801.55850867000004</v>
      </c>
    </row>
    <row r="20" spans="1:31" s="95" customFormat="1" ht="15" customHeight="1">
      <c r="A20" s="364"/>
      <c r="B20" s="357" t="s">
        <v>327</v>
      </c>
      <c r="C20" s="357" t="s">
        <v>415</v>
      </c>
      <c r="D20" s="369">
        <v>-53.4086973</v>
      </c>
      <c r="E20" s="369">
        <v>-52.865170970000001</v>
      </c>
      <c r="F20" s="369">
        <v>-56.958426059999994</v>
      </c>
      <c r="G20" s="369">
        <v>-60.664401159999997</v>
      </c>
      <c r="H20" s="369">
        <v>-44.873109049999997</v>
      </c>
      <c r="I20" s="369">
        <v>-52.923176220000002</v>
      </c>
      <c r="J20" s="369">
        <v>-57.478201450000043</v>
      </c>
      <c r="K20" s="369">
        <v>-50.36938756</v>
      </c>
      <c r="L20" s="369">
        <v>-81.576165359999976</v>
      </c>
      <c r="M20" s="369">
        <v>-80.001055579999971</v>
      </c>
      <c r="N20" s="369">
        <v>-88.570206329999991</v>
      </c>
      <c r="O20" s="369">
        <v>-89.568309970000058</v>
      </c>
      <c r="P20" s="369">
        <v>-92.979209050000009</v>
      </c>
      <c r="Q20" s="369">
        <v>-90.693605119999987</v>
      </c>
      <c r="R20" s="369">
        <v>-97.747633210000032</v>
      </c>
      <c r="S20" s="369">
        <v>-89.255430629999992</v>
      </c>
      <c r="T20" s="369">
        <v>-92.593920999999824</v>
      </c>
      <c r="U20" s="369">
        <v>-90.795861639999984</v>
      </c>
      <c r="V20" s="369">
        <v>-98.477322360000002</v>
      </c>
      <c r="W20" s="369">
        <v>-89.58561542999999</v>
      </c>
      <c r="X20" s="369">
        <v>-85.66765839</v>
      </c>
      <c r="Y20" s="369">
        <f>SUM(D20:G20)</f>
        <v>-223.89669549000001</v>
      </c>
      <c r="Z20" s="369">
        <f>SUM(H20:K20)</f>
        <v>-205.64387428000003</v>
      </c>
      <c r="AA20" s="369">
        <f>SUM(L20:O20)</f>
        <v>-339.71573724000001</v>
      </c>
      <c r="AB20" s="369">
        <f>SUM(P20:S20)</f>
        <v>-370.67587801000002</v>
      </c>
      <c r="AC20" s="369">
        <f>SUM(T20:W20)</f>
        <v>-371.45272042999977</v>
      </c>
      <c r="AD20" s="369">
        <f>SUM(X20,S20,R20,Q20)</f>
        <v>-363.36432735</v>
      </c>
      <c r="AE20" s="406"/>
    </row>
    <row r="21" spans="1:31" s="95" customFormat="1" ht="15" customHeight="1">
      <c r="A21" s="364"/>
      <c r="B21" s="357" t="s">
        <v>328</v>
      </c>
      <c r="C21" s="357" t="s">
        <v>416</v>
      </c>
      <c r="D21" s="369">
        <v>-25.84068053</v>
      </c>
      <c r="E21" s="369">
        <v>-26.895729359999997</v>
      </c>
      <c r="F21" s="369">
        <v>-30.016602880000001</v>
      </c>
      <c r="G21" s="369">
        <v>-29.392932440000003</v>
      </c>
      <c r="H21" s="369">
        <v>-27.092331000000001</v>
      </c>
      <c r="I21" s="369">
        <v>-29.883239119999999</v>
      </c>
      <c r="J21" s="369">
        <v>-31.346743230000001</v>
      </c>
      <c r="K21" s="369">
        <v>-33.148013169999999</v>
      </c>
      <c r="L21" s="369">
        <v>-43.607377150000005</v>
      </c>
      <c r="M21" s="369">
        <v>-49.616164160000004</v>
      </c>
      <c r="N21" s="369">
        <v>-58.676643029999994</v>
      </c>
      <c r="O21" s="369">
        <v>-61.264933620000008</v>
      </c>
      <c r="P21" s="369">
        <v>-56.164126329999988</v>
      </c>
      <c r="Q21" s="369">
        <v>-53.164634210000003</v>
      </c>
      <c r="R21" s="369">
        <v>-56.102755520000024</v>
      </c>
      <c r="S21" s="369">
        <v>-57.667413810000006</v>
      </c>
      <c r="T21" s="369">
        <v>-56.577903969999987</v>
      </c>
      <c r="U21" s="369">
        <v>-53.091347949999999</v>
      </c>
      <c r="V21" s="369">
        <v>-55.400533470000013</v>
      </c>
      <c r="W21" s="369">
        <v>-57.336036580000005</v>
      </c>
      <c r="X21" s="369">
        <v>-55.998887550000013</v>
      </c>
      <c r="Y21" s="369">
        <f>SUM(D21:G21)</f>
        <v>-112.14594521000001</v>
      </c>
      <c r="Z21" s="369">
        <f>SUM(H21:K21)</f>
        <v>-121.47032652</v>
      </c>
      <c r="AA21" s="369">
        <f>SUM(L21:O21)</f>
        <v>-213.16511796000003</v>
      </c>
      <c r="AB21" s="369">
        <f>SUM(P21:S21)</f>
        <v>-223.09892987000001</v>
      </c>
      <c r="AC21" s="369">
        <f>SUM(T21:W21)</f>
        <v>-222.40582197000001</v>
      </c>
      <c r="AD21" s="369">
        <f>SUM(X21,S21,R21,Q21)</f>
        <v>-222.93369109000005</v>
      </c>
    </row>
    <row r="22" spans="1:31" s="95" customFormat="1" ht="15" customHeight="1">
      <c r="A22" s="364"/>
      <c r="B22" s="357" t="s">
        <v>329</v>
      </c>
      <c r="C22" s="357" t="s">
        <v>417</v>
      </c>
      <c r="D22" s="369">
        <v>-10.850534419999997</v>
      </c>
      <c r="E22" s="369">
        <v>-13.625467019999954</v>
      </c>
      <c r="F22" s="369">
        <v>-2.7724487900000021</v>
      </c>
      <c r="G22" s="369">
        <v>-20.370152410000003</v>
      </c>
      <c r="H22" s="369">
        <v>-18.45405676</v>
      </c>
      <c r="I22" s="369">
        <v>-12.131455010000002</v>
      </c>
      <c r="J22" s="369">
        <v>-22.553590849999999</v>
      </c>
      <c r="K22" s="369">
        <v>-14.763729469999999</v>
      </c>
      <c r="L22" s="369">
        <v>-17.293689199999999</v>
      </c>
      <c r="M22" s="369">
        <v>-15.98678934</v>
      </c>
      <c r="N22" s="369">
        <v>-24.80517287</v>
      </c>
      <c r="O22" s="369">
        <v>-39.68842866</v>
      </c>
      <c r="P22" s="369">
        <v>-33.780438880000041</v>
      </c>
      <c r="Q22" s="369">
        <v>-53.829750000000004</v>
      </c>
      <c r="R22" s="369">
        <v>-55.773955999999991</v>
      </c>
      <c r="S22" s="369">
        <v>-61.24892406</v>
      </c>
      <c r="T22" s="369">
        <v>-33.780438880000041</v>
      </c>
      <c r="U22" s="369">
        <f>Q22</f>
        <v>-53.829750000000004</v>
      </c>
      <c r="V22" s="369">
        <f>R22</f>
        <v>-55.773955999999991</v>
      </c>
      <c r="W22" s="369">
        <f>S22</f>
        <v>-61.24892406</v>
      </c>
      <c r="X22" s="369">
        <v>-44.407860169999999</v>
      </c>
      <c r="Y22" s="369">
        <f>SUM(D22:G22)</f>
        <v>-47.618602639999956</v>
      </c>
      <c r="Z22" s="369">
        <f>SUM(H22:K22)</f>
        <v>-67.902832090000004</v>
      </c>
      <c r="AA22" s="369">
        <f>SUM(L22:O22)</f>
        <v>-97.774080069999997</v>
      </c>
      <c r="AB22" s="369">
        <f>SUM(P22:S22)</f>
        <v>-204.63306894000004</v>
      </c>
      <c r="AC22" s="369">
        <f>SUM(T22:W22)</f>
        <v>-204.63306894000004</v>
      </c>
      <c r="AD22" s="369">
        <f>SUM(X22,S22,R22,Q22)</f>
        <v>-215.26049023000002</v>
      </c>
    </row>
    <row r="23" spans="1:31" s="95" customFormat="1" ht="15" customHeight="1">
      <c r="A23" s="364"/>
      <c r="B23" s="357"/>
      <c r="C23" s="357"/>
      <c r="D23" s="369"/>
      <c r="E23" s="369"/>
      <c r="F23" s="369"/>
      <c r="G23" s="369"/>
      <c r="H23" s="369"/>
      <c r="I23" s="369"/>
      <c r="J23" s="369"/>
      <c r="K23" s="369"/>
      <c r="L23" s="369"/>
      <c r="M23" s="369"/>
      <c r="N23" s="369"/>
      <c r="O23" s="369"/>
      <c r="P23" s="369"/>
      <c r="Q23" s="369"/>
      <c r="R23" s="369"/>
      <c r="S23" s="369"/>
      <c r="T23" s="369"/>
      <c r="U23" s="369"/>
      <c r="V23" s="369"/>
      <c r="W23" s="369"/>
      <c r="X23" s="369"/>
      <c r="Y23" s="369"/>
      <c r="Z23" s="369"/>
      <c r="AA23" s="369"/>
      <c r="AB23" s="369"/>
      <c r="AC23" s="369"/>
      <c r="AD23" s="369"/>
    </row>
    <row r="24" spans="1:31" s="95" customFormat="1" ht="15" customHeight="1">
      <c r="A24" s="364"/>
      <c r="B24" s="361" t="s">
        <v>330</v>
      </c>
      <c r="C24" s="361" t="s">
        <v>418</v>
      </c>
      <c r="D24" s="360">
        <f>D15+D19</f>
        <v>54.891740670000033</v>
      </c>
      <c r="E24" s="360">
        <f>E15+E19</f>
        <v>63.139830700000047</v>
      </c>
      <c r="F24" s="360">
        <f>F15+F19</f>
        <v>64.234956770000025</v>
      </c>
      <c r="G24" s="360">
        <f>G15+G19</f>
        <v>63.051429859999985</v>
      </c>
      <c r="H24" s="360">
        <f>H15+H19</f>
        <v>67.316235210000002</v>
      </c>
      <c r="I24" s="360">
        <f t="shared" ref="I24:Z24" si="19">I15+I19</f>
        <v>74.379482410000008</v>
      </c>
      <c r="J24" s="360">
        <f t="shared" si="19"/>
        <v>67.654795049999962</v>
      </c>
      <c r="K24" s="360">
        <f t="shared" si="19"/>
        <v>70.388782880000051</v>
      </c>
      <c r="L24" s="360">
        <f t="shared" si="19"/>
        <v>80.127357109999991</v>
      </c>
      <c r="M24" s="360">
        <f t="shared" si="19"/>
        <v>87.973125909999993</v>
      </c>
      <c r="N24" s="360">
        <f t="shared" si="19"/>
        <v>87.837483349999985</v>
      </c>
      <c r="O24" s="360">
        <f t="shared" si="19"/>
        <v>76.697109759999989</v>
      </c>
      <c r="P24" s="360">
        <f t="shared" ref="P24:Y24" si="20">P15+P19</f>
        <v>90.896936140000008</v>
      </c>
      <c r="Q24" s="360">
        <f t="shared" si="20"/>
        <v>103.22917067000003</v>
      </c>
      <c r="R24" s="360">
        <f t="shared" si="20"/>
        <v>104.51414596999999</v>
      </c>
      <c r="S24" s="360">
        <f t="shared" si="20"/>
        <v>114.46121873000001</v>
      </c>
      <c r="T24" s="360">
        <f t="shared" si="20"/>
        <v>90.868446550000186</v>
      </c>
      <c r="U24" s="360">
        <f t="shared" si="20"/>
        <v>103.20020041000004</v>
      </c>
      <c r="V24" s="360">
        <f t="shared" si="20"/>
        <v>104.48667887000002</v>
      </c>
      <c r="W24" s="360">
        <f t="shared" si="20"/>
        <v>114.46241116000002</v>
      </c>
      <c r="X24" s="360">
        <f t="shared" ref="X24" si="21">X15+X19</f>
        <v>109.43703883999993</v>
      </c>
      <c r="Y24" s="360">
        <f t="shared" si="20"/>
        <v>245.31795800000009</v>
      </c>
      <c r="Z24" s="360">
        <f t="shared" si="19"/>
        <v>279.73929555000012</v>
      </c>
      <c r="AA24" s="360">
        <f>AA15+AA19</f>
        <v>332.63507613000002</v>
      </c>
      <c r="AB24" s="360">
        <f>SUM(P24:S24)</f>
        <v>413.10147151000001</v>
      </c>
      <c r="AC24" s="360">
        <f>SUM(T24:W24)</f>
        <v>413.01773699000023</v>
      </c>
      <c r="AD24" s="360">
        <f>AD15+AD19</f>
        <v>431.64157421000004</v>
      </c>
    </row>
    <row r="25" spans="1:31" s="381" customFormat="1" ht="15" customHeight="1">
      <c r="A25" s="380"/>
      <c r="B25" s="367" t="s">
        <v>18</v>
      </c>
      <c r="C25" s="367" t="s">
        <v>349</v>
      </c>
      <c r="D25" s="366">
        <f>D24/D15</f>
        <v>0.37858552243891491</v>
      </c>
      <c r="E25" s="366">
        <f>E24/E15</f>
        <v>0.40338187144768539</v>
      </c>
      <c r="F25" s="366">
        <f>F24/F15</f>
        <v>0.41715769060658681</v>
      </c>
      <c r="G25" s="366">
        <f>G24/G15</f>
        <v>0.36345298530254178</v>
      </c>
      <c r="H25" s="366">
        <f>H24/H15</f>
        <v>0.42676592264753738</v>
      </c>
      <c r="I25" s="366">
        <f t="shared" ref="I25:AA25" si="22">I24/I15</f>
        <v>0.43929036922417336</v>
      </c>
      <c r="J25" s="366">
        <f t="shared" si="22"/>
        <v>0.37788938423266838</v>
      </c>
      <c r="K25" s="366">
        <f t="shared" si="22"/>
        <v>0.41731676737519091</v>
      </c>
      <c r="L25" s="366">
        <f t="shared" si="22"/>
        <v>0.35995375268203333</v>
      </c>
      <c r="M25" s="366">
        <f t="shared" si="22"/>
        <v>0.3766341509144992</v>
      </c>
      <c r="N25" s="366">
        <f t="shared" si="22"/>
        <v>0.33798010871570794</v>
      </c>
      <c r="O25" s="366">
        <f t="shared" si="22"/>
        <v>0.28701990624719553</v>
      </c>
      <c r="P25" s="366">
        <f t="shared" ref="P25:Y25" si="23">P24/P15</f>
        <v>0.33195785668372874</v>
      </c>
      <c r="Q25" s="366">
        <f t="shared" si="23"/>
        <v>0.34304846779093628</v>
      </c>
      <c r="R25" s="366">
        <f t="shared" si="23"/>
        <v>0.33270085985677644</v>
      </c>
      <c r="S25" s="366">
        <f t="shared" ref="S25" si="24">S24/S15</f>
        <v>0.35477221257726632</v>
      </c>
      <c r="T25" s="366">
        <f t="shared" si="23"/>
        <v>0.33185381199712266</v>
      </c>
      <c r="U25" s="366">
        <f t="shared" si="23"/>
        <v>0.34295219458405107</v>
      </c>
      <c r="V25" s="366">
        <f t="shared" si="23"/>
        <v>0.33261342358006052</v>
      </c>
      <c r="W25" s="366">
        <f t="shared" ref="W25:X25" si="25">W24/W15</f>
        <v>0.35477590851056262</v>
      </c>
      <c r="X25" s="366">
        <f t="shared" si="25"/>
        <v>0.37033096589039555</v>
      </c>
      <c r="Y25" s="366">
        <f t="shared" si="23"/>
        <v>0.39002554850361643</v>
      </c>
      <c r="Z25" s="366">
        <f t="shared" si="22"/>
        <v>0.41457824663422144</v>
      </c>
      <c r="AA25" s="366">
        <f t="shared" si="22"/>
        <v>0.33828786245514381</v>
      </c>
      <c r="AB25" s="366">
        <f t="shared" ref="AB25:AC25" si="26">AB24/AB15</f>
        <v>0.34098083690351871</v>
      </c>
      <c r="AC25" s="366">
        <f t="shared" si="26"/>
        <v>0.3409117210356839</v>
      </c>
      <c r="AD25" s="366">
        <f t="shared" ref="AD25" si="27">AD24/AD15</f>
        <v>0.35001747097028219</v>
      </c>
    </row>
    <row r="26" spans="1:31" s="95" customFormat="1" ht="15" customHeight="1">
      <c r="A26" s="356"/>
      <c r="B26" s="371"/>
      <c r="C26" s="371"/>
      <c r="D26" s="358"/>
      <c r="E26" s="358"/>
      <c r="F26" s="358"/>
      <c r="G26" s="358"/>
      <c r="H26" s="358"/>
      <c r="I26" s="358"/>
      <c r="J26" s="358"/>
      <c r="K26" s="358"/>
      <c r="L26" s="358"/>
      <c r="M26" s="358"/>
      <c r="N26" s="358"/>
      <c r="O26" s="358"/>
      <c r="P26" s="358"/>
      <c r="Q26" s="358"/>
      <c r="R26" s="358"/>
      <c r="S26" s="358"/>
      <c r="T26" s="358"/>
      <c r="U26" s="358"/>
      <c r="V26" s="358"/>
      <c r="W26" s="358"/>
      <c r="X26" s="358"/>
      <c r="Y26" s="358"/>
      <c r="Z26" s="358"/>
      <c r="AA26" s="358"/>
      <c r="AB26" s="358"/>
      <c r="AC26" s="358"/>
      <c r="AD26" s="358"/>
    </row>
    <row r="27" spans="1:31" s="95" customFormat="1" ht="15" customHeight="1">
      <c r="A27" s="364"/>
      <c r="B27" s="361" t="s">
        <v>394</v>
      </c>
      <c r="C27" s="361" t="s">
        <v>419</v>
      </c>
      <c r="D27" s="360">
        <f>SUM(D28:D31)</f>
        <v>-26.994164079999997</v>
      </c>
      <c r="E27" s="360">
        <f>SUM(E28:E31)</f>
        <v>-17.058224319999997</v>
      </c>
      <c r="F27" s="360">
        <f>SUM(F28:F31)</f>
        <v>-16.57256186</v>
      </c>
      <c r="G27" s="360">
        <f>SUM(G28:G31)</f>
        <v>-28.655152429999994</v>
      </c>
      <c r="H27" s="360">
        <f t="shared" ref="H27:AA27" si="28">SUM(H28:H31)</f>
        <v>-17.821014092035067</v>
      </c>
      <c r="I27" s="360">
        <f t="shared" si="28"/>
        <v>-20.134353893733476</v>
      </c>
      <c r="J27" s="360">
        <f t="shared" si="28"/>
        <v>-24.951144873946074</v>
      </c>
      <c r="K27" s="360">
        <f t="shared" si="28"/>
        <v>-35.881115260590306</v>
      </c>
      <c r="L27" s="360">
        <f t="shared" si="28"/>
        <v>-22.130980849140425</v>
      </c>
      <c r="M27" s="360">
        <f t="shared" si="28"/>
        <v>-25.639871126726018</v>
      </c>
      <c r="N27" s="360">
        <f t="shared" si="28"/>
        <v>-23.751766511765027</v>
      </c>
      <c r="O27" s="360">
        <f t="shared" si="28"/>
        <v>-27.401862292793904</v>
      </c>
      <c r="P27" s="360">
        <f t="shared" ref="P27:Y27" si="29">SUM(P28:P31)</f>
        <v>-29.896170779999988</v>
      </c>
      <c r="Q27" s="360">
        <f t="shared" si="29"/>
        <v>-22.632159999999999</v>
      </c>
      <c r="R27" s="360">
        <f t="shared" si="29"/>
        <v>-30.71873033</v>
      </c>
      <c r="S27" s="360">
        <f t="shared" ref="S27" si="30">SUM(S28:S31)</f>
        <v>-37.201029560000009</v>
      </c>
      <c r="T27" s="360">
        <f t="shared" si="29"/>
        <v>-30.261069819999985</v>
      </c>
      <c r="U27" s="360">
        <f t="shared" si="29"/>
        <v>-22.943934940000002</v>
      </c>
      <c r="V27" s="360">
        <f t="shared" si="29"/>
        <v>-31.03268241</v>
      </c>
      <c r="W27" s="360">
        <f t="shared" ref="W27:X27" si="31">SUM(W28:W31)</f>
        <v>-37.545267250000009</v>
      </c>
      <c r="X27" s="360">
        <f t="shared" si="31"/>
        <v>-29.765156939999997</v>
      </c>
      <c r="Y27" s="360">
        <f t="shared" si="29"/>
        <v>-89.280102689999993</v>
      </c>
      <c r="Z27" s="360">
        <f t="shared" si="28"/>
        <v>-98.787628120304916</v>
      </c>
      <c r="AA27" s="360">
        <f t="shared" si="28"/>
        <v>-98.924480780425355</v>
      </c>
      <c r="AB27" s="360">
        <f>SUM(P27:S27)</f>
        <v>-120.44809067</v>
      </c>
      <c r="AC27" s="360">
        <f>SUM(T27:W27)</f>
        <v>-121.78295442</v>
      </c>
      <c r="AD27" s="360">
        <f>SUM(AD28:AD30)</f>
        <v>-120.31707683000002</v>
      </c>
    </row>
    <row r="28" spans="1:31" s="95" customFormat="1" ht="15" customHeight="1">
      <c r="A28" s="364"/>
      <c r="B28" s="357" t="s">
        <v>331</v>
      </c>
      <c r="C28" s="357" t="s">
        <v>420</v>
      </c>
      <c r="D28" s="369">
        <v>-26.743143629999999</v>
      </c>
      <c r="E28" s="369">
        <v>-16.566853559999998</v>
      </c>
      <c r="F28" s="369">
        <v>-16.683862740000002</v>
      </c>
      <c r="G28" s="369">
        <v>-17.182398239999998</v>
      </c>
      <c r="H28" s="369">
        <v>-17.704430582035066</v>
      </c>
      <c r="I28" s="369">
        <v>-23.543095623733478</v>
      </c>
      <c r="J28" s="369">
        <v>-26.466572233946074</v>
      </c>
      <c r="K28" s="369">
        <v>-36.311339440590302</v>
      </c>
      <c r="L28" s="369">
        <v>-22.659863969140424</v>
      </c>
      <c r="M28" s="369">
        <v>-26.200161886726018</v>
      </c>
      <c r="N28" s="369">
        <v>-32.924174471765021</v>
      </c>
      <c r="O28" s="369">
        <v>-30.404327742793903</v>
      </c>
      <c r="P28" s="369">
        <v>-30.441945189999991</v>
      </c>
      <c r="Q28" s="369">
        <v>-28.210470000000001</v>
      </c>
      <c r="R28" s="369">
        <v>-31.873256519999998</v>
      </c>
      <c r="S28" s="369">
        <v>-36.85050007000001</v>
      </c>
      <c r="T28" s="369">
        <v>-33.04596415999999</v>
      </c>
      <c r="U28" s="369">
        <v>-30.134431800000002</v>
      </c>
      <c r="V28" s="369">
        <v>-34.043353830000001</v>
      </c>
      <c r="W28" s="369">
        <v>-39.357621680000008</v>
      </c>
      <c r="X28" s="369">
        <v>-31.641685929999994</v>
      </c>
      <c r="Y28" s="369">
        <f>SUM(D28:G28)</f>
        <v>-77.176258169999997</v>
      </c>
      <c r="Z28" s="369">
        <f>SUM(H28:K28)</f>
        <v>-104.02543788030492</v>
      </c>
      <c r="AA28" s="369">
        <f>SUM(L28:O28)</f>
        <v>-112.18852807042535</v>
      </c>
      <c r="AB28" s="369">
        <f>SUM(P28:S28)</f>
        <v>-127.37617177999999</v>
      </c>
      <c r="AC28" s="369">
        <f>SUM(T28:W28)</f>
        <v>-136.58137147000002</v>
      </c>
      <c r="AD28" s="369">
        <f>SUM(X28,S28,R28,Q28)</f>
        <v>-128.57591252</v>
      </c>
    </row>
    <row r="29" spans="1:31" s="95" customFormat="1" ht="15" customHeight="1">
      <c r="A29" s="364"/>
      <c r="B29" s="357" t="s">
        <v>328</v>
      </c>
      <c r="C29" s="357" t="s">
        <v>416</v>
      </c>
      <c r="D29" s="369">
        <v>-1.3321981800000002</v>
      </c>
      <c r="E29" s="369">
        <v>-1.37870056</v>
      </c>
      <c r="F29" s="369">
        <v>-1.2341502500000001</v>
      </c>
      <c r="G29" s="369">
        <v>-10.08924182</v>
      </c>
      <c r="H29" s="369">
        <v>-0.63610660000000008</v>
      </c>
      <c r="I29" s="369">
        <v>-0.59653898000000005</v>
      </c>
      <c r="J29" s="369">
        <v>-0.60325103000000013</v>
      </c>
      <c r="K29" s="369">
        <v>-0.70019657000000002</v>
      </c>
      <c r="L29" s="369">
        <v>-1.7335689300000001</v>
      </c>
      <c r="M29" s="369">
        <v>-1.5152786100000004</v>
      </c>
      <c r="N29" s="369">
        <v>-0.98447335999999996</v>
      </c>
      <c r="O29" s="369">
        <v>-1.0518020199999996</v>
      </c>
      <c r="P29" s="369">
        <v>-3.2320110499999988</v>
      </c>
      <c r="Q29" s="369">
        <v>-2.5250900000000001</v>
      </c>
      <c r="R29" s="369">
        <v>-2.8915991200000004</v>
      </c>
      <c r="S29" s="369">
        <v>-3.2231389500000001</v>
      </c>
      <c r="T29" s="369">
        <v>-0.99289111999999857</v>
      </c>
      <c r="U29" s="369">
        <v>-0.91290314000000028</v>
      </c>
      <c r="V29" s="369">
        <v>-1.0354538900000008</v>
      </c>
      <c r="W29" s="369">
        <v>-1.06025503</v>
      </c>
      <c r="X29" s="369">
        <v>-3.08970594</v>
      </c>
      <c r="Y29" s="369">
        <f>SUM(D29:G29)</f>
        <v>-14.03429081</v>
      </c>
      <c r="Z29" s="369">
        <f>SUM(H29:K29)</f>
        <v>-2.5360931800000004</v>
      </c>
      <c r="AA29" s="369">
        <f>SUM(L29:O29)</f>
        <v>-5.2851229200000001</v>
      </c>
      <c r="AB29" s="369">
        <f>SUM(P29:S29)</f>
        <v>-11.871839120000001</v>
      </c>
      <c r="AC29" s="369">
        <f>SUM(T29:W29)</f>
        <v>-4.0015031800000003</v>
      </c>
      <c r="AD29" s="369">
        <f>SUM(X29,S29,R29,Q29)</f>
        <v>-11.72953401</v>
      </c>
    </row>
    <row r="30" spans="1:31" s="95" customFormat="1" ht="15" customHeight="1">
      <c r="A30" s="356"/>
      <c r="B30" s="357" t="s">
        <v>332</v>
      </c>
      <c r="C30" s="357" t="s">
        <v>421</v>
      </c>
      <c r="D30" s="368">
        <v>1.0811777300000003</v>
      </c>
      <c r="E30" s="368">
        <v>0.88732980000000006</v>
      </c>
      <c r="F30" s="368">
        <v>1.3454511300000003</v>
      </c>
      <c r="G30" s="368">
        <v>-1.38351237</v>
      </c>
      <c r="H30" s="368">
        <v>0.5195230900000003</v>
      </c>
      <c r="I30" s="368">
        <v>4.005280710000001</v>
      </c>
      <c r="J30" s="368">
        <v>2.1186783900000004</v>
      </c>
      <c r="K30" s="368">
        <v>1.1304207500000001</v>
      </c>
      <c r="L30" s="368">
        <v>2.2624520500000003</v>
      </c>
      <c r="M30" s="368">
        <v>2.0755693699999997</v>
      </c>
      <c r="N30" s="368">
        <v>10.156881319999998</v>
      </c>
      <c r="O30" s="368">
        <v>4.0542674700000001</v>
      </c>
      <c r="P30" s="368">
        <v>3.77778546</v>
      </c>
      <c r="Q30" s="368">
        <v>8.1034000000000006</v>
      </c>
      <c r="R30" s="368">
        <v>4.0461253100000008</v>
      </c>
      <c r="S30" s="368">
        <v>2.8726094599999996</v>
      </c>
      <c r="T30" s="368">
        <v>3.77778546</v>
      </c>
      <c r="U30" s="368">
        <f>Q30</f>
        <v>8.1034000000000006</v>
      </c>
      <c r="V30" s="368">
        <f>R30</f>
        <v>4.0461253100000008</v>
      </c>
      <c r="W30" s="368">
        <f>S30</f>
        <v>2.8726094599999996</v>
      </c>
      <c r="X30" s="368">
        <v>4.9662349299999997</v>
      </c>
      <c r="Y30" s="368">
        <f>SUM(D30:G30)</f>
        <v>1.9304462900000008</v>
      </c>
      <c r="Z30" s="368">
        <f>SUM(H30:K30)</f>
        <v>7.773902940000001</v>
      </c>
      <c r="AA30" s="368">
        <f>SUM(L30:O30)</f>
        <v>18.54917021</v>
      </c>
      <c r="AB30" s="368">
        <f>SUM(P30:S30)</f>
        <v>18.799920230000001</v>
      </c>
      <c r="AC30" s="368">
        <f>SUM(T30:W30)</f>
        <v>18.799920230000001</v>
      </c>
      <c r="AD30" s="368">
        <f>SUM(X30,S30,R30,Q30)</f>
        <v>19.9883697</v>
      </c>
    </row>
    <row r="31" spans="1:31" s="95" customFormat="1" ht="15" hidden="1" customHeight="1">
      <c r="A31" s="356"/>
      <c r="B31" s="357"/>
      <c r="C31" s="357"/>
      <c r="D31" s="368"/>
      <c r="E31" s="368"/>
      <c r="F31" s="368"/>
      <c r="G31" s="368"/>
      <c r="H31" s="368"/>
      <c r="I31" s="368"/>
      <c r="J31" s="368"/>
      <c r="K31" s="368"/>
      <c r="L31" s="368"/>
      <c r="M31" s="368"/>
      <c r="N31" s="368"/>
      <c r="O31" s="368"/>
      <c r="P31" s="368"/>
      <c r="Q31" s="368"/>
      <c r="R31" s="368"/>
      <c r="S31" s="368"/>
      <c r="T31" s="368"/>
      <c r="U31" s="368"/>
      <c r="V31" s="368"/>
      <c r="W31" s="368"/>
      <c r="X31" s="368"/>
      <c r="Y31" s="368"/>
      <c r="Z31" s="368"/>
      <c r="AA31" s="368"/>
      <c r="AB31" s="368"/>
      <c r="AC31" s="368"/>
      <c r="AD31" s="368"/>
    </row>
    <row r="32" spans="1:31" s="95" customFormat="1" ht="15" customHeight="1">
      <c r="A32" s="364"/>
      <c r="B32" s="367"/>
      <c r="C32" s="367"/>
      <c r="D32" s="366"/>
      <c r="E32" s="366"/>
      <c r="F32" s="366"/>
      <c r="G32" s="366"/>
      <c r="H32" s="366"/>
      <c r="I32" s="366"/>
      <c r="J32" s="366"/>
      <c r="K32" s="366"/>
      <c r="L32" s="366"/>
      <c r="M32" s="366"/>
      <c r="N32" s="366"/>
      <c r="O32" s="366"/>
      <c r="P32" s="366"/>
      <c r="Q32" s="366"/>
      <c r="R32" s="366"/>
      <c r="S32" s="366"/>
      <c r="T32" s="366"/>
      <c r="U32" s="366"/>
      <c r="V32" s="366"/>
      <c r="W32" s="366"/>
      <c r="X32" s="366"/>
      <c r="Y32" s="366"/>
      <c r="Z32" s="366"/>
      <c r="AA32" s="366"/>
      <c r="AB32" s="366"/>
      <c r="AC32" s="366"/>
      <c r="AD32" s="366"/>
    </row>
    <row r="33" spans="1:30" s="95" customFormat="1" ht="15" customHeight="1">
      <c r="A33" s="364"/>
      <c r="B33" s="361" t="s">
        <v>138</v>
      </c>
      <c r="C33" s="361" t="s">
        <v>138</v>
      </c>
      <c r="D33" s="360">
        <f>D24+D27</f>
        <v>27.897576590000035</v>
      </c>
      <c r="E33" s="360">
        <f>E24+E27</f>
        <v>46.081606380000053</v>
      </c>
      <c r="F33" s="360">
        <f>F24+F27</f>
        <v>47.662394910000025</v>
      </c>
      <c r="G33" s="360">
        <f>G24+G27</f>
        <v>34.396277429999991</v>
      </c>
      <c r="H33" s="360">
        <f t="shared" ref="H33:AA33" si="32">H24+H27</f>
        <v>49.495221117964931</v>
      </c>
      <c r="I33" s="360">
        <f t="shared" si="32"/>
        <v>54.245128516266533</v>
      </c>
      <c r="J33" s="360">
        <f t="shared" si="32"/>
        <v>42.703650176053884</v>
      </c>
      <c r="K33" s="360">
        <f t="shared" si="32"/>
        <v>34.507667619409744</v>
      </c>
      <c r="L33" s="360">
        <f t="shared" si="32"/>
        <v>57.996376260859563</v>
      </c>
      <c r="M33" s="360">
        <f t="shared" si="32"/>
        <v>62.333254783273972</v>
      </c>
      <c r="N33" s="360">
        <f t="shared" si="32"/>
        <v>64.085716838234958</v>
      </c>
      <c r="O33" s="360">
        <f t="shared" si="32"/>
        <v>49.295247467206082</v>
      </c>
      <c r="P33" s="360">
        <f t="shared" ref="P33:Y33" si="33">P24+P27</f>
        <v>61.000765360000017</v>
      </c>
      <c r="Q33" s="360">
        <f t="shared" si="33"/>
        <v>80.597010670000031</v>
      </c>
      <c r="R33" s="360">
        <f t="shared" si="33"/>
        <v>73.795415639999987</v>
      </c>
      <c r="S33" s="360">
        <f t="shared" ref="S33" si="34">S24+S27</f>
        <v>77.260189170000004</v>
      </c>
      <c r="T33" s="360">
        <f t="shared" si="33"/>
        <v>60.607376730000198</v>
      </c>
      <c r="U33" s="360">
        <f t="shared" si="33"/>
        <v>80.256265470000031</v>
      </c>
      <c r="V33" s="360">
        <f t="shared" si="33"/>
        <v>73.453996460000013</v>
      </c>
      <c r="W33" s="360">
        <f t="shared" ref="W33:X33" si="35">W24+W27</f>
        <v>76.917143910000007</v>
      </c>
      <c r="X33" s="360">
        <f t="shared" si="35"/>
        <v>79.671881899999931</v>
      </c>
      <c r="Y33" s="360">
        <f t="shared" si="33"/>
        <v>156.03785531000011</v>
      </c>
      <c r="Z33" s="360">
        <f t="shared" si="32"/>
        <v>180.95166742969519</v>
      </c>
      <c r="AA33" s="360">
        <f t="shared" si="32"/>
        <v>233.71059534957465</v>
      </c>
      <c r="AB33" s="360">
        <f>SUM(P33:S33)</f>
        <v>292.65338084000001</v>
      </c>
      <c r="AC33" s="360">
        <f>SUM(T33:W33)</f>
        <v>291.23478257000028</v>
      </c>
      <c r="AD33" s="360">
        <f>AD24+AD27</f>
        <v>311.32449738000003</v>
      </c>
    </row>
    <row r="34" spans="1:30" s="95" customFormat="1" ht="15" customHeight="1">
      <c r="A34" s="364"/>
      <c r="B34" s="365" t="s">
        <v>343</v>
      </c>
      <c r="C34" s="365" t="s">
        <v>350</v>
      </c>
      <c r="D34" s="366">
        <f>D33/D16</f>
        <v>0.20848710509248222</v>
      </c>
      <c r="E34" s="366">
        <f>E33/E16</f>
        <v>0.33007721567519388</v>
      </c>
      <c r="F34" s="366">
        <f>F33/F16</f>
        <v>0.31905770138916223</v>
      </c>
      <c r="G34" s="366">
        <f>G33/G16</f>
        <v>0.22846847265786943</v>
      </c>
      <c r="H34" s="366">
        <f t="shared" ref="H34:AA34" si="36">H33/H16</f>
        <v>0.35722803502557471</v>
      </c>
      <c r="I34" s="366">
        <f t="shared" si="36"/>
        <v>0.3458727585185592</v>
      </c>
      <c r="J34" s="366">
        <f t="shared" si="36"/>
        <v>0.26946310857477868</v>
      </c>
      <c r="K34" s="366">
        <f t="shared" si="36"/>
        <v>0.22247863444482829</v>
      </c>
      <c r="L34" s="366">
        <f t="shared" si="36"/>
        <v>0.28539213322734458</v>
      </c>
      <c r="M34" s="366">
        <f t="shared" si="36"/>
        <v>0.28743448916625775</v>
      </c>
      <c r="N34" s="366">
        <f t="shared" si="36"/>
        <v>0.27223874846796603</v>
      </c>
      <c r="O34" s="366">
        <f t="shared" si="36"/>
        <v>0.21625076801519347</v>
      </c>
      <c r="P34" s="366">
        <f t="shared" ref="P34:Y34" si="37">P33/P16</f>
        <v>0.25470560084859745</v>
      </c>
      <c r="Q34" s="366">
        <f t="shared" si="37"/>
        <v>0.32968125132173964</v>
      </c>
      <c r="R34" s="366">
        <f t="shared" si="37"/>
        <v>0.28680388346676572</v>
      </c>
      <c r="S34" s="366">
        <f t="shared" ref="S34" si="38">S33/S16</f>
        <v>0.29927577433687591</v>
      </c>
      <c r="T34" s="366">
        <f t="shared" si="37"/>
        <v>0.25306302658285201</v>
      </c>
      <c r="U34" s="366">
        <f t="shared" si="37"/>
        <v>0.32828743655138998</v>
      </c>
      <c r="V34" s="366">
        <f t="shared" si="37"/>
        <v>0.28547696707413067</v>
      </c>
      <c r="W34" s="366">
        <f t="shared" ref="W34:X34" si="39">W33/W16</f>
        <v>0.29794695108492664</v>
      </c>
      <c r="X34" s="366">
        <f t="shared" si="39"/>
        <v>0.31908098853671507</v>
      </c>
      <c r="Y34" s="366">
        <f t="shared" si="37"/>
        <v>0.27214896971810804</v>
      </c>
      <c r="Z34" s="366">
        <f t="shared" si="36"/>
        <v>0.29714312437713997</v>
      </c>
      <c r="AA34" s="366">
        <f t="shared" si="36"/>
        <v>0.26454791213807416</v>
      </c>
      <c r="AB34" s="366">
        <f t="shared" ref="AB34:AC34" si="40">AB33/AB16</f>
        <v>0.29282187904103468</v>
      </c>
      <c r="AC34" s="366">
        <f t="shared" si="40"/>
        <v>0.29140246399845643</v>
      </c>
      <c r="AD34" s="366">
        <f t="shared" ref="AD34" si="41">AD33/AD16</f>
        <v>0.30835775416463113</v>
      </c>
    </row>
    <row r="35" spans="1:30" s="95" customFormat="1" ht="15" customHeight="1">
      <c r="A35" s="364"/>
      <c r="B35" s="365"/>
      <c r="C35" s="365"/>
      <c r="D35" s="366"/>
      <c r="E35" s="366"/>
      <c r="F35" s="366"/>
      <c r="G35" s="366"/>
      <c r="H35" s="366"/>
      <c r="I35" s="366"/>
      <c r="J35" s="366"/>
      <c r="K35" s="366"/>
      <c r="L35" s="366"/>
      <c r="M35" s="366"/>
      <c r="N35" s="366"/>
      <c r="O35" s="366"/>
      <c r="P35" s="366"/>
      <c r="Q35" s="366"/>
      <c r="R35" s="366"/>
      <c r="S35" s="366"/>
      <c r="T35" s="366"/>
      <c r="U35" s="366"/>
      <c r="V35" s="366"/>
      <c r="W35" s="366"/>
      <c r="X35" s="366"/>
      <c r="Y35" s="366"/>
      <c r="Z35" s="366"/>
      <c r="AA35" s="366"/>
      <c r="AB35" s="366"/>
      <c r="AC35" s="366"/>
      <c r="AD35" s="366"/>
    </row>
    <row r="36" spans="1:30" s="95" customFormat="1" ht="15" customHeight="1">
      <c r="A36" s="364"/>
      <c r="B36" s="361" t="s">
        <v>316</v>
      </c>
      <c r="C36" s="361" t="s">
        <v>422</v>
      </c>
      <c r="D36" s="360">
        <v>-6.7320804899999995</v>
      </c>
      <c r="E36" s="360">
        <v>-5.063356080000001</v>
      </c>
      <c r="F36" s="360">
        <v>-11.979806960000001</v>
      </c>
      <c r="G36" s="360">
        <v>-12.142139029999999</v>
      </c>
      <c r="H36" s="360">
        <v>-10.25636521</v>
      </c>
      <c r="I36" s="360">
        <v>-11.69534404</v>
      </c>
      <c r="J36" s="360">
        <v>-12.902260999999996</v>
      </c>
      <c r="K36" s="360">
        <v>-10.366730800000001</v>
      </c>
      <c r="L36" s="360">
        <v>-17.346428280000001</v>
      </c>
      <c r="M36" s="360">
        <v>-14.94302607000002</v>
      </c>
      <c r="N36" s="360">
        <v>-16.607416720000003</v>
      </c>
      <c r="O36" s="360">
        <v>-17.726696275000005</v>
      </c>
      <c r="P36" s="360">
        <v>-18.73952545999995</v>
      </c>
      <c r="Q36" s="360">
        <v>-25.99315</v>
      </c>
      <c r="R36" s="360">
        <v>-23.630681859999996</v>
      </c>
      <c r="S36" s="360">
        <f>SUM(S37:S38)</f>
        <v>-25.124758630000002</v>
      </c>
      <c r="T36" s="360">
        <v>-17.97475797999995</v>
      </c>
      <c r="U36" s="360">
        <v>-25.285630300000001</v>
      </c>
      <c r="V36" s="360">
        <v>-23.153665529999994</v>
      </c>
      <c r="W36" s="360">
        <f>SUM(W37:W38)</f>
        <v>-24.998564130000005</v>
      </c>
      <c r="X36" s="360">
        <f>SUM(X37:X38)</f>
        <v>-27.392210280000011</v>
      </c>
      <c r="Y36" s="360">
        <f>SUM(D36:G36)</f>
        <v>-35.91738256</v>
      </c>
      <c r="Z36" s="360">
        <f>SUM(H36:K36)</f>
        <v>-45.220701049999995</v>
      </c>
      <c r="AA36" s="360">
        <f>SUM(L36:O36)</f>
        <v>-66.623567345000026</v>
      </c>
      <c r="AB36" s="360">
        <f>SUM(P36:S36)</f>
        <v>-93.488115949999951</v>
      </c>
      <c r="AC36" s="360">
        <f>SUM(T36:W36)</f>
        <v>-91.412617939999947</v>
      </c>
      <c r="AD36" s="360">
        <f>SUM(AD37:AD38)</f>
        <v>-102.14080077</v>
      </c>
    </row>
    <row r="37" spans="1:30" s="95" customFormat="1" ht="15" customHeight="1">
      <c r="A37" s="356"/>
      <c r="B37" s="357" t="s">
        <v>482</v>
      </c>
      <c r="C37" s="357" t="s">
        <v>483</v>
      </c>
      <c r="D37" s="368">
        <v>1.5678673400000003</v>
      </c>
      <c r="E37" s="368">
        <v>5.1487439800000008</v>
      </c>
      <c r="F37" s="368">
        <v>4.3863281599999997</v>
      </c>
      <c r="G37" s="368">
        <v>2.5021017399999996</v>
      </c>
      <c r="H37" s="368">
        <v>3.481355409999999</v>
      </c>
      <c r="I37" s="368">
        <v>3.6763059499999997</v>
      </c>
      <c r="J37" s="368">
        <v>2.30921895</v>
      </c>
      <c r="K37" s="368">
        <v>2.5643529999999997</v>
      </c>
      <c r="L37" s="368">
        <v>4.62379798</v>
      </c>
      <c r="M37" s="368">
        <v>10.66654153</v>
      </c>
      <c r="N37" s="368">
        <v>27.75114967</v>
      </c>
      <c r="O37" s="368">
        <v>2.7421658799999973</v>
      </c>
      <c r="P37" s="368">
        <v>2.50806</v>
      </c>
      <c r="Q37" s="368">
        <v>2.1999499999999999</v>
      </c>
      <c r="R37" s="368">
        <v>4.8936187500000017</v>
      </c>
      <c r="S37" s="368">
        <v>10.33794316</v>
      </c>
      <c r="T37" s="368">
        <f>P37</f>
        <v>2.50806</v>
      </c>
      <c r="U37" s="368">
        <f>Q37</f>
        <v>2.1999499999999999</v>
      </c>
      <c r="V37" s="368">
        <f>R37</f>
        <v>4.8936187500000017</v>
      </c>
      <c r="W37" s="368">
        <f>S37</f>
        <v>10.33794316</v>
      </c>
      <c r="X37" s="368">
        <v>6.3341876600000022</v>
      </c>
      <c r="Y37" s="368">
        <f>SUM(D37:G37)</f>
        <v>13.60504122</v>
      </c>
      <c r="Z37" s="368">
        <f>SUM(H37:K37)</f>
        <v>12.031233309999998</v>
      </c>
      <c r="AA37" s="368">
        <f>SUM(L37:O37)</f>
        <v>45.783655059999994</v>
      </c>
      <c r="AB37" s="368">
        <f>SUM(P37:S37)</f>
        <v>19.939571910000002</v>
      </c>
      <c r="AC37" s="368">
        <f>SUM(T37:W37)</f>
        <v>19.939571910000002</v>
      </c>
      <c r="AD37" s="368">
        <f>SUM(X37,S37,R37,Q37)</f>
        <v>23.765699570000006</v>
      </c>
    </row>
    <row r="38" spans="1:30" s="95" customFormat="1" ht="15" customHeight="1">
      <c r="A38" s="356"/>
      <c r="B38" s="357" t="s">
        <v>481</v>
      </c>
      <c r="C38" s="357" t="s">
        <v>484</v>
      </c>
      <c r="D38" s="368">
        <v>-8.2999478299999989</v>
      </c>
      <c r="E38" s="368">
        <v>-10.212100060000001</v>
      </c>
      <c r="F38" s="368">
        <v>-16.366135119999999</v>
      </c>
      <c r="G38" s="368">
        <v>-14.644240770000001</v>
      </c>
      <c r="H38" s="368">
        <v>-13.737720619999999</v>
      </c>
      <c r="I38" s="368">
        <v>-15.37164999</v>
      </c>
      <c r="J38" s="368">
        <v>-15.211479949999998</v>
      </c>
      <c r="K38" s="368">
        <v>-12.9310838</v>
      </c>
      <c r="L38" s="368">
        <v>-21.97022626</v>
      </c>
      <c r="M38" s="368">
        <v>-25.60956760000002</v>
      </c>
      <c r="N38" s="368">
        <v>-44.358566390000007</v>
      </c>
      <c r="O38" s="368">
        <v>-20.468862155</v>
      </c>
      <c r="P38" s="368">
        <v>-21.247640000000001</v>
      </c>
      <c r="Q38" s="368">
        <v>-28.193099999999994</v>
      </c>
      <c r="R38" s="368">
        <f>R36-R37</f>
        <v>-28.524300609999997</v>
      </c>
      <c r="S38" s="368">
        <v>-35.462701790000004</v>
      </c>
      <c r="T38" s="368">
        <f>T36-T37</f>
        <v>-20.48281797999995</v>
      </c>
      <c r="U38" s="368">
        <f>U36-U37</f>
        <v>-27.485580300000002</v>
      </c>
      <c r="V38" s="368">
        <f>V36-V37</f>
        <v>-28.047284279999996</v>
      </c>
      <c r="W38" s="368">
        <v>-35.336507290000007</v>
      </c>
      <c r="X38" s="368">
        <v>-33.726397940000012</v>
      </c>
      <c r="Y38" s="368">
        <f>SUM(D38:G38)</f>
        <v>-49.522423780000004</v>
      </c>
      <c r="Z38" s="368">
        <f>SUM(H38:K38)</f>
        <v>-57.251934359999993</v>
      </c>
      <c r="AA38" s="368">
        <f>SUM(L38:O38)</f>
        <v>-112.40722240500003</v>
      </c>
      <c r="AB38" s="368">
        <f>SUM(P38:S38)</f>
        <v>-113.4277424</v>
      </c>
      <c r="AC38" s="368">
        <f>SUM(T38:W38)</f>
        <v>-111.35218984999995</v>
      </c>
      <c r="AD38" s="368">
        <f>SUM(X38,S38,R38,Q38)</f>
        <v>-125.90650034000001</v>
      </c>
    </row>
    <row r="39" spans="1:30" s="95" customFormat="1" ht="15" customHeight="1">
      <c r="A39" s="356"/>
      <c r="B39" s="370"/>
      <c r="C39" s="370"/>
      <c r="D39" s="358"/>
      <c r="E39" s="358"/>
      <c r="F39" s="358"/>
      <c r="G39" s="358"/>
      <c r="H39" s="358"/>
      <c r="I39" s="358"/>
      <c r="J39" s="358"/>
      <c r="K39" s="358"/>
      <c r="L39" s="358"/>
      <c r="M39" s="358"/>
      <c r="N39" s="358"/>
      <c r="O39" s="358"/>
      <c r="P39" s="358"/>
      <c r="Q39" s="358"/>
      <c r="R39" s="358"/>
      <c r="S39" s="358"/>
      <c r="T39" s="358"/>
      <c r="U39" s="358"/>
      <c r="V39" s="358"/>
      <c r="W39" s="358"/>
      <c r="X39" s="358"/>
      <c r="Y39" s="358"/>
      <c r="Z39" s="358"/>
      <c r="AA39" s="358"/>
      <c r="AB39" s="358"/>
      <c r="AC39" s="358"/>
      <c r="AD39" s="358"/>
    </row>
    <row r="40" spans="1:30" s="95" customFormat="1" ht="15" customHeight="1">
      <c r="A40" s="364"/>
      <c r="B40" s="361" t="s">
        <v>334</v>
      </c>
      <c r="C40" s="361" t="s">
        <v>423</v>
      </c>
      <c r="D40" s="360">
        <f>D24+D27+D36</f>
        <v>21.165496100000034</v>
      </c>
      <c r="E40" s="360">
        <f>E24+E27+E36</f>
        <v>41.018250300000055</v>
      </c>
      <c r="F40" s="360">
        <f>F24+F27+F36</f>
        <v>35.682587950000027</v>
      </c>
      <c r="G40" s="360">
        <f>G24+G27+G36</f>
        <v>22.254138399999992</v>
      </c>
      <c r="H40" s="360">
        <f>H24+H27+H36</f>
        <v>39.238855907964933</v>
      </c>
      <c r="I40" s="360">
        <f t="shared" ref="I40:Z40" si="42">I24+I27+I36</f>
        <v>42.549784476266531</v>
      </c>
      <c r="J40" s="360">
        <f t="shared" si="42"/>
        <v>29.801389176053888</v>
      </c>
      <c r="K40" s="360">
        <f t="shared" si="42"/>
        <v>24.140936819409745</v>
      </c>
      <c r="L40" s="360">
        <f t="shared" si="42"/>
        <v>40.649947980859565</v>
      </c>
      <c r="M40" s="360">
        <f t="shared" si="42"/>
        <v>47.390228713273956</v>
      </c>
      <c r="N40" s="360">
        <f t="shared" si="42"/>
        <v>47.478300118234955</v>
      </c>
      <c r="O40" s="360">
        <f t="shared" si="42"/>
        <v>31.568551192206076</v>
      </c>
      <c r="P40" s="360">
        <f>P24+P27+P36</f>
        <v>42.261239900000064</v>
      </c>
      <c r="Q40" s="360">
        <f>Q24+Q27+Q36</f>
        <v>54.603860670000032</v>
      </c>
      <c r="R40" s="360">
        <f>R24+R27+R36</f>
        <v>50.164733779999992</v>
      </c>
      <c r="S40" s="360">
        <f>S24+S27+S36</f>
        <v>52.135430540000002</v>
      </c>
      <c r="T40" s="360">
        <f>T33+T36</f>
        <v>42.632618750000248</v>
      </c>
      <c r="U40" s="360">
        <f>U33+U36</f>
        <v>54.97063517000003</v>
      </c>
      <c r="V40" s="360">
        <f>V33+V36</f>
        <v>50.300330930000015</v>
      </c>
      <c r="W40" s="360">
        <f>W33+W36</f>
        <v>51.918579780000002</v>
      </c>
      <c r="X40" s="360">
        <f>X24+X27+X36</f>
        <v>52.279671619999917</v>
      </c>
      <c r="Y40" s="360">
        <f>Y24+Y27+Y36</f>
        <v>120.12047275000012</v>
      </c>
      <c r="Z40" s="360">
        <f t="shared" si="42"/>
        <v>135.73096637969519</v>
      </c>
      <c r="AA40" s="360">
        <f>AA24+AA27+AA36</f>
        <v>167.08702800457462</v>
      </c>
      <c r="AB40" s="360">
        <f>SUM(P40:S40)</f>
        <v>199.16526489000012</v>
      </c>
      <c r="AC40" s="360">
        <f>SUM(T40:W40)</f>
        <v>199.82216463000032</v>
      </c>
      <c r="AD40" s="360">
        <f>AD33+AD36</f>
        <v>209.18369661000003</v>
      </c>
    </row>
    <row r="41" spans="1:30" s="95" customFormat="1" ht="15" customHeight="1">
      <c r="A41" s="364"/>
      <c r="B41" s="357" t="s">
        <v>335</v>
      </c>
      <c r="C41" s="357" t="s">
        <v>424</v>
      </c>
      <c r="D41" s="368">
        <v>-7.1931876310000034</v>
      </c>
      <c r="E41" s="368">
        <v>-13.942159960000007</v>
      </c>
      <c r="F41" s="368">
        <v>-12.105777386367263</v>
      </c>
      <c r="G41" s="368">
        <v>-9.0025421845292524</v>
      </c>
      <c r="H41" s="368">
        <v>-13.099271100000001</v>
      </c>
      <c r="I41" s="368">
        <v>-14.96383883</v>
      </c>
      <c r="J41" s="368">
        <v>-10.318325029999999</v>
      </c>
      <c r="K41" s="368">
        <v>-4.7637345999999994</v>
      </c>
      <c r="L41" s="368">
        <v>-14.094011803436782</v>
      </c>
      <c r="M41" s="368">
        <v>-13.683737038687754</v>
      </c>
      <c r="N41" s="368">
        <v>-12.870349136988724</v>
      </c>
      <c r="O41" s="368">
        <v>-10.167868470287686</v>
      </c>
      <c r="P41" s="368">
        <v>-10.793380390000005</v>
      </c>
      <c r="Q41" s="368">
        <v>-17.131989999999998</v>
      </c>
      <c r="R41" s="368">
        <v>-11.878889379999999</v>
      </c>
      <c r="S41" s="368">
        <v>-17.57999659</v>
      </c>
      <c r="T41" s="368">
        <f>T43-T40</f>
        <v>-10.793380560000188</v>
      </c>
      <c r="U41" s="368">
        <f>U43-U40</f>
        <v>-17.151028199999999</v>
      </c>
      <c r="V41" s="368">
        <f>V43-V40</f>
        <v>-11.879911870000022</v>
      </c>
      <c r="W41" s="368">
        <f>W43-W40</f>
        <v>-17.57999659</v>
      </c>
      <c r="X41" s="368">
        <v>-15.706624090000005</v>
      </c>
      <c r="Y41" s="368">
        <f>SUM(D41:G41)</f>
        <v>-42.243667161896525</v>
      </c>
      <c r="Z41" s="368">
        <f>SUM(H41:K41)</f>
        <v>-43.145169559999999</v>
      </c>
      <c r="AA41" s="368">
        <f>SUM(L41:O41)</f>
        <v>-50.815966449400946</v>
      </c>
      <c r="AB41" s="368">
        <f>SUM(P41:S41)</f>
        <v>-57.384256360000002</v>
      </c>
      <c r="AC41" s="368">
        <f>SUM(T41:W41)</f>
        <v>-57.404317220000209</v>
      </c>
      <c r="AD41" s="368">
        <f>SUM(X41,S41,R41,Q41)</f>
        <v>-62.297500060000004</v>
      </c>
    </row>
    <row r="42" spans="1:30" s="95" customFormat="1" ht="15" customHeight="1">
      <c r="A42" s="364"/>
      <c r="B42" s="357"/>
      <c r="C42" s="357"/>
      <c r="D42" s="368"/>
      <c r="E42" s="368"/>
      <c r="F42" s="368"/>
      <c r="G42" s="368"/>
      <c r="H42" s="368"/>
      <c r="I42" s="368"/>
      <c r="J42" s="368"/>
      <c r="K42" s="368"/>
      <c r="L42" s="368"/>
      <c r="M42" s="368"/>
      <c r="N42" s="368"/>
      <c r="O42" s="368"/>
      <c r="P42" s="368"/>
      <c r="Q42" s="368"/>
      <c r="R42" s="368"/>
      <c r="S42" s="368"/>
      <c r="T42" s="368"/>
      <c r="U42" s="368"/>
      <c r="V42" s="368"/>
      <c r="W42" s="368"/>
      <c r="X42" s="368"/>
      <c r="Y42" s="368"/>
      <c r="Z42" s="368"/>
      <c r="AA42" s="368"/>
      <c r="AB42" s="368"/>
      <c r="AC42" s="368"/>
      <c r="AD42" s="368"/>
    </row>
    <row r="43" spans="1:30" s="95" customFormat="1" ht="15" customHeight="1">
      <c r="A43" s="364"/>
      <c r="B43" s="361" t="s">
        <v>336</v>
      </c>
      <c r="C43" s="361" t="s">
        <v>425</v>
      </c>
      <c r="D43" s="360">
        <f>D40+D41</f>
        <v>13.97230846900003</v>
      </c>
      <c r="E43" s="360">
        <f>E40+E41</f>
        <v>27.07609034000005</v>
      </c>
      <c r="F43" s="360">
        <f>F40+F41</f>
        <v>23.576810563632762</v>
      </c>
      <c r="G43" s="360">
        <f>G40+G41</f>
        <v>13.251596215470739</v>
      </c>
      <c r="H43" s="360">
        <f>H40+H41</f>
        <v>26.13958480796493</v>
      </c>
      <c r="I43" s="360">
        <f t="shared" ref="I43:Z43" si="43">I40+I41</f>
        <v>27.585945646266531</v>
      </c>
      <c r="J43" s="360">
        <f t="shared" si="43"/>
        <v>19.483064146053891</v>
      </c>
      <c r="K43" s="360">
        <f t="shared" si="43"/>
        <v>19.377202219409746</v>
      </c>
      <c r="L43" s="360">
        <f t="shared" si="43"/>
        <v>26.555936177422783</v>
      </c>
      <c r="M43" s="360">
        <f t="shared" si="43"/>
        <v>33.706491674586204</v>
      </c>
      <c r="N43" s="360">
        <f t="shared" si="43"/>
        <v>34.607950981246233</v>
      </c>
      <c r="O43" s="360">
        <f t="shared" si="43"/>
        <v>21.40068272191839</v>
      </c>
      <c r="P43" s="360">
        <f>P40+P41</f>
        <v>31.467859510000061</v>
      </c>
      <c r="Q43" s="360">
        <f>Q40+Q41</f>
        <v>37.47187067000003</v>
      </c>
      <c r="R43" s="360">
        <f>R40+R41</f>
        <v>38.285844399999995</v>
      </c>
      <c r="S43" s="360">
        <f>S40+S41</f>
        <v>34.555433950000001</v>
      </c>
      <c r="T43" s="360">
        <v>31.83923819000006</v>
      </c>
      <c r="U43" s="360">
        <v>37.819606970000031</v>
      </c>
      <c r="V43" s="360">
        <v>38.420419059999993</v>
      </c>
      <c r="W43" s="360">
        <v>34.338583190000001</v>
      </c>
      <c r="X43" s="360">
        <f>X40+X41</f>
        <v>36.573047529999911</v>
      </c>
      <c r="Y43" s="360">
        <f>Y40+Y41</f>
        <v>77.876805588103593</v>
      </c>
      <c r="Z43" s="360">
        <f t="shared" si="43"/>
        <v>92.58579681969519</v>
      </c>
      <c r="AA43" s="360">
        <f>AA40+AA41</f>
        <v>116.27106155517367</v>
      </c>
      <c r="AB43" s="360">
        <f>SUM(P43:S43)</f>
        <v>141.78100853000009</v>
      </c>
      <c r="AC43" s="360">
        <f>SUM(T43:W43)</f>
        <v>142.41784741000009</v>
      </c>
      <c r="AD43" s="360">
        <f>AD40+AD41</f>
        <v>146.88619655000002</v>
      </c>
    </row>
    <row r="44" spans="1:30" s="95" customFormat="1" ht="15" customHeight="1">
      <c r="A44" s="364"/>
      <c r="B44" s="365" t="s">
        <v>337</v>
      </c>
      <c r="C44" s="365" t="s">
        <v>426</v>
      </c>
      <c r="D44" s="366">
        <f>D43/D15</f>
        <v>9.6366295490881326E-2</v>
      </c>
      <c r="E44" s="366">
        <f>E43/E15</f>
        <v>0.17298120491849542</v>
      </c>
      <c r="F44" s="366">
        <f>F43/F15</f>
        <v>0.15311363689104915</v>
      </c>
      <c r="G44" s="366">
        <f>G43/G15</f>
        <v>7.6387358942230754E-2</v>
      </c>
      <c r="H44" s="366">
        <f t="shared" ref="H44:AA44" si="44">H43/H15</f>
        <v>0.1657175864543525</v>
      </c>
      <c r="I44" s="366">
        <f t="shared" si="44"/>
        <v>0.16292450358214855</v>
      </c>
      <c r="J44" s="366">
        <f t="shared" si="44"/>
        <v>0.10882367033521725</v>
      </c>
      <c r="K44" s="366">
        <f t="shared" si="44"/>
        <v>0.11488238693891513</v>
      </c>
      <c r="L44" s="366">
        <f t="shared" si="44"/>
        <v>0.11929644540659558</v>
      </c>
      <c r="M44" s="366">
        <f t="shared" si="44"/>
        <v>0.14430561311589538</v>
      </c>
      <c r="N44" s="366">
        <f t="shared" si="44"/>
        <v>0.13316409565677176</v>
      </c>
      <c r="O44" s="366">
        <f t="shared" si="44"/>
        <v>8.0086746002447987E-2</v>
      </c>
      <c r="P44" s="366">
        <f t="shared" ref="P44:Y44" si="45">P43/P15</f>
        <v>0.11492140044495354</v>
      </c>
      <c r="Q44" s="366">
        <f t="shared" si="45"/>
        <v>0.12452553609770885</v>
      </c>
      <c r="R44" s="366">
        <f t="shared" si="45"/>
        <v>0.12187568710439466</v>
      </c>
      <c r="S44" s="366">
        <f t="shared" ref="S44" si="46">S43/S15</f>
        <v>0.10710446643004291</v>
      </c>
      <c r="T44" s="366">
        <f t="shared" si="45"/>
        <v>0.11627768456041539</v>
      </c>
      <c r="U44" s="366">
        <f t="shared" si="45"/>
        <v>0.12568112423365962</v>
      </c>
      <c r="V44" s="366">
        <f t="shared" si="45"/>
        <v>0.12230407988014182</v>
      </c>
      <c r="W44" s="366">
        <f t="shared" ref="W44:X44" si="47">W43/W15</f>
        <v>0.10643233813385784</v>
      </c>
      <c r="X44" s="366">
        <f t="shared" si="47"/>
        <v>0.12376186491250114</v>
      </c>
      <c r="Y44" s="366">
        <f t="shared" si="45"/>
        <v>0.1238145958120587</v>
      </c>
      <c r="Z44" s="366">
        <f t="shared" si="44"/>
        <v>0.13721367687465563</v>
      </c>
      <c r="AA44" s="366">
        <f t="shared" si="44"/>
        <v>0.11824696702616547</v>
      </c>
      <c r="AB44" s="366">
        <f t="shared" ref="AB44:AC44" si="48">AB43/AB15</f>
        <v>0.11702840652896118</v>
      </c>
      <c r="AC44" s="366">
        <f t="shared" si="48"/>
        <v>0.11755406395032392</v>
      </c>
      <c r="AD44" s="366">
        <f t="shared" ref="AD44" si="49">AD43/AD15</f>
        <v>0.11910978485094149</v>
      </c>
    </row>
    <row r="45" spans="1:30" s="95" customFormat="1" ht="15" customHeight="1">
      <c r="A45" s="364"/>
      <c r="B45" s="365"/>
      <c r="C45" s="365"/>
      <c r="D45" s="366"/>
      <c r="E45" s="366"/>
      <c r="F45" s="366"/>
      <c r="G45" s="366"/>
      <c r="H45" s="366"/>
      <c r="I45" s="366"/>
      <c r="J45" s="366"/>
      <c r="K45" s="366"/>
      <c r="L45" s="366"/>
      <c r="M45" s="366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  <c r="Z45" s="366"/>
      <c r="AA45" s="366"/>
      <c r="AB45" s="366"/>
      <c r="AC45" s="366"/>
      <c r="AD45" s="366"/>
    </row>
    <row r="46" spans="1:30" s="95" customFormat="1" ht="15" customHeight="1">
      <c r="A46" s="364"/>
      <c r="B46" s="361" t="s">
        <v>134</v>
      </c>
      <c r="C46" s="361" t="s">
        <v>134</v>
      </c>
      <c r="D46" s="360">
        <f>D33-D21-D29</f>
        <v>55.070455300000035</v>
      </c>
      <c r="E46" s="360">
        <f>E33-E21-E29</f>
        <v>74.356036300000056</v>
      </c>
      <c r="F46" s="360">
        <f>F33-F21-F29</f>
        <v>78.913148040000024</v>
      </c>
      <c r="G46" s="360">
        <f>G33-G21-G29</f>
        <v>73.878451689999991</v>
      </c>
      <c r="H46" s="360">
        <f t="shared" ref="H46:AA46" si="50">H33-H21-H29</f>
        <v>77.223658717964938</v>
      </c>
      <c r="I46" s="360">
        <f t="shared" si="50"/>
        <v>84.724906616266537</v>
      </c>
      <c r="J46" s="360">
        <f t="shared" si="50"/>
        <v>74.653644436053881</v>
      </c>
      <c r="K46" s="360">
        <f t="shared" si="50"/>
        <v>68.355877359409746</v>
      </c>
      <c r="L46" s="360">
        <f t="shared" si="50"/>
        <v>103.33732234085957</v>
      </c>
      <c r="M46" s="360">
        <f t="shared" si="50"/>
        <v>113.46469755327396</v>
      </c>
      <c r="N46" s="360">
        <f t="shared" si="50"/>
        <v>123.74683322823495</v>
      </c>
      <c r="O46" s="360">
        <f t="shared" si="50"/>
        <v>111.61198310720609</v>
      </c>
      <c r="P46" s="360">
        <f t="shared" ref="P46:Y46" si="51">P33-P21-P29</f>
        <v>120.39690274</v>
      </c>
      <c r="Q46" s="360">
        <f t="shared" si="51"/>
        <v>136.28673488000004</v>
      </c>
      <c r="R46" s="360">
        <f t="shared" si="51"/>
        <v>132.78977028</v>
      </c>
      <c r="S46" s="360">
        <f t="shared" ref="S46" si="52">S33-S21-S29</f>
        <v>138.15074193000001</v>
      </c>
      <c r="T46" s="360">
        <f t="shared" si="51"/>
        <v>118.17817182000019</v>
      </c>
      <c r="U46" s="360">
        <f t="shared" si="51"/>
        <v>134.26051656000001</v>
      </c>
      <c r="V46" s="360">
        <f t="shared" si="51"/>
        <v>129.88998382000003</v>
      </c>
      <c r="W46" s="360">
        <f t="shared" ref="W46:X46" si="53">W33-W21-W29</f>
        <v>135.31343552000001</v>
      </c>
      <c r="X46" s="360">
        <f t="shared" si="53"/>
        <v>138.76047538999993</v>
      </c>
      <c r="Y46" s="360">
        <f t="shared" si="51"/>
        <v>282.21809133000011</v>
      </c>
      <c r="Z46" s="360">
        <f t="shared" si="50"/>
        <v>304.95808712969523</v>
      </c>
      <c r="AA46" s="360">
        <f t="shared" si="50"/>
        <v>452.16083622957467</v>
      </c>
      <c r="AB46" s="360">
        <f>SUM(P46:S46)</f>
        <v>527.62414982999996</v>
      </c>
      <c r="AC46" s="360">
        <f>SUM(T46:W46)</f>
        <v>517.64210772000024</v>
      </c>
      <c r="AD46" s="360">
        <f t="shared" ref="AD46" si="54">AD33-AD21-AD29</f>
        <v>545.98772248</v>
      </c>
    </row>
    <row r="47" spans="1:30" s="95" customFormat="1" ht="15" customHeight="1">
      <c r="A47" s="364"/>
      <c r="B47" s="365" t="s">
        <v>315</v>
      </c>
      <c r="C47" s="365" t="s">
        <v>427</v>
      </c>
      <c r="D47" s="366">
        <f>D46/D16</f>
        <v>0.41155832172668078</v>
      </c>
      <c r="E47" s="366">
        <f>E46/E16</f>
        <v>0.53260368634196986</v>
      </c>
      <c r="F47" s="366">
        <f>F46/F16</f>
        <v>0.52825393416692379</v>
      </c>
      <c r="G47" s="366">
        <f>G46/G16</f>
        <v>0.49071871379956178</v>
      </c>
      <c r="H47" s="366">
        <f t="shared" ref="H47:AA47" si="55">H46/H16</f>
        <v>0.55735594746724637</v>
      </c>
      <c r="I47" s="366">
        <f t="shared" si="55"/>
        <v>0.54021509337576756</v>
      </c>
      <c r="J47" s="366">
        <f t="shared" si="55"/>
        <v>0.47106987372839626</v>
      </c>
      <c r="K47" s="366">
        <f t="shared" si="55"/>
        <v>0.44070559676556209</v>
      </c>
      <c r="L47" s="366">
        <f t="shared" si="55"/>
        <v>0.50850864771637294</v>
      </c>
      <c r="M47" s="366">
        <f t="shared" si="55"/>
        <v>0.52321457451601794</v>
      </c>
      <c r="N47" s="366">
        <f t="shared" si="55"/>
        <v>0.52568161311147854</v>
      </c>
      <c r="O47" s="366">
        <f t="shared" si="55"/>
        <v>0.48962482808690294</v>
      </c>
      <c r="P47" s="366">
        <f t="shared" ref="P47:Y47" si="56">P46/P16</f>
        <v>0.5027111589785116</v>
      </c>
      <c r="Q47" s="366">
        <f t="shared" si="56"/>
        <v>0.55747950104205246</v>
      </c>
      <c r="R47" s="366">
        <f t="shared" si="56"/>
        <v>0.5160838443780017</v>
      </c>
      <c r="S47" s="366">
        <f t="shared" ref="S47" si="57">S46/S16</f>
        <v>0.53514197558254128</v>
      </c>
      <c r="T47" s="366">
        <f t="shared" si="56"/>
        <v>0.49344696059075688</v>
      </c>
      <c r="U47" s="366">
        <f t="shared" si="56"/>
        <v>0.54919127563970149</v>
      </c>
      <c r="V47" s="366">
        <f t="shared" si="56"/>
        <v>0.50481390286822669</v>
      </c>
      <c r="W47" s="366">
        <f t="shared" ref="W47:X47" si="58">W46/W16</f>
        <v>0.52415135956145797</v>
      </c>
      <c r="X47" s="366">
        <f t="shared" si="58"/>
        <v>0.55572717251537318</v>
      </c>
      <c r="Y47" s="366">
        <f t="shared" si="56"/>
        <v>0.49222262532820238</v>
      </c>
      <c r="Z47" s="366">
        <f t="shared" si="55"/>
        <v>0.50077570492131918</v>
      </c>
      <c r="AA47" s="366">
        <f t="shared" si="55"/>
        <v>0.51182191802737786</v>
      </c>
      <c r="AB47" s="366">
        <f t="shared" ref="AB47:AC47" si="59">AB46/AB16</f>
        <v>0.52792793487363632</v>
      </c>
      <c r="AC47" s="366">
        <f t="shared" si="59"/>
        <v>0.51794014549998513</v>
      </c>
      <c r="AD47" s="366">
        <f t="shared" ref="AD47" si="60">AD46/AD16</f>
        <v>0.54078477383646573</v>
      </c>
    </row>
    <row r="48" spans="1:30" s="95" customFormat="1" ht="15" customHeight="1">
      <c r="A48" s="364"/>
      <c r="B48" s="365"/>
      <c r="C48" s="365"/>
      <c r="D48" s="366"/>
      <c r="E48" s="366"/>
      <c r="F48" s="366"/>
      <c r="G48" s="366"/>
      <c r="H48" s="366"/>
      <c r="I48" s="366"/>
      <c r="J48" s="366"/>
      <c r="K48" s="366"/>
      <c r="L48" s="366"/>
      <c r="M48" s="366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  <c r="Y48" s="366"/>
      <c r="Z48" s="366"/>
      <c r="AA48" s="366"/>
      <c r="AB48" s="366"/>
      <c r="AC48" s="366"/>
      <c r="AD48" s="366"/>
    </row>
    <row r="49" spans="1:30" s="95" customFormat="1" ht="15" customHeight="1">
      <c r="A49" s="364"/>
      <c r="B49" s="361" t="s">
        <v>333</v>
      </c>
      <c r="C49" s="361" t="s">
        <v>429</v>
      </c>
      <c r="D49" s="360">
        <f>D46-D17-D22</f>
        <v>54.738938970000035</v>
      </c>
      <c r="E49" s="360">
        <f>E46-E17-E22</f>
        <v>71.063870150000014</v>
      </c>
      <c r="F49" s="360">
        <f>F46-F17-F22</f>
        <v>77.088037550000024</v>
      </c>
      <c r="G49" s="360">
        <f>G46-G17-G22</f>
        <v>71.321215229999993</v>
      </c>
      <c r="H49" s="360">
        <f t="shared" ref="H49:AA49" si="61">H46-H17-H22</f>
        <v>76.495557827964944</v>
      </c>
      <c r="I49" s="360">
        <f t="shared" si="61"/>
        <v>84.374513196266534</v>
      </c>
      <c r="J49" s="360">
        <f t="shared" si="61"/>
        <v>76.650701036053874</v>
      </c>
      <c r="K49" s="360">
        <f t="shared" si="61"/>
        <v>69.555228739409742</v>
      </c>
      <c r="L49" s="360">
        <f t="shared" si="61"/>
        <v>101.24287303085957</v>
      </c>
      <c r="M49" s="360">
        <f t="shared" si="61"/>
        <v>112.73508759327396</v>
      </c>
      <c r="N49" s="360">
        <f t="shared" si="61"/>
        <v>124.06512853823494</v>
      </c>
      <c r="O49" s="360">
        <f t="shared" si="61"/>
        <v>112.03572175720609</v>
      </c>
      <c r="P49" s="360">
        <f t="shared" ref="P49:Y49" si="62">P46-P17-P22</f>
        <v>119.85181765000004</v>
      </c>
      <c r="Q49" s="360">
        <f t="shared" si="62"/>
        <v>133.66882488000005</v>
      </c>
      <c r="R49" s="360">
        <f t="shared" si="62"/>
        <v>131.72794274</v>
      </c>
      <c r="S49" s="360">
        <f t="shared" ref="S49" si="63">S46-S17-S22</f>
        <v>134.92385617000002</v>
      </c>
      <c r="T49" s="360">
        <f t="shared" si="62"/>
        <v>117.63308673000023</v>
      </c>
      <c r="U49" s="360">
        <f t="shared" si="62"/>
        <v>131.64260655999999</v>
      </c>
      <c r="V49" s="360">
        <f t="shared" si="62"/>
        <v>128.82815628000003</v>
      </c>
      <c r="W49" s="360">
        <f t="shared" ref="W49:X49" si="64">W46-W17-W22</f>
        <v>132.08654976000003</v>
      </c>
      <c r="X49" s="360">
        <f t="shared" si="64"/>
        <v>137.34861390999993</v>
      </c>
      <c r="Y49" s="360">
        <f t="shared" si="62"/>
        <v>274.21206190000009</v>
      </c>
      <c r="Z49" s="360">
        <f t="shared" si="61"/>
        <v>307.07600079969524</v>
      </c>
      <c r="AA49" s="360">
        <f t="shared" si="61"/>
        <v>450.07881091957461</v>
      </c>
      <c r="AB49" s="360">
        <f>SUM(P49:S49)</f>
        <v>520.17244144000006</v>
      </c>
      <c r="AC49" s="360">
        <f>SUM(T49:W49)</f>
        <v>510.19039933000028</v>
      </c>
      <c r="AD49" s="360">
        <f t="shared" ref="AD49" si="65">AD46-AD17-AD22</f>
        <v>537.66923769999994</v>
      </c>
    </row>
    <row r="50" spans="1:30" s="95" customFormat="1" ht="15" customHeight="1">
      <c r="A50" s="364"/>
      <c r="B50" s="367" t="s">
        <v>315</v>
      </c>
      <c r="C50" s="367" t="s">
        <v>428</v>
      </c>
      <c r="D50" s="366">
        <f>D49/D16</f>
        <v>0.40908079900317085</v>
      </c>
      <c r="E50" s="366">
        <f>E49/E16</f>
        <v>0.50902228105476688</v>
      </c>
      <c r="F50" s="366">
        <f>F49/F16</f>
        <v>0.51603642896559643</v>
      </c>
      <c r="G50" s="366">
        <f>G49/G16</f>
        <v>0.4737329248742857</v>
      </c>
      <c r="H50" s="366">
        <f t="shared" ref="H50:AA50" si="66">H49/H16</f>
        <v>0.55210093406675742</v>
      </c>
      <c r="I50" s="366">
        <f t="shared" si="66"/>
        <v>0.53798094734169899</v>
      </c>
      <c r="J50" s="366">
        <f t="shared" si="66"/>
        <v>0.48367144472331641</v>
      </c>
      <c r="K50" s="366">
        <f t="shared" si="66"/>
        <v>0.44843808277953523</v>
      </c>
      <c r="L50" s="366">
        <f t="shared" si="66"/>
        <v>0.49820215281005509</v>
      </c>
      <c r="M50" s="366">
        <f t="shared" si="66"/>
        <v>0.51985015745048258</v>
      </c>
      <c r="N50" s="366">
        <f t="shared" si="66"/>
        <v>0.52703374461772901</v>
      </c>
      <c r="O50" s="366">
        <f t="shared" si="66"/>
        <v>0.49148370522432239</v>
      </c>
      <c r="P50" s="366">
        <f t="shared" ref="P50:Y50" si="67">P49/P16</f>
        <v>0.5004351838404506</v>
      </c>
      <c r="Q50" s="366">
        <f t="shared" si="67"/>
        <v>0.54677096684862547</v>
      </c>
      <c r="R50" s="366">
        <f t="shared" si="67"/>
        <v>0.51195708041302057</v>
      </c>
      <c r="S50" s="366">
        <f t="shared" ref="S50" si="68">S49/S16</f>
        <v>0.52264228143351854</v>
      </c>
      <c r="T50" s="366">
        <f t="shared" si="67"/>
        <v>0.49117098545269589</v>
      </c>
      <c r="U50" s="366">
        <f t="shared" si="67"/>
        <v>0.53848274144627439</v>
      </c>
      <c r="V50" s="366">
        <f t="shared" si="67"/>
        <v>0.50068713890324557</v>
      </c>
      <c r="W50" s="366">
        <f t="shared" ref="W50:X50" si="69">W49/W16</f>
        <v>0.51165166541243523</v>
      </c>
      <c r="X50" s="366">
        <f t="shared" si="69"/>
        <v>0.55007275409356726</v>
      </c>
      <c r="Y50" s="366">
        <f t="shared" si="67"/>
        <v>0.47825913770797923</v>
      </c>
      <c r="Z50" s="366">
        <f t="shared" si="66"/>
        <v>0.50425355894722568</v>
      </c>
      <c r="AA50" s="366">
        <f t="shared" si="66"/>
        <v>0.50946517657132495</v>
      </c>
      <c r="AB50" s="366">
        <f t="shared" ref="AB50:AC50" si="70">AB49/AB16</f>
        <v>0.52047193608570996</v>
      </c>
      <c r="AC50" s="366">
        <f t="shared" si="70"/>
        <v>0.51048414671205866</v>
      </c>
      <c r="AD50" s="366">
        <f t="shared" ref="AD50" si="71">AD49/AD16</f>
        <v>0.53254555942706261</v>
      </c>
    </row>
    <row r="51" spans="1:30" s="95" customFormat="1" ht="15" customHeight="1">
      <c r="A51" s="364"/>
      <c r="B51" s="365"/>
      <c r="C51" s="365"/>
      <c r="D51" s="366"/>
      <c r="E51" s="366"/>
      <c r="F51" s="366"/>
      <c r="G51" s="366"/>
      <c r="H51" s="366"/>
      <c r="I51" s="366"/>
      <c r="J51" s="366"/>
      <c r="K51" s="366"/>
      <c r="L51" s="366"/>
      <c r="M51" s="366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  <c r="Y51" s="366"/>
      <c r="Z51" s="366"/>
      <c r="AA51" s="366"/>
      <c r="AB51" s="366"/>
      <c r="AC51" s="366"/>
      <c r="AD51" s="366"/>
    </row>
    <row r="52" spans="1:30" s="95" customFormat="1" ht="15" customHeight="1">
      <c r="A52" s="364"/>
      <c r="B52" s="361" t="s">
        <v>340</v>
      </c>
      <c r="C52" s="361" t="s">
        <v>340</v>
      </c>
      <c r="D52" s="360">
        <f>D46-D22</f>
        <v>65.920989720000037</v>
      </c>
      <c r="E52" s="360">
        <f>E46-E22</f>
        <v>87.981503320000016</v>
      </c>
      <c r="F52" s="360">
        <f>F46-F22</f>
        <v>81.685596830000023</v>
      </c>
      <c r="G52" s="360">
        <f>G46-G22</f>
        <v>94.248604099999994</v>
      </c>
      <c r="H52" s="360">
        <f t="shared" ref="H52:AA52" si="72">H46-H22</f>
        <v>95.677715477964938</v>
      </c>
      <c r="I52" s="360">
        <f t="shared" si="72"/>
        <v>96.856361626266533</v>
      </c>
      <c r="J52" s="360">
        <f t="shared" si="72"/>
        <v>97.207235286053873</v>
      </c>
      <c r="K52" s="360">
        <f t="shared" si="72"/>
        <v>83.119606829409747</v>
      </c>
      <c r="L52" s="360">
        <f t="shared" si="72"/>
        <v>120.63101154085957</v>
      </c>
      <c r="M52" s="360">
        <f t="shared" si="72"/>
        <v>129.45148689327397</v>
      </c>
      <c r="N52" s="360">
        <f t="shared" si="72"/>
        <v>148.55200609823495</v>
      </c>
      <c r="O52" s="360">
        <f t="shared" si="72"/>
        <v>151.30041176720607</v>
      </c>
      <c r="P52" s="360">
        <f t="shared" ref="P52:Y52" si="73">P46-P22</f>
        <v>154.17734162000005</v>
      </c>
      <c r="Q52" s="360">
        <f t="shared" si="73"/>
        <v>190.11648488000003</v>
      </c>
      <c r="R52" s="360">
        <f t="shared" si="73"/>
        <v>188.56372628</v>
      </c>
      <c r="S52" s="360">
        <f t="shared" ref="S52" si="74">S46-S22</f>
        <v>199.39966599000002</v>
      </c>
      <c r="T52" s="360">
        <f t="shared" si="73"/>
        <v>151.95861070000024</v>
      </c>
      <c r="U52" s="360">
        <f t="shared" si="73"/>
        <v>188.09026656000003</v>
      </c>
      <c r="V52" s="360">
        <f t="shared" si="73"/>
        <v>185.66393982000002</v>
      </c>
      <c r="W52" s="360">
        <f t="shared" ref="W52:X52" si="75">W46-W22</f>
        <v>196.56235958000002</v>
      </c>
      <c r="X52" s="360">
        <f t="shared" si="75"/>
        <v>183.16833555999992</v>
      </c>
      <c r="Y52" s="360">
        <f t="shared" si="73"/>
        <v>329.83669397000006</v>
      </c>
      <c r="Z52" s="360">
        <f t="shared" si="72"/>
        <v>372.86091921969523</v>
      </c>
      <c r="AA52" s="360">
        <f t="shared" si="72"/>
        <v>549.93491629957464</v>
      </c>
      <c r="AB52" s="360">
        <f>SUM(P52:S52)</f>
        <v>732.25721877000012</v>
      </c>
      <c r="AC52" s="360">
        <f>SUM(T52:W52)</f>
        <v>722.27517666000028</v>
      </c>
      <c r="AD52" s="360">
        <f t="shared" ref="AD52" si="76">AD46-AD22</f>
        <v>761.24821270999996</v>
      </c>
    </row>
    <row r="53" spans="1:30" s="95" customFormat="1" ht="15" customHeight="1">
      <c r="A53" s="364"/>
      <c r="B53" s="367" t="s">
        <v>341</v>
      </c>
      <c r="C53" s="367" t="s">
        <v>351</v>
      </c>
      <c r="D53" s="366">
        <f>D52/D15</f>
        <v>0.45465368793590011</v>
      </c>
      <c r="E53" s="366">
        <f>E52/E15</f>
        <v>0.56208803648252936</v>
      </c>
      <c r="F53" s="366">
        <f>F52/F15</f>
        <v>0.53048646162299773</v>
      </c>
      <c r="G53" s="366">
        <f>G52/G15</f>
        <v>0.54328564152791414</v>
      </c>
      <c r="H53" s="366">
        <f t="shared" ref="H53:AA53" si="77">H52/H15</f>
        <v>0.60656969890521406</v>
      </c>
      <c r="I53" s="366">
        <f t="shared" si="77"/>
        <v>0.57204037298856325</v>
      </c>
      <c r="J53" s="366">
        <f t="shared" si="77"/>
        <v>0.54295607958104419</v>
      </c>
      <c r="K53" s="366">
        <f t="shared" si="77"/>
        <v>0.49279450799257934</v>
      </c>
      <c r="L53" s="366">
        <f t="shared" si="77"/>
        <v>0.54190711961649118</v>
      </c>
      <c r="M53" s="366">
        <f t="shared" si="77"/>
        <v>0.55421300932908568</v>
      </c>
      <c r="N53" s="366">
        <f t="shared" si="77"/>
        <v>0.57159678597528907</v>
      </c>
      <c r="O53" s="366">
        <f t="shared" si="77"/>
        <v>0.56620425641167693</v>
      </c>
      <c r="P53" s="366">
        <f t="shared" ref="P53:Y53" si="78">P52/P15</f>
        <v>0.56305946104214044</v>
      </c>
      <c r="Q53" s="366">
        <f t="shared" si="78"/>
        <v>0.63179010754986531</v>
      </c>
      <c r="R53" s="366">
        <f t="shared" si="78"/>
        <v>0.6002566761552216</v>
      </c>
      <c r="S53" s="366">
        <f t="shared" ref="S53" si="79">S52/S15</f>
        <v>0.61803868135731299</v>
      </c>
      <c r="T53" s="366">
        <f t="shared" si="78"/>
        <v>0.55495660090143495</v>
      </c>
      <c r="U53" s="366">
        <f t="shared" si="78"/>
        <v>0.62505663206445261</v>
      </c>
      <c r="V53" s="366">
        <f t="shared" si="78"/>
        <v>0.59102575875462438</v>
      </c>
      <c r="W53" s="366">
        <f t="shared" ref="W53:X53" si="80">W52/W15</f>
        <v>0.60924445844055553</v>
      </c>
      <c r="X53" s="366">
        <f t="shared" si="80"/>
        <v>0.6198349968847795</v>
      </c>
      <c r="Y53" s="366">
        <f t="shared" si="78"/>
        <v>0.52440000125171715</v>
      </c>
      <c r="Z53" s="366">
        <f t="shared" si="77"/>
        <v>0.55258602773201004</v>
      </c>
      <c r="AA53" s="366">
        <f t="shared" si="77"/>
        <v>0.55928048685919418</v>
      </c>
      <c r="AB53" s="366">
        <f t="shared" ref="AB53:AC53" si="81">AB52/AB15</f>
        <v>0.60441730786425785</v>
      </c>
      <c r="AC53" s="366">
        <f t="shared" si="81"/>
        <v>0.59617796400466683</v>
      </c>
      <c r="AD53" s="366">
        <f t="shared" ref="AD53" si="82">AD52/AD15</f>
        <v>0.61729497368520314</v>
      </c>
    </row>
    <row r="54" spans="1:30" s="95" customFormat="1" ht="15" customHeight="1">
      <c r="A54" s="364"/>
      <c r="B54" s="367"/>
      <c r="C54" s="367"/>
      <c r="D54" s="366"/>
      <c r="E54" s="366"/>
      <c r="F54" s="366"/>
      <c r="G54" s="366"/>
      <c r="H54" s="366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6"/>
      <c r="AA54" s="366"/>
      <c r="AB54" s="366"/>
      <c r="AC54" s="366"/>
      <c r="AD54" s="366"/>
    </row>
    <row r="55" spans="1:30" ht="15" customHeight="1">
      <c r="A55" s="337"/>
      <c r="B55" s="354" t="s">
        <v>317</v>
      </c>
      <c r="C55" s="354" t="s">
        <v>539</v>
      </c>
      <c r="D55" s="355"/>
      <c r="E55" s="355"/>
      <c r="F55" s="355"/>
      <c r="G55" s="355"/>
      <c r="H55" s="355"/>
      <c r="I55" s="355"/>
      <c r="J55" s="355"/>
      <c r="K55" s="355"/>
      <c r="L55" s="355"/>
      <c r="M55" s="355"/>
      <c r="N55" s="355"/>
      <c r="O55" s="355"/>
      <c r="P55" s="355"/>
      <c r="Q55" s="355"/>
      <c r="R55" s="355"/>
      <c r="S55" s="355"/>
      <c r="T55" s="355"/>
      <c r="U55" s="355"/>
      <c r="V55" s="355"/>
      <c r="W55" s="355"/>
      <c r="X55" s="355"/>
      <c r="Y55" s="355"/>
      <c r="Z55" s="355"/>
      <c r="AA55" s="355"/>
      <c r="AB55" s="355"/>
      <c r="AC55" s="355"/>
      <c r="AD55" s="355"/>
    </row>
    <row r="56" spans="1:30" ht="15" customHeight="1">
      <c r="A56" s="337"/>
      <c r="B56" s="338" t="s">
        <v>106</v>
      </c>
      <c r="C56" s="338" t="s">
        <v>348</v>
      </c>
      <c r="D56" s="339">
        <f>SUM(D57:D58)</f>
        <v>92.129800470000006</v>
      </c>
      <c r="E56" s="339">
        <f>SUM(E57:E58)</f>
        <v>112.33290930000001</v>
      </c>
      <c r="F56" s="339">
        <f>SUM(F57:F58)</f>
        <v>129.50530504000002</v>
      </c>
      <c r="G56" s="339">
        <f>SUM(G57:G58)</f>
        <v>141.71985771999999</v>
      </c>
      <c r="H56" s="339">
        <f>SUM(H57:H58)</f>
        <v>119.09719981999999</v>
      </c>
      <c r="I56" s="339">
        <f t="shared" ref="I56:Z56" si="83">SUM(I57:I58)</f>
        <v>123.67214514999999</v>
      </c>
      <c r="J56" s="339">
        <f t="shared" si="83"/>
        <v>129.71364223</v>
      </c>
      <c r="K56" s="339">
        <f t="shared" si="83"/>
        <v>121.81114164000003</v>
      </c>
      <c r="L56" s="339">
        <f t="shared" si="83"/>
        <v>142.79715714</v>
      </c>
      <c r="M56" s="339">
        <f t="shared" si="83"/>
        <v>156.65179209999999</v>
      </c>
      <c r="N56" s="339">
        <f t="shared" si="83"/>
        <v>171.27927431000001</v>
      </c>
      <c r="O56" s="339">
        <f t="shared" si="83"/>
        <v>185.41027793000001</v>
      </c>
      <c r="P56" s="339">
        <f>SUM(P57:P58)</f>
        <v>176.90257790999996</v>
      </c>
      <c r="Q56" s="339">
        <f>SUM(Q57:Q58)</f>
        <v>209.00689000000003</v>
      </c>
      <c r="R56" s="339">
        <f>SUM(R57:R58)</f>
        <v>223.32612497</v>
      </c>
      <c r="S56" s="339">
        <f>SUM(S57:S58)</f>
        <v>233.22567827</v>
      </c>
      <c r="T56" s="339"/>
      <c r="U56" s="339"/>
      <c r="V56" s="339"/>
      <c r="W56" s="339"/>
      <c r="X56" s="339">
        <f>SUM(X57:X58)</f>
        <v>211.26830281999997</v>
      </c>
      <c r="Y56" s="339">
        <f>SUM(Y57:Y58)</f>
        <v>475.68787253000005</v>
      </c>
      <c r="Z56" s="339">
        <f t="shared" si="83"/>
        <v>494.29412883999998</v>
      </c>
      <c r="AA56" s="339">
        <f>SUM(AA57:AA58)</f>
        <v>656.13850148000006</v>
      </c>
      <c r="AB56" s="339">
        <f>SUM(P56:S56)</f>
        <v>842.46127115000002</v>
      </c>
      <c r="AC56" s="339"/>
      <c r="AD56" s="339">
        <f>SUM(AD57:AD58)</f>
        <v>876.82699606000006</v>
      </c>
    </row>
    <row r="57" spans="1:30" s="95" customFormat="1" ht="15" customHeight="1">
      <c r="A57" s="356"/>
      <c r="B57" s="357" t="s">
        <v>318</v>
      </c>
      <c r="C57" s="357" t="s">
        <v>406</v>
      </c>
      <c r="D57" s="368">
        <v>82.359018700000007</v>
      </c>
      <c r="E57" s="368">
        <v>94.960336760000018</v>
      </c>
      <c r="F57" s="368">
        <v>111.44225905000002</v>
      </c>
      <c r="G57" s="368">
        <v>112.71175739</v>
      </c>
      <c r="H57" s="368">
        <v>99.336948769999992</v>
      </c>
      <c r="I57" s="368">
        <v>110.03625771999999</v>
      </c>
      <c r="J57" s="368">
        <v>109.12307598000001</v>
      </c>
      <c r="K57" s="368">
        <v>108.15844955000003</v>
      </c>
      <c r="L57" s="368">
        <v>122.29910562999999</v>
      </c>
      <c r="M57" s="368">
        <v>140.03970729</v>
      </c>
      <c r="N57" s="368">
        <v>147.36067496000001</v>
      </c>
      <c r="O57" s="368">
        <v>144.71940053</v>
      </c>
      <c r="P57" s="368">
        <v>142.70509239999996</v>
      </c>
      <c r="Q57" s="368">
        <v>152.65023000000002</v>
      </c>
      <c r="R57" s="368">
        <v>166.20234142999999</v>
      </c>
      <c r="S57" s="368">
        <v>168.41086845000001</v>
      </c>
      <c r="T57" s="368"/>
      <c r="U57" s="368"/>
      <c r="V57" s="368"/>
      <c r="W57" s="368"/>
      <c r="X57" s="368">
        <v>164.96470163999999</v>
      </c>
      <c r="Y57" s="368">
        <f>SUM(D57:G57)</f>
        <v>401.47337190000007</v>
      </c>
      <c r="Z57" s="368">
        <f>SUM(H57:K57)</f>
        <v>426.65473201999998</v>
      </c>
      <c r="AA57" s="368">
        <f>SUM(L57:O57)</f>
        <v>554.41888841000002</v>
      </c>
      <c r="AB57" s="368">
        <f>SUM(P57:S57)</f>
        <v>629.96853227999998</v>
      </c>
      <c r="AC57" s="368"/>
      <c r="AD57" s="368">
        <f>SUM(X57,S57,R57,Q57)</f>
        <v>652.22814152000001</v>
      </c>
    </row>
    <row r="58" spans="1:30" s="95" customFormat="1" ht="15" customHeight="1">
      <c r="A58" s="356"/>
      <c r="B58" s="357" t="s">
        <v>319</v>
      </c>
      <c r="C58" s="357" t="s">
        <v>407</v>
      </c>
      <c r="D58" s="368">
        <v>9.7707817699999993</v>
      </c>
      <c r="E58" s="368">
        <v>17.37257254</v>
      </c>
      <c r="F58" s="368">
        <v>18.063045989999999</v>
      </c>
      <c r="G58" s="368">
        <v>29.008100329999998</v>
      </c>
      <c r="H58" s="368">
        <v>19.760251050000001</v>
      </c>
      <c r="I58" s="368">
        <v>13.63588743</v>
      </c>
      <c r="J58" s="368">
        <v>20.590566250000002</v>
      </c>
      <c r="K58" s="368">
        <v>13.65269209</v>
      </c>
      <c r="L58" s="368">
        <v>20.49805151</v>
      </c>
      <c r="M58" s="368">
        <v>16.612084809999999</v>
      </c>
      <c r="N58" s="368">
        <v>23.918599350000001</v>
      </c>
      <c r="O58" s="368">
        <v>40.690877400000005</v>
      </c>
      <c r="P58" s="368">
        <v>34.197485510000014</v>
      </c>
      <c r="Q58" s="368">
        <v>56.356660000000005</v>
      </c>
      <c r="R58" s="368">
        <v>57.123783539999998</v>
      </c>
      <c r="S58" s="368">
        <v>64.814809819999994</v>
      </c>
      <c r="T58" s="368"/>
      <c r="U58" s="368"/>
      <c r="V58" s="368"/>
      <c r="W58" s="368"/>
      <c r="X58" s="368">
        <v>46.303601179999994</v>
      </c>
      <c r="Y58" s="368">
        <f>SUM(D58:G58)</f>
        <v>74.214500630000003</v>
      </c>
      <c r="Z58" s="368">
        <f>SUM(H58:K58)</f>
        <v>67.639396820000002</v>
      </c>
      <c r="AA58" s="368">
        <f>SUM(L58:O58)</f>
        <v>101.71961307000001</v>
      </c>
      <c r="AB58" s="368">
        <f>SUM(P58:S58)</f>
        <v>212.49273887000001</v>
      </c>
      <c r="AC58" s="368"/>
      <c r="AD58" s="368">
        <f>SUM(X58,S58,R58,Q58)</f>
        <v>224.59885453999999</v>
      </c>
    </row>
    <row r="59" spans="1:30" s="95" customFormat="1" ht="15" customHeight="1">
      <c r="A59" s="356"/>
      <c r="B59" s="357"/>
      <c r="C59" s="357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</row>
    <row r="60" spans="1:30" s="95" customFormat="1" ht="15" customHeight="1">
      <c r="A60" s="356"/>
      <c r="B60" s="359" t="s">
        <v>320</v>
      </c>
      <c r="C60" s="359" t="s">
        <v>408</v>
      </c>
      <c r="D60" s="360">
        <f>SUM(D61:D62)</f>
        <v>-5.24833646</v>
      </c>
      <c r="E60" s="360">
        <f>SUM(E61:E62)</f>
        <v>-8.1832322899999994</v>
      </c>
      <c r="F60" s="360">
        <f>SUM(F61:F62)</f>
        <v>-26.573028169999997</v>
      </c>
      <c r="G60" s="360">
        <f>SUM(G61:G62)</f>
        <v>-17.769515179999999</v>
      </c>
      <c r="H60" s="360">
        <f>SUM(H61:H62)</f>
        <v>-12.069224770000002</v>
      </c>
      <c r="I60" s="360">
        <f t="shared" ref="I60:Z60" si="84">SUM(I61:I62)</f>
        <v>-13.89510102</v>
      </c>
      <c r="J60" s="360">
        <f t="shared" si="84"/>
        <v>-12.487297719999999</v>
      </c>
      <c r="K60" s="360">
        <f t="shared" si="84"/>
        <v>-11.317635030000002</v>
      </c>
      <c r="L60" s="360">
        <f t="shared" si="84"/>
        <v>-13.708405530000002</v>
      </c>
      <c r="M60" s="360">
        <f t="shared" si="84"/>
        <v>-16.194480219999999</v>
      </c>
      <c r="N60" s="360">
        <f t="shared" si="84"/>
        <v>-15.322092539999998</v>
      </c>
      <c r="O60" s="360">
        <f t="shared" si="84"/>
        <v>-18.922535149999998</v>
      </c>
      <c r="P60" s="360">
        <f>SUM(P61:P62)</f>
        <v>-13.799052669999993</v>
      </c>
      <c r="Q60" s="360">
        <f>SUM(Q61:Q62)</f>
        <v>-14.922639999999999</v>
      </c>
      <c r="R60" s="360">
        <f>SUM(R61:R62)</f>
        <v>-19.574703489999997</v>
      </c>
      <c r="S60" s="360">
        <f>SUM(S61:S62)</f>
        <v>-17.469359239999999</v>
      </c>
      <c r="T60" s="360"/>
      <c r="U60" s="360"/>
      <c r="V60" s="360"/>
      <c r="W60" s="360"/>
      <c r="X60" s="360">
        <f>SUM(X61:X62)</f>
        <v>-19.9376499</v>
      </c>
      <c r="Y60" s="360">
        <f>SUM(Y61:Y62)</f>
        <v>-57.774112099999996</v>
      </c>
      <c r="Z60" s="360">
        <f t="shared" si="84"/>
        <v>-49.769258539999996</v>
      </c>
      <c r="AA60" s="360">
        <f>SUM(AA61:AA62)</f>
        <v>-64.147513439999997</v>
      </c>
      <c r="AB60" s="360">
        <f>SUM(P60:S60)</f>
        <v>-65.765755399999989</v>
      </c>
      <c r="AC60" s="360"/>
      <c r="AD60" s="360">
        <f>SUM(AD61:AD62)</f>
        <v>-71.904352629999991</v>
      </c>
    </row>
    <row r="61" spans="1:30" s="95" customFormat="1" ht="15" customHeight="1">
      <c r="A61" s="356"/>
      <c r="B61" s="357" t="s">
        <v>321</v>
      </c>
      <c r="C61" s="357" t="s">
        <v>409</v>
      </c>
      <c r="D61" s="368">
        <v>-6.1594433499999983</v>
      </c>
      <c r="E61" s="368">
        <v>-7.2222929200000001</v>
      </c>
      <c r="F61" s="368">
        <v>-12.485514199999997</v>
      </c>
      <c r="G61" s="368">
        <v>-10.39615946</v>
      </c>
      <c r="H61" s="368">
        <v>-11.059550770000001</v>
      </c>
      <c r="I61" s="368">
        <v>-12.64106202</v>
      </c>
      <c r="J61" s="368">
        <v>-12.207065719999999</v>
      </c>
      <c r="K61" s="368">
        <v>-11.126841030000001</v>
      </c>
      <c r="L61" s="368">
        <v>-12.598492530000001</v>
      </c>
      <c r="M61" s="368">
        <v>-15.888394709999998</v>
      </c>
      <c r="N61" s="368">
        <v>-15.148370749999998</v>
      </c>
      <c r="O61" s="368">
        <v>-17.050597759999999</v>
      </c>
      <c r="P61" s="368">
        <v>-13.683591129999993</v>
      </c>
      <c r="Q61" s="368">
        <v>-14.762639999999999</v>
      </c>
      <c r="R61" s="368">
        <v>-19.156703489999998</v>
      </c>
      <c r="S61" s="368">
        <v>-16.896359239999999</v>
      </c>
      <c r="T61" s="368"/>
      <c r="U61" s="368"/>
      <c r="V61" s="368"/>
      <c r="W61" s="368"/>
      <c r="X61" s="368">
        <v>-19.285649899999999</v>
      </c>
      <c r="Y61" s="368">
        <f>SUM(D61:G61)</f>
        <v>-36.263409929999995</v>
      </c>
      <c r="Z61" s="368">
        <f>SUM(H61:K61)</f>
        <v>-47.034519539999998</v>
      </c>
      <c r="AA61" s="368">
        <f>SUM(L61:O61)</f>
        <v>-60.685855750000002</v>
      </c>
      <c r="AB61" s="368">
        <f>SUM(P61:S61)</f>
        <v>-64.499293859999995</v>
      </c>
      <c r="AC61" s="368"/>
      <c r="AD61" s="368">
        <f>SUM(X61,S61,R61,Q61)</f>
        <v>-70.101352629999994</v>
      </c>
    </row>
    <row r="62" spans="1:30" s="99" customFormat="1" ht="15" customHeight="1">
      <c r="A62" s="356"/>
      <c r="B62" s="357" t="s">
        <v>322</v>
      </c>
      <c r="C62" s="357" t="s">
        <v>410</v>
      </c>
      <c r="D62" s="368">
        <v>0.91110688999999812</v>
      </c>
      <c r="E62" s="368">
        <v>-0.96093937000000018</v>
      </c>
      <c r="F62" s="368">
        <v>-14.08751397</v>
      </c>
      <c r="G62" s="368">
        <v>-7.3733557199999993</v>
      </c>
      <c r="H62" s="368">
        <v>-1.009674</v>
      </c>
      <c r="I62" s="368">
        <v>-1.2540389999999999</v>
      </c>
      <c r="J62" s="368">
        <v>-0.28023199999999998</v>
      </c>
      <c r="K62" s="368">
        <v>-0.19079399999999999</v>
      </c>
      <c r="L62" s="368">
        <v>-1.1099129999999999</v>
      </c>
      <c r="M62" s="368">
        <v>-0.30608551000000006</v>
      </c>
      <c r="N62" s="368">
        <v>-0.17372178999999999</v>
      </c>
      <c r="O62" s="368">
        <v>-1.87193739</v>
      </c>
      <c r="P62" s="368">
        <v>-0.11546154</v>
      </c>
      <c r="Q62" s="368">
        <v>-0.16</v>
      </c>
      <c r="R62" s="368">
        <v>-0.41799999999999998</v>
      </c>
      <c r="S62" s="368">
        <v>-0.57300000000000006</v>
      </c>
      <c r="T62" s="368"/>
      <c r="U62" s="368"/>
      <c r="V62" s="368"/>
      <c r="W62" s="368"/>
      <c r="X62" s="368">
        <v>-0.65200000000000002</v>
      </c>
      <c r="Y62" s="368">
        <f>SUM(D62:G62)</f>
        <v>-21.510702170000002</v>
      </c>
      <c r="Z62" s="368">
        <f>SUM(H62:K62)</f>
        <v>-2.7347389999999998</v>
      </c>
      <c r="AA62" s="368">
        <f>SUM(L62:O62)</f>
        <v>-3.46165769</v>
      </c>
      <c r="AB62" s="368">
        <f>SUM(P62:S62)</f>
        <v>-1.2664615399999999</v>
      </c>
      <c r="AC62" s="368"/>
      <c r="AD62" s="368">
        <f>SUM(X62,S62,R62,Q62)</f>
        <v>-1.8029999999999999</v>
      </c>
    </row>
    <row r="63" spans="1:30" s="99" customFormat="1" ht="15" customHeight="1">
      <c r="A63" s="356"/>
      <c r="B63" s="357"/>
      <c r="C63" s="357"/>
      <c r="D63" s="358"/>
      <c r="E63" s="358"/>
      <c r="F63" s="358"/>
      <c r="G63" s="358"/>
      <c r="H63" s="358"/>
      <c r="I63" s="358"/>
      <c r="J63" s="358"/>
      <c r="K63" s="358"/>
      <c r="L63" s="358"/>
      <c r="M63" s="358"/>
      <c r="N63" s="358"/>
      <c r="O63" s="358"/>
      <c r="P63" s="358"/>
      <c r="Q63" s="358"/>
      <c r="R63" s="358"/>
      <c r="S63" s="358"/>
      <c r="T63" s="358"/>
      <c r="U63" s="358"/>
      <c r="V63" s="358"/>
      <c r="W63" s="358"/>
      <c r="X63" s="358"/>
      <c r="Y63" s="358"/>
      <c r="Z63" s="358"/>
      <c r="AA63" s="358"/>
      <c r="AB63" s="358"/>
      <c r="AC63" s="358"/>
      <c r="AD63" s="358"/>
    </row>
    <row r="64" spans="1:30" s="95" customFormat="1" ht="15" customHeight="1">
      <c r="A64" s="356"/>
      <c r="B64" s="338" t="s">
        <v>323</v>
      </c>
      <c r="C64" s="338" t="s">
        <v>411</v>
      </c>
      <c r="D64" s="339">
        <f>SUM(D65:D66)</f>
        <v>86.881464010000002</v>
      </c>
      <c r="E64" s="339">
        <f>SUM(E65:E66)</f>
        <v>104.14967701000002</v>
      </c>
      <c r="F64" s="339">
        <f>SUM(F65:F66)</f>
        <v>102.93227687000002</v>
      </c>
      <c r="G64" s="339">
        <f>SUM(G65:G66)</f>
        <v>123.95034253999999</v>
      </c>
      <c r="H64" s="339">
        <f>SUM(H65:H66)</f>
        <v>107.02797504999999</v>
      </c>
      <c r="I64" s="339">
        <f t="shared" ref="I64:Z64" si="85">SUM(I65:I66)</f>
        <v>109.77704412999999</v>
      </c>
      <c r="J64" s="339">
        <f t="shared" si="85"/>
        <v>117.22634451</v>
      </c>
      <c r="K64" s="339">
        <f t="shared" si="85"/>
        <v>110.49350661000003</v>
      </c>
      <c r="L64" s="339">
        <f t="shared" si="85"/>
        <v>129.08875160999997</v>
      </c>
      <c r="M64" s="339">
        <f t="shared" si="85"/>
        <v>140.45731187999999</v>
      </c>
      <c r="N64" s="339">
        <f t="shared" si="85"/>
        <v>155.95718177000001</v>
      </c>
      <c r="O64" s="339">
        <f t="shared" si="85"/>
        <v>166.48774278000002</v>
      </c>
      <c r="P64" s="339">
        <f>SUM(P65:P66)</f>
        <v>163.10352523999998</v>
      </c>
      <c r="Q64" s="339">
        <f>SUM(Q65:Q66)</f>
        <v>194.08425000000003</v>
      </c>
      <c r="R64" s="339">
        <f>SUM(R65:R66)</f>
        <v>203.75142148</v>
      </c>
      <c r="S64" s="339">
        <f>SUM(S65:S66)</f>
        <v>215.75631902999999</v>
      </c>
      <c r="T64" s="339"/>
      <c r="U64" s="339"/>
      <c r="V64" s="339"/>
      <c r="W64" s="339"/>
      <c r="X64" s="339">
        <f>SUM(X65:X66)</f>
        <v>191.33065291999998</v>
      </c>
      <c r="Y64" s="339">
        <f>SUM(Y65:Y66)</f>
        <v>417.91376043000002</v>
      </c>
      <c r="Z64" s="339">
        <f t="shared" si="85"/>
        <v>444.52487030000003</v>
      </c>
      <c r="AA64" s="339">
        <f>SUM(AA65:AA66)</f>
        <v>591.99098804000005</v>
      </c>
      <c r="AB64" s="339">
        <f>SUM(P64:S64)</f>
        <v>776.69551575000003</v>
      </c>
      <c r="AC64" s="339"/>
      <c r="AD64" s="339">
        <f>SUM(AD65:AD66)</f>
        <v>804.92264343000011</v>
      </c>
    </row>
    <row r="65" spans="1:37" s="95" customFormat="1" ht="15" customHeight="1">
      <c r="A65" s="356"/>
      <c r="B65" s="357" t="s">
        <v>324</v>
      </c>
      <c r="C65" s="357" t="s">
        <v>412</v>
      </c>
      <c r="D65" s="372">
        <f t="shared" ref="D65:H66" si="86">D57+D61</f>
        <v>76.199575350000003</v>
      </c>
      <c r="E65" s="372">
        <f t="shared" si="86"/>
        <v>87.738043840000017</v>
      </c>
      <c r="F65" s="372">
        <f t="shared" si="86"/>
        <v>98.956744850000021</v>
      </c>
      <c r="G65" s="372">
        <f t="shared" si="86"/>
        <v>102.31559793</v>
      </c>
      <c r="H65" s="372">
        <f t="shared" si="86"/>
        <v>88.277397999999991</v>
      </c>
      <c r="I65" s="372">
        <f t="shared" ref="I65:N65" si="87">I57+I61</f>
        <v>97.395195699999988</v>
      </c>
      <c r="J65" s="372">
        <f t="shared" si="87"/>
        <v>96.916010260000007</v>
      </c>
      <c r="K65" s="372">
        <f t="shared" si="87"/>
        <v>97.03160852000002</v>
      </c>
      <c r="L65" s="372">
        <f t="shared" si="87"/>
        <v>109.70061309999998</v>
      </c>
      <c r="M65" s="372">
        <f t="shared" si="87"/>
        <v>124.15131258</v>
      </c>
      <c r="N65" s="372">
        <f t="shared" si="87"/>
        <v>132.21230421000001</v>
      </c>
      <c r="O65" s="372">
        <f t="shared" ref="O65:P66" si="88">O57+O61</f>
        <v>127.66880277</v>
      </c>
      <c r="P65" s="372">
        <f t="shared" si="88"/>
        <v>129.02150126999996</v>
      </c>
      <c r="Q65" s="372">
        <f t="shared" ref="Q65:S66" si="89">Q57+Q61</f>
        <v>137.88759000000002</v>
      </c>
      <c r="R65" s="372">
        <f t="shared" si="89"/>
        <v>147.04563794000001</v>
      </c>
      <c r="S65" s="372">
        <f t="shared" si="89"/>
        <v>151.51450921</v>
      </c>
      <c r="T65" s="372"/>
      <c r="U65" s="372"/>
      <c r="V65" s="372"/>
      <c r="W65" s="372"/>
      <c r="X65" s="372">
        <f t="shared" ref="X65" si="90">X57+X61</f>
        <v>145.67905173999998</v>
      </c>
      <c r="Y65" s="372">
        <f>SUM(D65:G65)</f>
        <v>365.20996196999999</v>
      </c>
      <c r="Z65" s="372">
        <f>SUM(H65:K65)</f>
        <v>379.62021248000002</v>
      </c>
      <c r="AA65" s="372">
        <f>SUM(L65:O65)</f>
        <v>493.73303265999999</v>
      </c>
      <c r="AB65" s="372">
        <f>SUM(P65:S65)</f>
        <v>565.46923842000001</v>
      </c>
      <c r="AC65" s="372"/>
      <c r="AD65" s="372">
        <f>AD57+AD61</f>
        <v>582.12678889000006</v>
      </c>
    </row>
    <row r="66" spans="1:37" s="95" customFormat="1" ht="15" customHeight="1">
      <c r="A66" s="356"/>
      <c r="B66" s="357" t="s">
        <v>325</v>
      </c>
      <c r="C66" s="357" t="s">
        <v>413</v>
      </c>
      <c r="D66" s="372">
        <f t="shared" si="86"/>
        <v>10.681888659999997</v>
      </c>
      <c r="E66" s="372">
        <f t="shared" si="86"/>
        <v>16.411633170000002</v>
      </c>
      <c r="F66" s="372">
        <f t="shared" si="86"/>
        <v>3.9755320199999993</v>
      </c>
      <c r="G66" s="372">
        <f t="shared" si="86"/>
        <v>21.634744609999998</v>
      </c>
      <c r="H66" s="372">
        <f t="shared" si="86"/>
        <v>18.75057705</v>
      </c>
      <c r="I66" s="372">
        <f t="shared" ref="I66:N66" si="91">I58+I62</f>
        <v>12.38184843</v>
      </c>
      <c r="J66" s="372">
        <f t="shared" si="91"/>
        <v>20.31033425</v>
      </c>
      <c r="K66" s="372">
        <f t="shared" si="91"/>
        <v>13.46189809</v>
      </c>
      <c r="L66" s="372">
        <f t="shared" si="91"/>
        <v>19.388138510000001</v>
      </c>
      <c r="M66" s="372">
        <f t="shared" si="91"/>
        <v>16.3059993</v>
      </c>
      <c r="N66" s="372">
        <f t="shared" si="91"/>
        <v>23.744877560000003</v>
      </c>
      <c r="O66" s="372">
        <f t="shared" si="88"/>
        <v>38.818940010000006</v>
      </c>
      <c r="P66" s="372">
        <f t="shared" si="88"/>
        <v>34.082023970000016</v>
      </c>
      <c r="Q66" s="372">
        <f t="shared" si="89"/>
        <v>56.196660000000008</v>
      </c>
      <c r="R66" s="372">
        <f t="shared" si="89"/>
        <v>56.705783539999999</v>
      </c>
      <c r="S66" s="372">
        <f t="shared" si="89"/>
        <v>64.24180982</v>
      </c>
      <c r="T66" s="372"/>
      <c r="U66" s="372"/>
      <c r="V66" s="372"/>
      <c r="W66" s="372"/>
      <c r="X66" s="372">
        <f t="shared" ref="X66" si="92">X58+X62</f>
        <v>45.651601179999993</v>
      </c>
      <c r="Y66" s="372">
        <f>SUM(D66:G66)</f>
        <v>52.703798460000002</v>
      </c>
      <c r="Z66" s="372">
        <f>SUM(H66:K66)</f>
        <v>64.904657820000011</v>
      </c>
      <c r="AA66" s="372">
        <f>SUM(L66:O66)</f>
        <v>98.257955380000013</v>
      </c>
      <c r="AB66" s="372">
        <f>SUM(P66:S66)</f>
        <v>211.22627733000002</v>
      </c>
      <c r="AC66" s="372"/>
      <c r="AD66" s="372">
        <f>AD58+AD62</f>
        <v>222.79585453999999</v>
      </c>
    </row>
    <row r="67" spans="1:37" s="95" customFormat="1" ht="15" customHeight="1">
      <c r="A67" s="356"/>
      <c r="B67" s="357"/>
      <c r="C67" s="357"/>
      <c r="D67" s="362"/>
      <c r="E67" s="362"/>
      <c r="F67" s="362"/>
      <c r="G67" s="362"/>
      <c r="H67" s="362"/>
      <c r="I67" s="362"/>
      <c r="J67" s="362"/>
      <c r="K67" s="362"/>
      <c r="L67" s="362"/>
      <c r="M67" s="362"/>
      <c r="N67" s="362"/>
      <c r="O67" s="362"/>
      <c r="P67" s="362"/>
      <c r="Q67" s="362"/>
      <c r="R67" s="362"/>
      <c r="S67" s="362"/>
      <c r="T67" s="362"/>
      <c r="U67" s="362"/>
      <c r="V67" s="362"/>
      <c r="W67" s="362"/>
      <c r="X67" s="362"/>
      <c r="Y67" s="362"/>
      <c r="Z67" s="362"/>
      <c r="AA67" s="362"/>
      <c r="AB67" s="362"/>
      <c r="AC67" s="362"/>
      <c r="AD67" s="362"/>
    </row>
    <row r="68" spans="1:37" s="95" customFormat="1" ht="15" customHeight="1">
      <c r="A68" s="356"/>
      <c r="B68" s="338" t="s">
        <v>326</v>
      </c>
      <c r="C68" s="338" t="s">
        <v>414</v>
      </c>
      <c r="D68" s="324">
        <f>SUM(D69:D71)</f>
        <v>-44.516396879999988</v>
      </c>
      <c r="E68" s="324">
        <f>SUM(E69:E71)</f>
        <v>-53.884786509999948</v>
      </c>
      <c r="F68" s="324">
        <f>SUM(F69:F71)</f>
        <v>-50.743704759999986</v>
      </c>
      <c r="G68" s="324">
        <f>SUM(G69:G71)</f>
        <v>-70.990178090000001</v>
      </c>
      <c r="H68" s="324">
        <f>SUM(H69:H71)</f>
        <v>-51.895797660000007</v>
      </c>
      <c r="I68" s="324">
        <f t="shared" ref="I68:Z68" si="93">SUM(I69:I71)</f>
        <v>-48.019245620000007</v>
      </c>
      <c r="J68" s="324">
        <f t="shared" si="93"/>
        <v>-62.846274140000027</v>
      </c>
      <c r="K68" s="324">
        <f t="shared" si="93"/>
        <v>-52.77057173</v>
      </c>
      <c r="L68" s="324">
        <f t="shared" si="93"/>
        <v>-66.74572976201388</v>
      </c>
      <c r="M68" s="324">
        <f t="shared" si="93"/>
        <v>-73.325303748127681</v>
      </c>
      <c r="N68" s="324">
        <f t="shared" si="93"/>
        <v>-90.471838782404092</v>
      </c>
      <c r="O68" s="324">
        <f t="shared" si="93"/>
        <v>-110.41683457000001</v>
      </c>
      <c r="P68" s="324">
        <f>SUM(P69:P71)</f>
        <v>-97.440328720000053</v>
      </c>
      <c r="Q68" s="324">
        <f>SUM(Q69:Q71)</f>
        <v>-116.15802885000001</v>
      </c>
      <c r="R68" s="324">
        <f>SUM(R69:R71)</f>
        <v>-123.35935805000003</v>
      </c>
      <c r="S68" s="324">
        <f>SUM(S69:S71)</f>
        <v>-123.78299351000001</v>
      </c>
      <c r="T68" s="324"/>
      <c r="U68" s="324"/>
      <c r="V68" s="324"/>
      <c r="W68" s="324"/>
      <c r="X68" s="324">
        <f>SUM(X69:X71)</f>
        <v>-106.01551320000003</v>
      </c>
      <c r="Y68" s="324">
        <f>SUM(Y69:Y71)</f>
        <v>-220.13506623999993</v>
      </c>
      <c r="Z68" s="324">
        <f t="shared" si="93"/>
        <v>-215.53188915000004</v>
      </c>
      <c r="AA68" s="324">
        <f>SUM(AA69:AA71)</f>
        <v>-340.95970686254566</v>
      </c>
      <c r="AB68" s="324">
        <f>SUM(P68:S68)</f>
        <v>-460.74070913000014</v>
      </c>
      <c r="AC68" s="324"/>
      <c r="AD68" s="324">
        <f>SUM(AD69:AD71)</f>
        <v>-469.3158936100001</v>
      </c>
    </row>
    <row r="69" spans="1:37" s="95" customFormat="1" ht="15" customHeight="1">
      <c r="A69" s="356"/>
      <c r="B69" s="357" t="s">
        <v>327</v>
      </c>
      <c r="C69" s="357" t="s">
        <v>415</v>
      </c>
      <c r="D69" s="368">
        <v>-8.2511988399999936</v>
      </c>
      <c r="E69" s="368">
        <v>-13.698102479999994</v>
      </c>
      <c r="F69" s="368">
        <v>-18.526310819999988</v>
      </c>
      <c r="G69" s="368">
        <v>-22.561011829999995</v>
      </c>
      <c r="H69" s="368">
        <v>-6.585187770000001</v>
      </c>
      <c r="I69" s="368">
        <v>-6.102675110000007</v>
      </c>
      <c r="J69" s="368">
        <v>-9.195940060000023</v>
      </c>
      <c r="K69" s="368">
        <v>-4.91392834</v>
      </c>
      <c r="L69" s="368">
        <v>-5.9602568620138729</v>
      </c>
      <c r="M69" s="368">
        <v>-8.174632888127686</v>
      </c>
      <c r="N69" s="368">
        <v>-7.6709411024040897</v>
      </c>
      <c r="O69" s="368">
        <v>-9.7702248399999974</v>
      </c>
      <c r="P69" s="368">
        <v>-7.7580538400000272</v>
      </c>
      <c r="Q69" s="368">
        <v>-9.4196939099999959</v>
      </c>
      <c r="R69" s="368">
        <v>-11.641268340000003</v>
      </c>
      <c r="S69" s="368">
        <v>-5.0579777000000039</v>
      </c>
      <c r="T69" s="368"/>
      <c r="U69" s="368"/>
      <c r="V69" s="368"/>
      <c r="W69" s="368"/>
      <c r="X69" s="368">
        <v>-5.7941537400000129</v>
      </c>
      <c r="Y69" s="368">
        <f>SUM(D69:G69)</f>
        <v>-63.03662396999998</v>
      </c>
      <c r="Z69" s="368">
        <f>SUM(H69:K69)</f>
        <v>-26.797731280000029</v>
      </c>
      <c r="AA69" s="368">
        <f>SUM(L69:O69)</f>
        <v>-31.576055692545644</v>
      </c>
      <c r="AB69" s="368">
        <f>SUM(P69:S69)</f>
        <v>-33.876993790000029</v>
      </c>
      <c r="AC69" s="368"/>
      <c r="AD69" s="368">
        <f>SUM(X69,S69,R69,Q69)</f>
        <v>-31.913093690000014</v>
      </c>
    </row>
    <row r="70" spans="1:37" s="99" customFormat="1" ht="15" customHeight="1">
      <c r="A70" s="363"/>
      <c r="B70" s="357" t="s">
        <v>328</v>
      </c>
      <c r="C70" s="357" t="s">
        <v>416</v>
      </c>
      <c r="D70" s="368">
        <v>-25.84068053</v>
      </c>
      <c r="E70" s="368">
        <v>-26.895729359999997</v>
      </c>
      <c r="F70" s="368">
        <v>-30.016602880000001</v>
      </c>
      <c r="G70" s="368">
        <v>-29.392932440000003</v>
      </c>
      <c r="H70" s="368">
        <v>-27.092331000000001</v>
      </c>
      <c r="I70" s="368">
        <v>-29.883239119999999</v>
      </c>
      <c r="J70" s="368">
        <v>-31.346743230000001</v>
      </c>
      <c r="K70" s="368">
        <v>-33.148013169999999</v>
      </c>
      <c r="L70" s="368">
        <v>-43.491783700000006</v>
      </c>
      <c r="M70" s="368">
        <v>-49.496190000000006</v>
      </c>
      <c r="N70" s="368">
        <v>-58.558223269999992</v>
      </c>
      <c r="O70" s="368">
        <v>-61.162880170000008</v>
      </c>
      <c r="P70" s="368">
        <v>-56.073262719999988</v>
      </c>
      <c r="Q70" s="368">
        <v>-53.071324940000004</v>
      </c>
      <c r="R70" s="368">
        <v>-56.021535420000021</v>
      </c>
      <c r="S70" s="368">
        <v>-57.628399260000009</v>
      </c>
      <c r="T70" s="368"/>
      <c r="U70" s="368"/>
      <c r="V70" s="368"/>
      <c r="W70" s="368"/>
      <c r="X70" s="368">
        <v>-55.936277640000014</v>
      </c>
      <c r="Y70" s="368">
        <f>SUM(D70:G70)</f>
        <v>-112.14594521000001</v>
      </c>
      <c r="Z70" s="368">
        <f>SUM(H70:K70)</f>
        <v>-121.47032652</v>
      </c>
      <c r="AA70" s="368">
        <f>SUM(L70:O70)</f>
        <v>-212.70907714000003</v>
      </c>
      <c r="AB70" s="368">
        <f>SUM(P70:S70)</f>
        <v>-222.79452234000001</v>
      </c>
      <c r="AC70" s="368"/>
      <c r="AD70" s="368">
        <f>SUM(X70,S70,R70,Q70)</f>
        <v>-222.65753726000005</v>
      </c>
      <c r="AE70" s="95"/>
      <c r="AF70" s="95"/>
      <c r="AG70" s="95"/>
      <c r="AH70" s="95"/>
      <c r="AI70" s="95"/>
      <c r="AJ70" s="95"/>
      <c r="AK70" s="95"/>
    </row>
    <row r="71" spans="1:37" s="95" customFormat="1" ht="15" customHeight="1">
      <c r="A71" s="363"/>
      <c r="B71" s="357" t="s">
        <v>329</v>
      </c>
      <c r="C71" s="357" t="s">
        <v>417</v>
      </c>
      <c r="D71" s="368">
        <v>-10.424517509999998</v>
      </c>
      <c r="E71" s="368">
        <v>-13.290954669999953</v>
      </c>
      <c r="F71" s="368">
        <v>-2.200791060000002</v>
      </c>
      <c r="G71" s="368">
        <v>-19.036233820000003</v>
      </c>
      <c r="H71" s="368">
        <v>-18.218278890000001</v>
      </c>
      <c r="I71" s="368">
        <v>-12.033331390000001</v>
      </c>
      <c r="J71" s="368">
        <v>-22.303590849999999</v>
      </c>
      <c r="K71" s="368">
        <v>-14.70863022</v>
      </c>
      <c r="L71" s="368">
        <v>-17.293689199999999</v>
      </c>
      <c r="M71" s="368">
        <v>-15.65448086</v>
      </c>
      <c r="N71" s="368">
        <v>-24.242674409999999</v>
      </c>
      <c r="O71" s="368">
        <v>-39.48372956</v>
      </c>
      <c r="P71" s="368">
        <v>-33.609012160000042</v>
      </c>
      <c r="Q71" s="368">
        <v>-53.667010000000005</v>
      </c>
      <c r="R71" s="368">
        <v>-55.696554289999995</v>
      </c>
      <c r="S71" s="368">
        <v>-61.09661655</v>
      </c>
      <c r="T71" s="368"/>
      <c r="U71" s="368"/>
      <c r="V71" s="368"/>
      <c r="W71" s="368"/>
      <c r="X71" s="368">
        <v>-44.285081820000002</v>
      </c>
      <c r="Y71" s="368">
        <f>SUM(D71:G71)</f>
        <v>-44.952497059999956</v>
      </c>
      <c r="Z71" s="368">
        <f>SUM(H71:K71)</f>
        <v>-67.263831350000004</v>
      </c>
      <c r="AA71" s="368">
        <f>SUM(L71:O71)</f>
        <v>-96.674574030000002</v>
      </c>
      <c r="AB71" s="368">
        <f>SUM(P71:S71)</f>
        <v>-204.06919300000004</v>
      </c>
      <c r="AC71" s="368"/>
      <c r="AD71" s="368">
        <f>SUM(X71,S71,R71,Q71)</f>
        <v>-214.74526266000001</v>
      </c>
    </row>
    <row r="72" spans="1:37" s="95" customFormat="1" ht="15" customHeight="1">
      <c r="A72" s="363"/>
      <c r="B72" s="357"/>
      <c r="C72" s="357"/>
      <c r="D72" s="358"/>
      <c r="E72" s="358"/>
      <c r="F72" s="358"/>
      <c r="G72" s="358"/>
      <c r="H72" s="358"/>
      <c r="I72" s="358"/>
      <c r="J72" s="358"/>
      <c r="K72" s="358"/>
      <c r="L72" s="358"/>
      <c r="M72" s="358"/>
      <c r="N72" s="358"/>
      <c r="O72" s="358"/>
      <c r="P72" s="358"/>
      <c r="Q72" s="358"/>
      <c r="R72" s="358"/>
      <c r="S72" s="358"/>
      <c r="T72" s="358"/>
      <c r="U72" s="358"/>
      <c r="V72" s="358"/>
      <c r="W72" s="358"/>
      <c r="X72" s="358"/>
      <c r="Y72" s="358"/>
      <c r="Z72" s="358"/>
      <c r="AA72" s="358"/>
      <c r="AB72" s="358"/>
      <c r="AC72" s="358"/>
      <c r="AD72" s="358"/>
    </row>
    <row r="73" spans="1:37" s="95" customFormat="1" ht="15" customHeight="1">
      <c r="A73" s="363"/>
      <c r="B73" s="338" t="s">
        <v>330</v>
      </c>
      <c r="C73" s="338" t="s">
        <v>418</v>
      </c>
      <c r="D73" s="324">
        <f>D64+D68</f>
        <v>42.365067130000014</v>
      </c>
      <c r="E73" s="324">
        <f>E64+E68</f>
        <v>50.264890500000071</v>
      </c>
      <c r="F73" s="324">
        <f>F64+F68</f>
        <v>52.188572110000038</v>
      </c>
      <c r="G73" s="324">
        <f>G64+G68</f>
        <v>52.960164449999994</v>
      </c>
      <c r="H73" s="324">
        <f>H64+H68</f>
        <v>55.132177389999988</v>
      </c>
      <c r="I73" s="324">
        <f t="shared" ref="I73:Z73" si="94">I64+I68</f>
        <v>61.757798509999986</v>
      </c>
      <c r="J73" s="324">
        <f t="shared" si="94"/>
        <v>54.380070369999977</v>
      </c>
      <c r="K73" s="324">
        <f t="shared" si="94"/>
        <v>57.722934880000025</v>
      </c>
      <c r="L73" s="324">
        <f t="shared" si="94"/>
        <v>62.343021847986094</v>
      </c>
      <c r="M73" s="324">
        <f t="shared" si="94"/>
        <v>67.132008131872311</v>
      </c>
      <c r="N73" s="324">
        <f t="shared" si="94"/>
        <v>65.485342987595914</v>
      </c>
      <c r="O73" s="324">
        <f t="shared" si="94"/>
        <v>56.070908210000013</v>
      </c>
      <c r="P73" s="324">
        <f>P64+P68</f>
        <v>65.663196519999929</v>
      </c>
      <c r="Q73" s="324">
        <f>Q64+Q68</f>
        <v>77.926221150000018</v>
      </c>
      <c r="R73" s="324">
        <f>R64+R68</f>
        <v>80.392063429999979</v>
      </c>
      <c r="S73" s="324">
        <f>S64+S68</f>
        <v>91.973325519999975</v>
      </c>
      <c r="T73" s="324"/>
      <c r="U73" s="324"/>
      <c r="V73" s="324"/>
      <c r="W73" s="324"/>
      <c r="X73" s="324">
        <f>X64+X68</f>
        <v>85.315139719999948</v>
      </c>
      <c r="Y73" s="324">
        <f>Y64+Y68</f>
        <v>197.7786941900001</v>
      </c>
      <c r="Z73" s="324">
        <f t="shared" si="94"/>
        <v>228.99298114999999</v>
      </c>
      <c r="AA73" s="324">
        <f>AA64+AA68</f>
        <v>251.03128117745439</v>
      </c>
      <c r="AB73" s="324">
        <f>SUM(P73:S73)</f>
        <v>315.95480661999989</v>
      </c>
      <c r="AC73" s="324"/>
      <c r="AD73" s="324">
        <f>AD64+AD68</f>
        <v>335.60674982</v>
      </c>
    </row>
    <row r="74" spans="1:37" s="381" customFormat="1" ht="15" customHeight="1">
      <c r="A74" s="380"/>
      <c r="B74" s="367" t="s">
        <v>18</v>
      </c>
      <c r="C74" s="367" t="s">
        <v>349</v>
      </c>
      <c r="D74" s="366">
        <f t="shared" ref="D74:AA74" si="95">D73/D64</f>
        <v>0.48761916724980398</v>
      </c>
      <c r="E74" s="366">
        <f t="shared" si="95"/>
        <v>0.48262166473328422</v>
      </c>
      <c r="F74" s="366">
        <f t="shared" si="95"/>
        <v>0.50701853390372809</v>
      </c>
      <c r="G74" s="366">
        <f t="shared" si="95"/>
        <v>0.42726920607669339</v>
      </c>
      <c r="H74" s="366">
        <f t="shared" si="95"/>
        <v>0.51511931683509871</v>
      </c>
      <c r="I74" s="366">
        <f t="shared" si="95"/>
        <v>0.56257479876088912</v>
      </c>
      <c r="J74" s="366">
        <f t="shared" si="95"/>
        <v>0.46388950024250802</v>
      </c>
      <c r="K74" s="366">
        <f t="shared" si="95"/>
        <v>0.52241019993817361</v>
      </c>
      <c r="L74" s="366">
        <f t="shared" si="95"/>
        <v>0.48294697307427237</v>
      </c>
      <c r="M74" s="366">
        <f t="shared" si="95"/>
        <v>0.47795310356805554</v>
      </c>
      <c r="N74" s="366">
        <f t="shared" si="95"/>
        <v>0.41989309016991166</v>
      </c>
      <c r="O74" s="366">
        <f t="shared" si="95"/>
        <v>0.33678700469915762</v>
      </c>
      <c r="P74" s="366">
        <f t="shared" si="95"/>
        <v>0.4025860043391416</v>
      </c>
      <c r="Q74" s="366">
        <f t="shared" si="95"/>
        <v>0.40150718644093997</v>
      </c>
      <c r="R74" s="366">
        <f t="shared" ref="R74:S74" si="96">R73/R64</f>
        <v>0.39455952182346454</v>
      </c>
      <c r="S74" s="366">
        <f t="shared" si="96"/>
        <v>0.42628334564426584</v>
      </c>
      <c r="T74" s="366"/>
      <c r="U74" s="366"/>
      <c r="V74" s="366"/>
      <c r="W74" s="366"/>
      <c r="X74" s="366">
        <f t="shared" ref="X74" si="97">X73/X64</f>
        <v>0.44590418951673305</v>
      </c>
      <c r="Y74" s="366">
        <f t="shared" si="95"/>
        <v>0.47325240974717259</v>
      </c>
      <c r="Z74" s="366">
        <f t="shared" si="95"/>
        <v>0.51514098861433255</v>
      </c>
      <c r="AA74" s="366">
        <f t="shared" si="95"/>
        <v>0.42404578152208716</v>
      </c>
      <c r="AB74" s="366">
        <f t="shared" ref="AB74" si="98">AB73/AB64</f>
        <v>0.40679365364290104</v>
      </c>
      <c r="AC74" s="366"/>
      <c r="AD74" s="366">
        <f t="shared" ref="AD74" si="99">AD73/AD64</f>
        <v>0.41694286098088373</v>
      </c>
    </row>
    <row r="75" spans="1:37" s="95" customFormat="1" ht="15" customHeight="1">
      <c r="A75" s="356"/>
      <c r="B75" s="371"/>
      <c r="C75" s="371"/>
      <c r="D75" s="358"/>
      <c r="E75" s="358"/>
      <c r="F75" s="358"/>
      <c r="G75" s="358"/>
      <c r="H75" s="358"/>
      <c r="I75" s="358"/>
      <c r="J75" s="358"/>
      <c r="K75" s="358"/>
      <c r="L75" s="358"/>
      <c r="M75" s="358"/>
      <c r="N75" s="358"/>
      <c r="O75" s="358"/>
      <c r="P75" s="358"/>
      <c r="Q75" s="358"/>
      <c r="R75" s="358"/>
      <c r="S75" s="358"/>
      <c r="T75" s="358"/>
      <c r="U75" s="358"/>
      <c r="V75" s="358"/>
      <c r="W75" s="358"/>
      <c r="X75" s="358"/>
      <c r="Y75" s="358"/>
      <c r="Z75" s="358"/>
      <c r="AA75" s="358"/>
      <c r="AB75" s="358"/>
      <c r="AC75" s="358"/>
      <c r="AD75" s="358"/>
    </row>
    <row r="76" spans="1:37" s="95" customFormat="1" ht="15" customHeight="1">
      <c r="A76" s="363"/>
      <c r="B76" s="338" t="s">
        <v>394</v>
      </c>
      <c r="C76" s="338" t="s">
        <v>419</v>
      </c>
      <c r="D76" s="324">
        <f>SUM(D77:D80)</f>
        <v>-14.128231860000001</v>
      </c>
      <c r="E76" s="324">
        <f>SUM(E77:E80)</f>
        <v>-2.7314808699999995</v>
      </c>
      <c r="F76" s="324">
        <f>SUM(F77:F80)</f>
        <v>-2.6047102799999999</v>
      </c>
      <c r="G76" s="324">
        <f>SUM(G77:G80)</f>
        <v>-6.9825348599999995</v>
      </c>
      <c r="H76" s="324">
        <f>SUM(H77:H80)</f>
        <v>-4.8253359910124809</v>
      </c>
      <c r="I76" s="324">
        <f t="shared" ref="I76:Z76" si="100">SUM(I77:I80)</f>
        <v>-9.3538424741073989</v>
      </c>
      <c r="J76" s="324">
        <f t="shared" si="100"/>
        <v>-10.801597237689396</v>
      </c>
      <c r="K76" s="324">
        <f t="shared" si="100"/>
        <v>-20.160130397406096</v>
      </c>
      <c r="L76" s="324">
        <f t="shared" si="100"/>
        <v>-4.9547623012786008</v>
      </c>
      <c r="M76" s="324">
        <f t="shared" si="100"/>
        <v>-5.4852644550680623</v>
      </c>
      <c r="N76" s="324">
        <f t="shared" si="100"/>
        <v>-12.541124171141483</v>
      </c>
      <c r="O76" s="324">
        <f t="shared" si="100"/>
        <v>-8.5776321487380258</v>
      </c>
      <c r="P76" s="324">
        <f>SUM(P77:P80)</f>
        <v>-10.555618498028789</v>
      </c>
      <c r="Q76" s="324">
        <f>SUM(Q77:Q80)</f>
        <v>-5.9460599999999992</v>
      </c>
      <c r="R76" s="324">
        <f>SUM(R77:R80)</f>
        <v>-11.677535019999995</v>
      </c>
      <c r="S76" s="324">
        <f>SUM(S77:S80)</f>
        <v>-17.582031850000007</v>
      </c>
      <c r="T76" s="324"/>
      <c r="U76" s="324"/>
      <c r="V76" s="324"/>
      <c r="W76" s="324"/>
      <c r="X76" s="324">
        <f>SUM(X77:X80)</f>
        <v>-10.632388308476658</v>
      </c>
      <c r="Y76" s="324">
        <f>SUM(Y77:Y80)</f>
        <v>-26.446957870000002</v>
      </c>
      <c r="Z76" s="324">
        <f t="shared" si="100"/>
        <v>-45.140906100215368</v>
      </c>
      <c r="AA76" s="324">
        <f>SUM(AA77:AA80)</f>
        <v>-31.55878307622617</v>
      </c>
      <c r="AB76" s="324">
        <f>SUM(P76:S76)</f>
        <v>-45.761245368028789</v>
      </c>
      <c r="AC76" s="324"/>
      <c r="AD76" s="324">
        <f>SUM(AD77:AD79)</f>
        <v>-45.838015178476653</v>
      </c>
    </row>
    <row r="77" spans="1:37" s="95" customFormat="1" ht="15" customHeight="1">
      <c r="A77" s="363"/>
      <c r="B77" s="357" t="s">
        <v>331</v>
      </c>
      <c r="C77" s="357" t="s">
        <v>420</v>
      </c>
      <c r="D77" s="368">
        <v>-13.684208090000002</v>
      </c>
      <c r="E77" s="368">
        <v>-2.0940482299999994</v>
      </c>
      <c r="F77" s="368">
        <v>-2.9900818999999998</v>
      </c>
      <c r="G77" s="368">
        <v>-4.0792164599999996</v>
      </c>
      <c r="H77" s="368">
        <v>-4.6261796810124807</v>
      </c>
      <c r="I77" s="368">
        <v>-9.439095874107398</v>
      </c>
      <c r="J77" s="368">
        <v>-11.802843437689395</v>
      </c>
      <c r="K77" s="368">
        <v>-19.732282897406094</v>
      </c>
      <c r="L77" s="368">
        <v>-5.5912342212786008</v>
      </c>
      <c r="M77" s="368">
        <v>-7.6592815550680626</v>
      </c>
      <c r="N77" s="368">
        <v>-14.131988371141484</v>
      </c>
      <c r="O77" s="368">
        <v>-9.7960434287380256</v>
      </c>
      <c r="P77" s="368">
        <v>-12.964618828028788</v>
      </c>
      <c r="Q77" s="368">
        <v>-8.6641300000000001</v>
      </c>
      <c r="R77" s="368">
        <v>-13.959127159999996</v>
      </c>
      <c r="S77" s="368">
        <v>-18.462294670000006</v>
      </c>
      <c r="T77" s="368"/>
      <c r="U77" s="368"/>
      <c r="V77" s="368"/>
      <c r="W77" s="368"/>
      <c r="X77" s="368">
        <v>-13.666046558476657</v>
      </c>
      <c r="Y77" s="368">
        <f>SUM(D77:G77)</f>
        <v>-22.847554680000002</v>
      </c>
      <c r="Z77" s="368">
        <f>SUM(H77:K77)</f>
        <v>-45.600401890215366</v>
      </c>
      <c r="AA77" s="368">
        <f>SUM(L77:O77)</f>
        <v>-37.178547576226173</v>
      </c>
      <c r="AB77" s="368">
        <f>SUM(P77:S77)</f>
        <v>-54.05017065802879</v>
      </c>
      <c r="AC77" s="368"/>
      <c r="AD77" s="368">
        <f>SUM(X77,S77,R77,Q77)</f>
        <v>-54.751598388476658</v>
      </c>
    </row>
    <row r="78" spans="1:37" s="95" customFormat="1" ht="15" customHeight="1">
      <c r="A78" s="363"/>
      <c r="B78" s="357" t="s">
        <v>328</v>
      </c>
      <c r="C78" s="357" t="s">
        <v>416</v>
      </c>
      <c r="D78" s="368">
        <v>0</v>
      </c>
      <c r="E78" s="368">
        <v>0</v>
      </c>
      <c r="F78" s="368">
        <v>0</v>
      </c>
      <c r="G78" s="368">
        <v>-5.6375000000000001E-4</v>
      </c>
      <c r="H78" s="368">
        <v>-4.2968249999999999E-2</v>
      </c>
      <c r="I78" s="368">
        <v>-1.69125E-3</v>
      </c>
      <c r="J78" s="368">
        <v>-1.69125E-3</v>
      </c>
      <c r="K78" s="368">
        <v>-1.69125E-3</v>
      </c>
      <c r="L78" s="368">
        <v>-1.9987E-3</v>
      </c>
      <c r="M78" s="368">
        <v>-2.6408E-3</v>
      </c>
      <c r="N78" s="368">
        <v>1.0551080000000093E-2</v>
      </c>
      <c r="O78" s="368">
        <v>-0.11688452999999968</v>
      </c>
      <c r="P78" s="368">
        <v>-0.10188480999999998</v>
      </c>
      <c r="Q78" s="368">
        <v>1.4999999999999999E-2</v>
      </c>
      <c r="R78" s="368">
        <v>-4.4500730000000002E-2</v>
      </c>
      <c r="S78" s="368">
        <v>-8.7562570000000006E-2</v>
      </c>
      <c r="T78" s="368"/>
      <c r="U78" s="368"/>
      <c r="V78" s="368"/>
      <c r="W78" s="368"/>
      <c r="X78" s="368">
        <v>-0.11121875000000001</v>
      </c>
      <c r="Y78" s="368">
        <f>SUM(D78:G78)</f>
        <v>-5.6375000000000001E-4</v>
      </c>
      <c r="Z78" s="368">
        <f>SUM(H78:K78)</f>
        <v>-4.8041999999999994E-2</v>
      </c>
      <c r="AA78" s="368">
        <f>SUM(L78:O78)</f>
        <v>-0.11097294999999958</v>
      </c>
      <c r="AB78" s="368">
        <f>SUM(P78:S78)</f>
        <v>-0.21894810999999997</v>
      </c>
      <c r="AC78" s="368"/>
      <c r="AD78" s="368">
        <f>SUM(X78,S78,R78,Q78)</f>
        <v>-0.22828205000000001</v>
      </c>
    </row>
    <row r="79" spans="1:37" s="95" customFormat="1" ht="15" customHeight="1">
      <c r="A79" s="363"/>
      <c r="B79" s="357" t="s">
        <v>332</v>
      </c>
      <c r="C79" s="357" t="s">
        <v>421</v>
      </c>
      <c r="D79" s="368">
        <v>-0.44402376999999993</v>
      </c>
      <c r="E79" s="368">
        <v>-0.63743263999999988</v>
      </c>
      <c r="F79" s="368">
        <v>0.38537162000000003</v>
      </c>
      <c r="G79" s="368">
        <v>-2.9027546499999999</v>
      </c>
      <c r="H79" s="368">
        <v>-0.15618805999999999</v>
      </c>
      <c r="I79" s="368">
        <v>8.6944650000000026E-2</v>
      </c>
      <c r="J79" s="368">
        <v>1.0029374499999999</v>
      </c>
      <c r="K79" s="368">
        <v>-0.42615625000000007</v>
      </c>
      <c r="L79" s="368">
        <v>0.63847061999999999</v>
      </c>
      <c r="M79" s="368">
        <v>2.1766578999999999</v>
      </c>
      <c r="N79" s="368">
        <v>1.58031312</v>
      </c>
      <c r="O79" s="368">
        <v>1.3352958100000001</v>
      </c>
      <c r="P79" s="368">
        <v>2.5108851400000001</v>
      </c>
      <c r="Q79" s="368">
        <v>2.7030699999999999</v>
      </c>
      <c r="R79" s="368">
        <v>2.3260928700000001</v>
      </c>
      <c r="S79" s="368">
        <v>0.96782538999999979</v>
      </c>
      <c r="T79" s="368"/>
      <c r="U79" s="368"/>
      <c r="V79" s="368"/>
      <c r="W79" s="368"/>
      <c r="X79" s="368">
        <v>3.1448769999999997</v>
      </c>
      <c r="Y79" s="368">
        <f>SUM(D79:G79)</f>
        <v>-3.5988394399999999</v>
      </c>
      <c r="Z79" s="368">
        <f>SUM(H79:K79)</f>
        <v>0.50753778999999977</v>
      </c>
      <c r="AA79" s="368">
        <f>SUM(L79:O79)</f>
        <v>5.7307374499999995</v>
      </c>
      <c r="AB79" s="368">
        <f>SUM(P79:S79)</f>
        <v>8.5078733999999994</v>
      </c>
      <c r="AC79" s="368"/>
      <c r="AD79" s="368">
        <f>SUM(X79,S79,R79,Q79)</f>
        <v>9.1418652599999994</v>
      </c>
    </row>
    <row r="80" spans="1:37" s="95" customFormat="1" ht="15" hidden="1" customHeight="1">
      <c r="A80" s="363"/>
      <c r="B80" s="357"/>
      <c r="C80" s="357"/>
      <c r="D80" s="368"/>
      <c r="E80" s="368"/>
      <c r="F80" s="368"/>
      <c r="G80" s="368"/>
      <c r="H80" s="368"/>
      <c r="I80" s="368"/>
      <c r="J80" s="368"/>
      <c r="K80" s="368"/>
      <c r="L80" s="368"/>
      <c r="M80" s="368"/>
      <c r="N80" s="368"/>
      <c r="O80" s="368"/>
      <c r="P80" s="368"/>
      <c r="Q80" s="368"/>
      <c r="R80" s="368"/>
      <c r="S80" s="368"/>
      <c r="T80" s="368"/>
      <c r="U80" s="368"/>
      <c r="V80" s="368"/>
      <c r="W80" s="368"/>
      <c r="X80" s="368"/>
      <c r="Y80" s="368"/>
      <c r="Z80" s="368"/>
      <c r="AA80" s="368"/>
      <c r="AB80" s="368"/>
      <c r="AC80" s="368"/>
      <c r="AD80" s="368"/>
    </row>
    <row r="81" spans="1:30" s="95" customFormat="1" ht="15" customHeight="1">
      <c r="A81" s="356"/>
      <c r="B81" s="370"/>
      <c r="C81" s="370"/>
      <c r="D81" s="358"/>
      <c r="E81" s="358"/>
      <c r="F81" s="358"/>
      <c r="G81" s="358"/>
      <c r="H81" s="358"/>
      <c r="I81" s="358"/>
      <c r="J81" s="358"/>
      <c r="K81" s="358"/>
      <c r="L81" s="358"/>
      <c r="M81" s="358"/>
      <c r="N81" s="358"/>
      <c r="O81" s="358"/>
      <c r="P81" s="358"/>
      <c r="Q81" s="358"/>
      <c r="R81" s="358"/>
      <c r="S81" s="358"/>
      <c r="T81" s="358"/>
      <c r="U81" s="358"/>
      <c r="V81" s="358"/>
      <c r="W81" s="358"/>
      <c r="X81" s="358"/>
      <c r="Y81" s="358"/>
      <c r="Z81" s="358"/>
      <c r="AA81" s="358"/>
      <c r="AB81" s="358"/>
      <c r="AC81" s="358"/>
      <c r="AD81" s="358"/>
    </row>
    <row r="82" spans="1:30" s="95" customFormat="1" ht="15" customHeight="1">
      <c r="A82" s="363"/>
      <c r="B82" s="338" t="s">
        <v>138</v>
      </c>
      <c r="C82" s="338" t="s">
        <v>138</v>
      </c>
      <c r="D82" s="324">
        <f>D73+D76</f>
        <v>28.236835270000014</v>
      </c>
      <c r="E82" s="324">
        <f>E73+E76</f>
        <v>47.533409630000072</v>
      </c>
      <c r="F82" s="324">
        <f>F73+F76</f>
        <v>49.583861830000039</v>
      </c>
      <c r="G82" s="324">
        <f>G73+G76</f>
        <v>45.977629589999992</v>
      </c>
      <c r="H82" s="324">
        <f t="shared" ref="H82:AA82" si="101">H73+H76</f>
        <v>50.306841398987508</v>
      </c>
      <c r="I82" s="324">
        <f t="shared" si="101"/>
        <v>52.403956035892591</v>
      </c>
      <c r="J82" s="324">
        <f t="shared" si="101"/>
        <v>43.578473132310577</v>
      </c>
      <c r="K82" s="324">
        <f t="shared" si="101"/>
        <v>37.562804482593933</v>
      </c>
      <c r="L82" s="324">
        <f t="shared" si="101"/>
        <v>57.388259546707495</v>
      </c>
      <c r="M82" s="324">
        <f t="shared" si="101"/>
        <v>61.646743676804249</v>
      </c>
      <c r="N82" s="324">
        <f t="shared" si="101"/>
        <v>52.944218816454431</v>
      </c>
      <c r="O82" s="324">
        <f t="shared" si="101"/>
        <v>47.493276061261987</v>
      </c>
      <c r="P82" s="324">
        <f>P73+P76</f>
        <v>55.107578021971136</v>
      </c>
      <c r="Q82" s="324">
        <f>Q73+Q76</f>
        <v>71.980161150000015</v>
      </c>
      <c r="R82" s="324">
        <f>R73+R76</f>
        <v>68.714528409999986</v>
      </c>
      <c r="S82" s="324">
        <f>S73+S76</f>
        <v>74.391293669999968</v>
      </c>
      <c r="T82" s="324"/>
      <c r="U82" s="324"/>
      <c r="V82" s="324"/>
      <c r="W82" s="324"/>
      <c r="X82" s="324">
        <f>X73+X76</f>
        <v>74.682751411523284</v>
      </c>
      <c r="Y82" s="324">
        <f>Y73+Y76</f>
        <v>171.33173632000009</v>
      </c>
      <c r="Z82" s="324">
        <f t="shared" si="101"/>
        <v>183.85207504978462</v>
      </c>
      <c r="AA82" s="324">
        <f t="shared" si="101"/>
        <v>219.47249810122821</v>
      </c>
      <c r="AB82" s="324">
        <f>SUM(P82:S82)</f>
        <v>270.19356125197112</v>
      </c>
      <c r="AC82" s="324"/>
      <c r="AD82" s="324">
        <f>AD73+AD76</f>
        <v>289.76873464152334</v>
      </c>
    </row>
    <row r="83" spans="1:30" s="95" customFormat="1" ht="15" customHeight="1">
      <c r="A83" s="364"/>
      <c r="B83" s="365" t="s">
        <v>343</v>
      </c>
      <c r="C83" s="365" t="s">
        <v>350</v>
      </c>
      <c r="D83" s="366">
        <f>D82/D65</f>
        <v>0.37056420774397419</v>
      </c>
      <c r="E83" s="366">
        <f>E82/E65</f>
        <v>0.54176509470261813</v>
      </c>
      <c r="F83" s="366">
        <f>F82/F65</f>
        <v>0.5010660153096177</v>
      </c>
      <c r="G83" s="366">
        <f>G82/G65</f>
        <v>0.44937067778713408</v>
      </c>
      <c r="H83" s="366">
        <f t="shared" ref="H83:AA83" si="102">H82/H65</f>
        <v>0.56987227239057858</v>
      </c>
      <c r="I83" s="366">
        <f t="shared" si="102"/>
        <v>0.53805483585975888</v>
      </c>
      <c r="J83" s="366">
        <f t="shared" si="102"/>
        <v>0.44965195136903663</v>
      </c>
      <c r="K83" s="366">
        <f t="shared" si="102"/>
        <v>0.38711925995590951</v>
      </c>
      <c r="L83" s="366">
        <f t="shared" si="102"/>
        <v>0.52313526720579018</v>
      </c>
      <c r="M83" s="366">
        <f t="shared" si="102"/>
        <v>0.49654524302415759</v>
      </c>
      <c r="N83" s="366">
        <f t="shared" si="102"/>
        <v>0.40044849934965387</v>
      </c>
      <c r="O83" s="366">
        <f t="shared" si="102"/>
        <v>0.37200377093551079</v>
      </c>
      <c r="P83" s="366">
        <f>P82/P65</f>
        <v>0.42711933654103851</v>
      </c>
      <c r="Q83" s="366">
        <f>Q82/Q65</f>
        <v>0.52202059046793126</v>
      </c>
      <c r="R83" s="366">
        <f>R82/R65</f>
        <v>0.46730069230641186</v>
      </c>
      <c r="S83" s="366">
        <f>S82/S65</f>
        <v>0.49098461961087303</v>
      </c>
      <c r="T83" s="366"/>
      <c r="U83" s="366"/>
      <c r="V83" s="366"/>
      <c r="W83" s="366"/>
      <c r="X83" s="366">
        <f>X82/X65</f>
        <v>0.51265264648216535</v>
      </c>
      <c r="Y83" s="366">
        <f>Y82/Y65</f>
        <v>0.46913215454422369</v>
      </c>
      <c r="Z83" s="366">
        <f t="shared" si="102"/>
        <v>0.48430528461250127</v>
      </c>
      <c r="AA83" s="366">
        <f t="shared" si="102"/>
        <v>0.44451653744699687</v>
      </c>
      <c r="AB83" s="366">
        <f t="shared" ref="AB83" si="103">AB82/AB65</f>
        <v>0.47782185642304725</v>
      </c>
      <c r="AC83" s="366"/>
      <c r="AD83" s="366">
        <f t="shared" ref="AD83" si="104">AD82/AD65</f>
        <v>0.49777598312225874</v>
      </c>
    </row>
    <row r="84" spans="1:30" s="95" customFormat="1" ht="15" customHeight="1">
      <c r="A84" s="364"/>
      <c r="B84" s="365"/>
      <c r="C84" s="365"/>
      <c r="D84" s="366"/>
      <c r="E84" s="366"/>
      <c r="F84" s="366"/>
      <c r="G84" s="366"/>
      <c r="H84" s="366"/>
      <c r="I84" s="366"/>
      <c r="J84" s="366"/>
      <c r="K84" s="366"/>
      <c r="L84" s="366"/>
      <c r="M84" s="366"/>
      <c r="N84" s="366"/>
      <c r="O84" s="366"/>
      <c r="P84" s="366"/>
      <c r="Q84" s="366"/>
      <c r="R84" s="366"/>
      <c r="S84" s="366"/>
      <c r="T84" s="366"/>
      <c r="U84" s="366"/>
      <c r="V84" s="366"/>
      <c r="W84" s="366"/>
      <c r="X84" s="366"/>
      <c r="Y84" s="366"/>
      <c r="Z84" s="366"/>
      <c r="AA84" s="366"/>
      <c r="AB84" s="366"/>
      <c r="AC84" s="366"/>
      <c r="AD84" s="366"/>
    </row>
    <row r="85" spans="1:30" s="95" customFormat="1" ht="15" customHeight="1">
      <c r="A85" s="364"/>
      <c r="B85" s="338" t="s">
        <v>134</v>
      </c>
      <c r="C85" s="338" t="s">
        <v>134</v>
      </c>
      <c r="D85" s="324">
        <f>D82-D70-D78</f>
        <v>54.077515800000015</v>
      </c>
      <c r="E85" s="324">
        <f>E82-E70-E78</f>
        <v>74.429138990000069</v>
      </c>
      <c r="F85" s="324">
        <f>F82-F70-F78</f>
        <v>79.60046471000004</v>
      </c>
      <c r="G85" s="324">
        <f>G82-G70-G78</f>
        <v>75.37112578</v>
      </c>
      <c r="H85" s="324">
        <f t="shared" ref="H85:AA85" si="105">H82-H70-H78</f>
        <v>77.442140648987504</v>
      </c>
      <c r="I85" s="324">
        <f t="shared" si="105"/>
        <v>82.288886405892583</v>
      </c>
      <c r="J85" s="324">
        <f t="shared" si="105"/>
        <v>74.926907612310572</v>
      </c>
      <c r="K85" s="324">
        <f t="shared" si="105"/>
        <v>70.712508902593925</v>
      </c>
      <c r="L85" s="324">
        <f t="shared" si="105"/>
        <v>100.8820419467075</v>
      </c>
      <c r="M85" s="324">
        <f t="shared" si="105"/>
        <v>111.14557447680426</v>
      </c>
      <c r="N85" s="324">
        <f t="shared" si="105"/>
        <v>111.49189100645442</v>
      </c>
      <c r="O85" s="324">
        <f t="shared" si="105"/>
        <v>108.773040761262</v>
      </c>
      <c r="P85" s="324">
        <f>P82-P70-P78</f>
        <v>111.28272555197113</v>
      </c>
      <c r="Q85" s="324">
        <f>Q82-Q70-Q78</f>
        <v>125.03648609000003</v>
      </c>
      <c r="R85" s="324">
        <f>R82-R70-R78</f>
        <v>124.78056456</v>
      </c>
      <c r="S85" s="324">
        <f>S82-S70-S78</f>
        <v>132.10725549999995</v>
      </c>
      <c r="T85" s="324"/>
      <c r="U85" s="324"/>
      <c r="V85" s="324"/>
      <c r="W85" s="324"/>
      <c r="X85" s="324">
        <f>X82-X70-X78</f>
        <v>130.73024780152329</v>
      </c>
      <c r="Y85" s="324">
        <f>Y82-Y70-Y78</f>
        <v>283.47824528000012</v>
      </c>
      <c r="Z85" s="324">
        <f t="shared" si="105"/>
        <v>305.37044356978464</v>
      </c>
      <c r="AA85" s="324">
        <f t="shared" si="105"/>
        <v>432.29254819122826</v>
      </c>
      <c r="AB85" s="324">
        <f>SUM(P85:S85)</f>
        <v>493.20703170197112</v>
      </c>
      <c r="AC85" s="324"/>
      <c r="AD85" s="324">
        <f>AD82-AD70-AD78</f>
        <v>512.65455395152333</v>
      </c>
    </row>
    <row r="86" spans="1:30" s="95" customFormat="1" ht="15" customHeight="1">
      <c r="A86" s="364"/>
      <c r="B86" s="365" t="s">
        <v>315</v>
      </c>
      <c r="C86" s="365" t="s">
        <v>427</v>
      </c>
      <c r="D86" s="366">
        <f>D85/D65</f>
        <v>0.70968263998337378</v>
      </c>
      <c r="E86" s="366">
        <f>E85/E65</f>
        <v>0.84831090063655623</v>
      </c>
      <c r="F86" s="366">
        <f>F85/F65</f>
        <v>0.80439655559264311</v>
      </c>
      <c r="G86" s="366">
        <f>G85/G65</f>
        <v>0.7366533285723037</v>
      </c>
      <c r="H86" s="366">
        <f t="shared" ref="H86:AA86" si="106">H85/H65</f>
        <v>0.8772589859183153</v>
      </c>
      <c r="I86" s="366">
        <f t="shared" si="106"/>
        <v>0.84489677149334574</v>
      </c>
      <c r="J86" s="366">
        <f t="shared" si="106"/>
        <v>0.77311176359098466</v>
      </c>
      <c r="K86" s="366">
        <f t="shared" si="106"/>
        <v>0.72875746348179682</v>
      </c>
      <c r="L86" s="366">
        <f t="shared" si="106"/>
        <v>0.91961238042258053</v>
      </c>
      <c r="M86" s="366">
        <f t="shared" si="106"/>
        <v>0.89524284654811714</v>
      </c>
      <c r="N86" s="366">
        <f t="shared" si="106"/>
        <v>0.84327923692613183</v>
      </c>
      <c r="O86" s="366">
        <f t="shared" si="106"/>
        <v>0.85199389671743531</v>
      </c>
      <c r="P86" s="366">
        <f>P85/P65</f>
        <v>0.86251302656208162</v>
      </c>
      <c r="Q86" s="366">
        <f>Q85/Q65</f>
        <v>0.90680014125999309</v>
      </c>
      <c r="R86" s="366">
        <f>R85/R65</f>
        <v>0.84858392474664923</v>
      </c>
      <c r="S86" s="366">
        <f>S85/S65</f>
        <v>0.87191158251978707</v>
      </c>
      <c r="T86" s="366"/>
      <c r="U86" s="366"/>
      <c r="V86" s="366"/>
      <c r="W86" s="366"/>
      <c r="X86" s="366">
        <f>X85/X65</f>
        <v>0.89738535664580998</v>
      </c>
      <c r="Y86" s="366">
        <f>Y85/Y65</f>
        <v>0.77620622326640232</v>
      </c>
      <c r="Z86" s="366">
        <f t="shared" si="106"/>
        <v>0.80441039104542633</v>
      </c>
      <c r="AA86" s="366">
        <f t="shared" si="106"/>
        <v>0.87555929945023236</v>
      </c>
      <c r="AB86" s="366">
        <f t="shared" ref="AB86" si="107">AB85/AB65</f>
        <v>0.87220842123978382</v>
      </c>
      <c r="AC86" s="366"/>
      <c r="AD86" s="366">
        <f t="shared" ref="AD86" si="108">AD85/AD65</f>
        <v>0.88065789744714129</v>
      </c>
    </row>
    <row r="87" spans="1:30" s="95" customFormat="1" ht="15" customHeight="1">
      <c r="A87" s="364"/>
      <c r="B87" s="365"/>
      <c r="C87" s="365"/>
      <c r="D87" s="366"/>
      <c r="E87" s="366"/>
      <c r="F87" s="366"/>
      <c r="G87" s="366"/>
      <c r="H87" s="366"/>
      <c r="I87" s="366"/>
      <c r="J87" s="366"/>
      <c r="K87" s="366"/>
      <c r="L87" s="366"/>
      <c r="M87" s="366"/>
      <c r="N87" s="366"/>
      <c r="O87" s="366"/>
      <c r="P87" s="366"/>
      <c r="Q87" s="366"/>
      <c r="R87" s="366"/>
      <c r="S87" s="366"/>
      <c r="T87" s="366"/>
      <c r="U87" s="366"/>
      <c r="V87" s="366"/>
      <c r="W87" s="366"/>
      <c r="X87" s="366"/>
      <c r="Y87" s="366"/>
      <c r="Z87" s="366"/>
      <c r="AA87" s="366"/>
      <c r="AB87" s="366"/>
      <c r="AC87" s="366"/>
      <c r="AD87" s="366"/>
    </row>
    <row r="88" spans="1:30" ht="15" customHeight="1">
      <c r="A88" s="337"/>
      <c r="B88" s="354" t="s">
        <v>338</v>
      </c>
      <c r="C88" s="354" t="s">
        <v>540</v>
      </c>
      <c r="D88" s="355"/>
      <c r="E88" s="355"/>
      <c r="F88" s="355"/>
      <c r="G88" s="355"/>
      <c r="H88" s="355"/>
      <c r="I88" s="355"/>
      <c r="J88" s="355"/>
      <c r="K88" s="355"/>
      <c r="L88" s="355"/>
      <c r="M88" s="355"/>
      <c r="N88" s="355"/>
      <c r="O88" s="355"/>
      <c r="P88" s="355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/>
      <c r="AD88" s="355"/>
    </row>
    <row r="89" spans="1:30" s="95" customFormat="1" ht="15" customHeight="1">
      <c r="A89" s="364"/>
      <c r="B89" s="361" t="s">
        <v>106</v>
      </c>
      <c r="C89" s="361" t="s">
        <v>348</v>
      </c>
      <c r="D89" s="360">
        <f>SUM(D90:D91)</f>
        <v>67.17956331000002</v>
      </c>
      <c r="E89" s="360">
        <f>SUM(E90:E91)</f>
        <v>61.059618409999985</v>
      </c>
      <c r="F89" s="360">
        <f>SUM(F90:F91)</f>
        <v>58.979441110000003</v>
      </c>
      <c r="G89" s="360">
        <f>SUM(G90:G91)</f>
        <v>61.166559949999986</v>
      </c>
      <c r="H89" s="360">
        <f t="shared" ref="H89:AA89" si="109">SUM(H90:H91)</f>
        <v>60.980440850000001</v>
      </c>
      <c r="I89" s="360">
        <f t="shared" si="109"/>
        <v>70.290046539999992</v>
      </c>
      <c r="J89" s="360">
        <f t="shared" si="109"/>
        <v>71.139139970000002</v>
      </c>
      <c r="K89" s="360">
        <f t="shared" si="109"/>
        <v>65.346496110000018</v>
      </c>
      <c r="L89" s="360">
        <f t="shared" si="109"/>
        <v>104.22179677</v>
      </c>
      <c r="M89" s="360">
        <f t="shared" si="109"/>
        <v>105.57982114999997</v>
      </c>
      <c r="N89" s="360">
        <f t="shared" si="109"/>
        <v>120.28148517999999</v>
      </c>
      <c r="O89" s="360">
        <f t="shared" si="109"/>
        <v>114.32088072000002</v>
      </c>
      <c r="P89" s="360">
        <f>SUM(P90:P91)</f>
        <v>124.85280177000003</v>
      </c>
      <c r="Q89" s="360">
        <f>SUM(Q90:Q91)</f>
        <v>115.29</v>
      </c>
      <c r="R89" s="360">
        <f>SUM(R90:R91)</f>
        <v>121.86028156</v>
      </c>
      <c r="S89" s="360">
        <f>SUM(S90:S91)</f>
        <v>117.27679403</v>
      </c>
      <c r="T89" s="360"/>
      <c r="U89" s="360"/>
      <c r="V89" s="360"/>
      <c r="W89" s="360"/>
      <c r="X89" s="360">
        <f>SUM(X90:X91)</f>
        <v>115.41370409</v>
      </c>
      <c r="Y89" s="360">
        <f>SUM(Y90:Y91)</f>
        <v>248.38518277999998</v>
      </c>
      <c r="Z89" s="360">
        <f t="shared" si="109"/>
        <v>267.75612346999998</v>
      </c>
      <c r="AA89" s="360">
        <f t="shared" si="109"/>
        <v>444.40398381999995</v>
      </c>
      <c r="AB89" s="360">
        <f>SUM(P89:S89)</f>
        <v>479.27987736000006</v>
      </c>
      <c r="AC89" s="360"/>
      <c r="AD89" s="360">
        <f>SUM(AD90:AD91)</f>
        <v>469.84077967999997</v>
      </c>
    </row>
    <row r="90" spans="1:30" s="95" customFormat="1" ht="15" customHeight="1">
      <c r="A90" s="364"/>
      <c r="B90" s="357" t="s">
        <v>318</v>
      </c>
      <c r="C90" s="357" t="s">
        <v>406</v>
      </c>
      <c r="D90" s="368">
        <v>66.679401220000017</v>
      </c>
      <c r="E90" s="368">
        <v>60.553618409999984</v>
      </c>
      <c r="F90" s="368">
        <v>58.35741385</v>
      </c>
      <c r="G90" s="368">
        <v>59.873915689999983</v>
      </c>
      <c r="H90" s="368">
        <v>60.548860250000004</v>
      </c>
      <c r="I90" s="368">
        <v>70.190046539999997</v>
      </c>
      <c r="J90" s="368">
        <v>70.89293997</v>
      </c>
      <c r="K90" s="368">
        <v>65.244016110000018</v>
      </c>
      <c r="L90" s="368">
        <v>104.22179677</v>
      </c>
      <c r="M90" s="368">
        <v>105.16942114999998</v>
      </c>
      <c r="N90" s="368">
        <v>119.53948517999999</v>
      </c>
      <c r="O90" s="368">
        <v>113.87513072000002</v>
      </c>
      <c r="P90" s="368">
        <v>124.60930177000003</v>
      </c>
      <c r="Q90" s="368">
        <v>115.039</v>
      </c>
      <c r="R90" s="368">
        <v>121.73028156000001</v>
      </c>
      <c r="S90" s="368">
        <v>117.04279403000001</v>
      </c>
      <c r="T90" s="368"/>
      <c r="U90" s="368"/>
      <c r="V90" s="368"/>
      <c r="W90" s="368"/>
      <c r="X90" s="368">
        <v>115.24558361999999</v>
      </c>
      <c r="Y90" s="368">
        <f>SUM(D90:G90)</f>
        <v>245.46434916999999</v>
      </c>
      <c r="Z90" s="368">
        <f>SUM(H90:K90)</f>
        <v>266.87586286999999</v>
      </c>
      <c r="AA90" s="368">
        <f>SUM(L90:O90)</f>
        <v>442.80583381999998</v>
      </c>
      <c r="AB90" s="368">
        <f>SUM(P90:S90)</f>
        <v>478.42137736000006</v>
      </c>
      <c r="AC90" s="368"/>
      <c r="AD90" s="368">
        <f>SUM(X90,S90,R90,Q90)</f>
        <v>469.05765921</v>
      </c>
    </row>
    <row r="91" spans="1:30" s="95" customFormat="1" ht="15" customHeight="1">
      <c r="A91" s="364"/>
      <c r="B91" s="357" t="s">
        <v>319</v>
      </c>
      <c r="C91" s="357" t="s">
        <v>407</v>
      </c>
      <c r="D91" s="368">
        <v>0.50016209</v>
      </c>
      <c r="E91" s="368">
        <v>0.50600000000000001</v>
      </c>
      <c r="F91" s="368">
        <v>0.62202726000000008</v>
      </c>
      <c r="G91" s="368">
        <v>1.2926442599999999</v>
      </c>
      <c r="H91" s="368">
        <v>0.43158060000000004</v>
      </c>
      <c r="I91" s="368">
        <v>0.1</v>
      </c>
      <c r="J91" s="368">
        <v>0.2462</v>
      </c>
      <c r="K91" s="368">
        <v>0.10247999999999999</v>
      </c>
      <c r="L91" s="368">
        <v>0</v>
      </c>
      <c r="M91" s="368">
        <v>0.41039999999999999</v>
      </c>
      <c r="N91" s="368">
        <v>0.74199999999999999</v>
      </c>
      <c r="O91" s="368">
        <v>0.44575000000000004</v>
      </c>
      <c r="P91" s="368">
        <v>0.24349999999999999</v>
      </c>
      <c r="Q91" s="368">
        <v>0.251</v>
      </c>
      <c r="R91" s="368">
        <v>0.13</v>
      </c>
      <c r="S91" s="368">
        <v>0.23399999999999999</v>
      </c>
      <c r="T91" s="368"/>
      <c r="U91" s="368"/>
      <c r="V91" s="368"/>
      <c r="W91" s="368"/>
      <c r="X91" s="368">
        <v>0.16812047000000005</v>
      </c>
      <c r="Y91" s="368">
        <f>SUM(D91:G91)</f>
        <v>2.9208336099999999</v>
      </c>
      <c r="Z91" s="368">
        <f>SUM(H91:K91)</f>
        <v>0.88026060000000006</v>
      </c>
      <c r="AA91" s="368">
        <f>SUM(L91:O91)</f>
        <v>1.5981500000000002</v>
      </c>
      <c r="AB91" s="368">
        <f>SUM(P91:S91)</f>
        <v>0.85850000000000004</v>
      </c>
      <c r="AC91" s="368"/>
      <c r="AD91" s="368">
        <f>SUM(X91,S91,R91,Q91)</f>
        <v>0.78312047000000007</v>
      </c>
    </row>
    <row r="92" spans="1:30" s="95" customFormat="1" ht="15" customHeight="1">
      <c r="A92" s="364"/>
      <c r="B92" s="357"/>
      <c r="C92" s="357"/>
      <c r="D92" s="358"/>
      <c r="E92" s="358"/>
      <c r="F92" s="358"/>
      <c r="G92" s="358"/>
      <c r="H92" s="358"/>
      <c r="I92" s="358"/>
      <c r="J92" s="358"/>
      <c r="K92" s="358"/>
      <c r="L92" s="358"/>
      <c r="M92" s="358"/>
      <c r="N92" s="358"/>
      <c r="O92" s="358"/>
      <c r="P92" s="358"/>
      <c r="Q92" s="358"/>
      <c r="R92" s="358"/>
      <c r="S92" s="358"/>
      <c r="T92" s="358"/>
      <c r="U92" s="358"/>
      <c r="V92" s="358"/>
      <c r="W92" s="358"/>
      <c r="X92" s="358"/>
      <c r="Y92" s="358"/>
      <c r="Z92" s="358"/>
      <c r="AA92" s="358"/>
      <c r="AB92" s="358"/>
      <c r="AC92" s="358"/>
      <c r="AD92" s="358"/>
    </row>
    <row r="93" spans="1:30" s="95" customFormat="1" ht="15" customHeight="1">
      <c r="A93" s="364"/>
      <c r="B93" s="359" t="s">
        <v>320</v>
      </c>
      <c r="C93" s="359" t="s">
        <v>408</v>
      </c>
      <c r="D93" s="360">
        <f>SUM(D94:D95)</f>
        <v>-9.0693744000000045</v>
      </c>
      <c r="E93" s="360">
        <f>SUM(E94:E95)</f>
        <v>-8.6830973700000023</v>
      </c>
      <c r="F93" s="360">
        <f>SUM(F94:F95)</f>
        <v>-7.9292834799999996</v>
      </c>
      <c r="G93" s="360">
        <f>SUM(G94:G95)</f>
        <v>-11.637986620000003</v>
      </c>
      <c r="H93" s="360">
        <f t="shared" ref="H93:AA93" si="110">SUM(H94:H95)</f>
        <v>-10.272683879999992</v>
      </c>
      <c r="I93" s="360">
        <f t="shared" si="110"/>
        <v>-10.749737910000002</v>
      </c>
      <c r="J93" s="360">
        <f t="shared" si="110"/>
        <v>-9.332153899999998</v>
      </c>
      <c r="K93" s="360">
        <f t="shared" si="110"/>
        <v>-7.1700896400000005</v>
      </c>
      <c r="L93" s="360">
        <f t="shared" si="110"/>
        <v>-10.705959559999998</v>
      </c>
      <c r="M93" s="360">
        <f t="shared" si="110"/>
        <v>-12.459998040000002</v>
      </c>
      <c r="N93" s="360">
        <f t="shared" si="110"/>
        <v>-16.349161370000004</v>
      </c>
      <c r="O93" s="360">
        <f t="shared" si="110"/>
        <v>-13.589841490000003</v>
      </c>
      <c r="P93" s="360">
        <f>SUM(P94:P95)</f>
        <v>-14.135616610000012</v>
      </c>
      <c r="Q93" s="360">
        <f>SUM(Q94:Q95)</f>
        <v>-8.4570899999999991</v>
      </c>
      <c r="R93" s="360">
        <f>SUM(R94:R95)</f>
        <v>-11.473212339999998</v>
      </c>
      <c r="S93" s="360">
        <f>SUM(S94:S95)</f>
        <v>-10.40012583</v>
      </c>
      <c r="T93" s="360"/>
      <c r="U93" s="360"/>
      <c r="V93" s="360"/>
      <c r="W93" s="360"/>
      <c r="X93" s="360">
        <f>SUM(X94:X95)</f>
        <v>-11.232912059999999</v>
      </c>
      <c r="Y93" s="360">
        <f>SUM(Y94:Y95)</f>
        <v>-37.319741870000009</v>
      </c>
      <c r="Z93" s="360">
        <f t="shared" si="110"/>
        <v>-37.524665329999991</v>
      </c>
      <c r="AA93" s="360">
        <f t="shared" si="110"/>
        <v>-53.104960460000008</v>
      </c>
      <c r="AB93" s="360">
        <f>SUM(P93:S93)</f>
        <v>-44.466044780000011</v>
      </c>
      <c r="AC93" s="360"/>
      <c r="AD93" s="360">
        <f>SUM(AD94:AD95)</f>
        <v>-41.563340229999994</v>
      </c>
    </row>
    <row r="94" spans="1:30" s="95" customFormat="1" ht="15" customHeight="1">
      <c r="A94" s="364"/>
      <c r="B94" s="357" t="s">
        <v>321</v>
      </c>
      <c r="C94" s="357" t="s">
        <v>409</v>
      </c>
      <c r="D94" s="368">
        <v>-9.0693744000000045</v>
      </c>
      <c r="E94" s="368">
        <v>-8.6830973700000023</v>
      </c>
      <c r="F94" s="368">
        <v>-7.9292834799999996</v>
      </c>
      <c r="G94" s="368">
        <v>-11.637986620000003</v>
      </c>
      <c r="H94" s="368">
        <v>-10.272683879999992</v>
      </c>
      <c r="I94" s="368">
        <v>-10.749737910000002</v>
      </c>
      <c r="J94" s="368">
        <v>-9.332153899999998</v>
      </c>
      <c r="K94" s="368">
        <v>-7.1700896400000005</v>
      </c>
      <c r="L94" s="368">
        <v>-10.705959559999998</v>
      </c>
      <c r="M94" s="368">
        <v>-12.459998040000002</v>
      </c>
      <c r="N94" s="368">
        <v>-16.349161370000004</v>
      </c>
      <c r="O94" s="368">
        <v>-13.589841490000003</v>
      </c>
      <c r="P94" s="368">
        <v>-14.135616610000012</v>
      </c>
      <c r="Q94" s="368">
        <v>-8.4570899999999991</v>
      </c>
      <c r="R94" s="368">
        <v>-11.473212339999998</v>
      </c>
      <c r="S94" s="368">
        <v>-10.40012583</v>
      </c>
      <c r="T94" s="368"/>
      <c r="U94" s="368"/>
      <c r="V94" s="368"/>
      <c r="W94" s="368"/>
      <c r="X94" s="368">
        <v>-11.232912059999999</v>
      </c>
      <c r="Y94" s="368">
        <f>SUM(D94:G94)</f>
        <v>-37.319741870000009</v>
      </c>
      <c r="Z94" s="368">
        <f>SUM(H94:K94)</f>
        <v>-37.524665329999991</v>
      </c>
      <c r="AA94" s="368">
        <f>SUM(L94:O94)</f>
        <v>-53.104960460000008</v>
      </c>
      <c r="AB94" s="368">
        <f>SUM(P94:S94)</f>
        <v>-44.466044780000011</v>
      </c>
      <c r="AC94" s="368"/>
      <c r="AD94" s="368">
        <f>SUM(X94,S94,R94,Q94)</f>
        <v>-41.563340229999994</v>
      </c>
    </row>
    <row r="95" spans="1:30" s="95" customFormat="1" ht="15" customHeight="1">
      <c r="A95" s="364"/>
      <c r="B95" s="357" t="s">
        <v>322</v>
      </c>
      <c r="C95" s="357" t="s">
        <v>410</v>
      </c>
      <c r="D95" s="368">
        <v>0</v>
      </c>
      <c r="E95" s="368">
        <v>0</v>
      </c>
      <c r="F95" s="368">
        <v>0</v>
      </c>
      <c r="G95" s="368">
        <v>0</v>
      </c>
      <c r="H95" s="368">
        <v>0</v>
      </c>
      <c r="I95" s="368">
        <v>0</v>
      </c>
      <c r="J95" s="368">
        <v>0</v>
      </c>
      <c r="K95" s="368">
        <v>0</v>
      </c>
      <c r="L95" s="368">
        <v>0</v>
      </c>
      <c r="M95" s="368">
        <v>0</v>
      </c>
      <c r="N95" s="368">
        <v>0</v>
      </c>
      <c r="O95" s="368">
        <v>0</v>
      </c>
      <c r="P95" s="368">
        <v>0</v>
      </c>
      <c r="Q95" s="368">
        <v>0</v>
      </c>
      <c r="R95" s="368">
        <v>0</v>
      </c>
      <c r="S95" s="368">
        <v>0</v>
      </c>
      <c r="T95" s="368"/>
      <c r="U95" s="368"/>
      <c r="V95" s="368"/>
      <c r="W95" s="368"/>
      <c r="X95" s="368">
        <v>0</v>
      </c>
      <c r="Y95" s="368">
        <f>SUM(D95:G95)</f>
        <v>0</v>
      </c>
      <c r="Z95" s="368">
        <f>SUM(H95:K95)</f>
        <v>0</v>
      </c>
      <c r="AA95" s="368">
        <f>SUM(L95:O95)</f>
        <v>0</v>
      </c>
      <c r="AB95" s="368">
        <f>SUM(P95:S95)</f>
        <v>0</v>
      </c>
      <c r="AC95" s="368"/>
      <c r="AD95" s="368">
        <f>SUM(X95,S95,R95,Q95)</f>
        <v>0</v>
      </c>
    </row>
    <row r="96" spans="1:30" s="95" customFormat="1" ht="15" customHeight="1">
      <c r="A96" s="364"/>
      <c r="B96" s="357"/>
      <c r="C96" s="357"/>
      <c r="D96" s="358"/>
      <c r="E96" s="358"/>
      <c r="F96" s="358"/>
      <c r="G96" s="358"/>
      <c r="H96" s="358"/>
      <c r="I96" s="358"/>
      <c r="J96" s="358"/>
      <c r="K96" s="358"/>
      <c r="L96" s="358"/>
      <c r="M96" s="358"/>
      <c r="N96" s="358"/>
      <c r="O96" s="358"/>
      <c r="P96" s="358"/>
      <c r="Q96" s="358"/>
      <c r="R96" s="358"/>
      <c r="S96" s="358"/>
      <c r="T96" s="358"/>
      <c r="U96" s="358"/>
      <c r="V96" s="358"/>
      <c r="W96" s="358"/>
      <c r="X96" s="358"/>
      <c r="Y96" s="358"/>
      <c r="Z96" s="358"/>
      <c r="AA96" s="358"/>
      <c r="AB96" s="358"/>
      <c r="AC96" s="358"/>
      <c r="AD96" s="358"/>
    </row>
    <row r="97" spans="1:37" s="95" customFormat="1" ht="15" customHeight="1">
      <c r="A97" s="364"/>
      <c r="B97" s="361" t="s">
        <v>323</v>
      </c>
      <c r="C97" s="361" t="s">
        <v>411</v>
      </c>
      <c r="D97" s="360">
        <f>SUM(D98:D99)</f>
        <v>58.110188910000019</v>
      </c>
      <c r="E97" s="360">
        <f>SUM(E98:E99)</f>
        <v>52.376521039999986</v>
      </c>
      <c r="F97" s="360">
        <f>SUM(F98:F99)</f>
        <v>51.050157630000001</v>
      </c>
      <c r="G97" s="360">
        <f>SUM(G98:G99)</f>
        <v>49.528573329999986</v>
      </c>
      <c r="H97" s="360">
        <f t="shared" ref="H97:AA97" si="111">SUM(H98:H99)</f>
        <v>50.707756970000013</v>
      </c>
      <c r="I97" s="360">
        <f t="shared" si="111"/>
        <v>59.540308629999998</v>
      </c>
      <c r="J97" s="360">
        <f t="shared" si="111"/>
        <v>61.806986070000008</v>
      </c>
      <c r="K97" s="360">
        <f t="shared" si="111"/>
        <v>58.176406470000018</v>
      </c>
      <c r="L97" s="360">
        <f t="shared" si="111"/>
        <v>93.515837210000001</v>
      </c>
      <c r="M97" s="360">
        <f t="shared" si="111"/>
        <v>93.11982310999997</v>
      </c>
      <c r="N97" s="360">
        <f t="shared" si="111"/>
        <v>103.93232380999999</v>
      </c>
      <c r="O97" s="360">
        <f t="shared" si="111"/>
        <v>100.73103923000002</v>
      </c>
      <c r="P97" s="360">
        <f>SUM(P98:P99)</f>
        <v>110.71718516000001</v>
      </c>
      <c r="Q97" s="360">
        <f>SUM(Q98:Q99)</f>
        <v>106.83291000000001</v>
      </c>
      <c r="R97" s="360">
        <f>SUM(R98:R99)</f>
        <v>110.38706922</v>
      </c>
      <c r="S97" s="360">
        <f>SUM(S98:S99)</f>
        <v>106.8766682</v>
      </c>
      <c r="T97" s="360"/>
      <c r="U97" s="360"/>
      <c r="V97" s="360"/>
      <c r="W97" s="360"/>
      <c r="X97" s="360">
        <f>SUM(X98:X99)</f>
        <v>104.18079202999999</v>
      </c>
      <c r="Y97" s="360">
        <f>SUM(Y98:Y99)</f>
        <v>211.06544090999995</v>
      </c>
      <c r="Z97" s="360">
        <f t="shared" si="111"/>
        <v>230.23145814000006</v>
      </c>
      <c r="AA97" s="360">
        <f t="shared" si="111"/>
        <v>391.29902335999992</v>
      </c>
      <c r="AB97" s="360">
        <f>SUM(P97:S97)</f>
        <v>434.81383258</v>
      </c>
      <c r="AC97" s="360"/>
      <c r="AD97" s="360">
        <f>SUM(AD98:AD99)</f>
        <v>428.27743944999997</v>
      </c>
    </row>
    <row r="98" spans="1:37" s="95" customFormat="1" ht="15" customHeight="1">
      <c r="A98" s="364"/>
      <c r="B98" s="357" t="s">
        <v>324</v>
      </c>
      <c r="C98" s="357" t="s">
        <v>412</v>
      </c>
      <c r="D98" s="372">
        <f t="shared" ref="D98:H99" si="112">D90+D94</f>
        <v>57.610026820000016</v>
      </c>
      <c r="E98" s="372">
        <f t="shared" si="112"/>
        <v>51.870521039999986</v>
      </c>
      <c r="F98" s="372">
        <f t="shared" si="112"/>
        <v>50.428130369999998</v>
      </c>
      <c r="G98" s="372">
        <f t="shared" si="112"/>
        <v>48.235929069999983</v>
      </c>
      <c r="H98" s="372">
        <f t="shared" si="112"/>
        <v>50.276176370000016</v>
      </c>
      <c r="I98" s="372">
        <f t="shared" ref="I98:N98" si="113">I90+I94</f>
        <v>59.440308629999997</v>
      </c>
      <c r="J98" s="372">
        <f t="shared" si="113"/>
        <v>61.560786070000006</v>
      </c>
      <c r="K98" s="372">
        <f t="shared" si="113"/>
        <v>58.073926470000018</v>
      </c>
      <c r="L98" s="372">
        <f t="shared" si="113"/>
        <v>93.515837210000001</v>
      </c>
      <c r="M98" s="372">
        <f t="shared" si="113"/>
        <v>92.709423109999975</v>
      </c>
      <c r="N98" s="372">
        <f t="shared" si="113"/>
        <v>103.19032380999998</v>
      </c>
      <c r="O98" s="372">
        <f t="shared" ref="O98:P99" si="114">O90+O94</f>
        <v>100.28528923000002</v>
      </c>
      <c r="P98" s="372">
        <f t="shared" si="114"/>
        <v>110.47368516000002</v>
      </c>
      <c r="Q98" s="372">
        <f t="shared" ref="Q98:S99" si="115">Q90+Q94</f>
        <v>106.58191000000001</v>
      </c>
      <c r="R98" s="372">
        <f t="shared" si="115"/>
        <v>110.25706922000001</v>
      </c>
      <c r="S98" s="372">
        <f t="shared" si="115"/>
        <v>106.6426682</v>
      </c>
      <c r="T98" s="372"/>
      <c r="U98" s="372"/>
      <c r="V98" s="372"/>
      <c r="W98" s="372"/>
      <c r="X98" s="372">
        <f t="shared" ref="X98" si="116">X90+X94</f>
        <v>104.01267155999999</v>
      </c>
      <c r="Y98" s="372">
        <f>SUM(D98:G98)</f>
        <v>208.14460729999996</v>
      </c>
      <c r="Z98" s="372">
        <f>SUM(H98:K98)</f>
        <v>229.35119754000004</v>
      </c>
      <c r="AA98" s="372">
        <f>SUM(L98:O98)</f>
        <v>389.70087335999995</v>
      </c>
      <c r="AB98" s="372">
        <f>SUM(P98:S98)</f>
        <v>433.95533258</v>
      </c>
      <c r="AC98" s="372"/>
      <c r="AD98" s="372">
        <f>AD90+AD94</f>
        <v>427.49431898</v>
      </c>
    </row>
    <row r="99" spans="1:37" s="95" customFormat="1" ht="15" customHeight="1">
      <c r="A99" s="364"/>
      <c r="B99" s="357" t="s">
        <v>325</v>
      </c>
      <c r="C99" s="357" t="s">
        <v>413</v>
      </c>
      <c r="D99" s="372">
        <f t="shared" si="112"/>
        <v>0.50016209</v>
      </c>
      <c r="E99" s="372">
        <f t="shared" si="112"/>
        <v>0.50600000000000001</v>
      </c>
      <c r="F99" s="372">
        <f t="shared" si="112"/>
        <v>0.62202726000000008</v>
      </c>
      <c r="G99" s="372">
        <f t="shared" si="112"/>
        <v>1.2926442599999999</v>
      </c>
      <c r="H99" s="372">
        <f t="shared" si="112"/>
        <v>0.43158060000000004</v>
      </c>
      <c r="I99" s="372">
        <f t="shared" ref="I99:N99" si="117">I91+I95</f>
        <v>0.1</v>
      </c>
      <c r="J99" s="372">
        <f t="shared" si="117"/>
        <v>0.2462</v>
      </c>
      <c r="K99" s="372">
        <f t="shared" si="117"/>
        <v>0.10247999999999999</v>
      </c>
      <c r="L99" s="372">
        <f t="shared" si="117"/>
        <v>0</v>
      </c>
      <c r="M99" s="372">
        <f t="shared" si="117"/>
        <v>0.41039999999999999</v>
      </c>
      <c r="N99" s="372">
        <f t="shared" si="117"/>
        <v>0.74199999999999999</v>
      </c>
      <c r="O99" s="372">
        <f t="shared" si="114"/>
        <v>0.44575000000000004</v>
      </c>
      <c r="P99" s="372">
        <f t="shared" si="114"/>
        <v>0.24349999999999999</v>
      </c>
      <c r="Q99" s="372">
        <f t="shared" si="115"/>
        <v>0.251</v>
      </c>
      <c r="R99" s="372">
        <f t="shared" si="115"/>
        <v>0.13</v>
      </c>
      <c r="S99" s="372">
        <f t="shared" si="115"/>
        <v>0.23399999999999999</v>
      </c>
      <c r="T99" s="372"/>
      <c r="U99" s="372"/>
      <c r="V99" s="372"/>
      <c r="W99" s="372"/>
      <c r="X99" s="372">
        <f t="shared" ref="X99" si="118">X91+X95</f>
        <v>0.16812047000000005</v>
      </c>
      <c r="Y99" s="372">
        <f>SUM(D99:G99)</f>
        <v>2.9208336099999999</v>
      </c>
      <c r="Z99" s="372">
        <f>SUM(H99:K99)</f>
        <v>0.88026060000000006</v>
      </c>
      <c r="AA99" s="372">
        <f>SUM(L99:O99)</f>
        <v>1.5981500000000002</v>
      </c>
      <c r="AB99" s="372">
        <f>SUM(P99:S99)</f>
        <v>0.85850000000000004</v>
      </c>
      <c r="AC99" s="372"/>
      <c r="AD99" s="372">
        <f>AD91+AD95</f>
        <v>0.78312047000000007</v>
      </c>
    </row>
    <row r="100" spans="1:37" s="95" customFormat="1" ht="15" customHeight="1">
      <c r="A100" s="364"/>
      <c r="B100" s="357"/>
      <c r="C100" s="357"/>
      <c r="D100" s="362"/>
      <c r="E100" s="362"/>
      <c r="F100" s="362"/>
      <c r="G100" s="362"/>
      <c r="H100" s="362"/>
      <c r="I100" s="362"/>
      <c r="J100" s="362"/>
      <c r="K100" s="362"/>
      <c r="L100" s="362"/>
      <c r="M100" s="362"/>
      <c r="N100" s="362"/>
      <c r="O100" s="362"/>
      <c r="P100" s="362"/>
      <c r="Q100" s="362"/>
      <c r="R100" s="362"/>
      <c r="S100" s="362"/>
      <c r="T100" s="362"/>
      <c r="U100" s="362"/>
      <c r="V100" s="362"/>
      <c r="W100" s="362"/>
      <c r="X100" s="362"/>
      <c r="Y100" s="362"/>
      <c r="Z100" s="362"/>
      <c r="AA100" s="362"/>
      <c r="AB100" s="362"/>
      <c r="AC100" s="362"/>
      <c r="AD100" s="362"/>
    </row>
    <row r="101" spans="1:37" s="95" customFormat="1" ht="15" customHeight="1">
      <c r="A101" s="364"/>
      <c r="B101" s="361" t="s">
        <v>326</v>
      </c>
      <c r="C101" s="361" t="s">
        <v>414</v>
      </c>
      <c r="D101" s="360">
        <f>SUM(D102:D104)</f>
        <v>-45.583515370000008</v>
      </c>
      <c r="E101" s="360">
        <f>SUM(E102:E104)</f>
        <v>-39.501580840000003</v>
      </c>
      <c r="F101" s="360">
        <f>SUM(F102:F104)</f>
        <v>-39.00377297</v>
      </c>
      <c r="G101" s="360">
        <f>SUM(G102:G104)</f>
        <v>-39.437307920000002</v>
      </c>
      <c r="H101" s="360">
        <f t="shared" ref="H101:AA101" si="119">SUM(H102:H104)</f>
        <v>-38.523699149999992</v>
      </c>
      <c r="I101" s="360">
        <f t="shared" si="119"/>
        <v>-46.918624729999998</v>
      </c>
      <c r="J101" s="360">
        <f t="shared" si="119"/>
        <v>-48.532261390000016</v>
      </c>
      <c r="K101" s="360">
        <f t="shared" si="119"/>
        <v>-45.510558469999999</v>
      </c>
      <c r="L101" s="360">
        <f t="shared" si="119"/>
        <v>-75.731501947986104</v>
      </c>
      <c r="M101" s="360">
        <f t="shared" si="119"/>
        <v>-72.278705331872274</v>
      </c>
      <c r="N101" s="360">
        <f t="shared" si="119"/>
        <v>-81.580183447595914</v>
      </c>
      <c r="O101" s="360">
        <f t="shared" si="119"/>
        <v>-80.10483768000006</v>
      </c>
      <c r="P101" s="360">
        <f>SUM(P102:P104)</f>
        <v>-85.483445539999977</v>
      </c>
      <c r="Q101" s="360">
        <f>SUM(Q102:Q104)</f>
        <v>-81.530199999999994</v>
      </c>
      <c r="R101" s="360">
        <f>SUM(R102:R104)</f>
        <v>-86.288266680000007</v>
      </c>
      <c r="S101" s="360">
        <f>SUM(S102:S104)</f>
        <v>-84.388774989999987</v>
      </c>
      <c r="T101" s="360"/>
      <c r="U101" s="360"/>
      <c r="V101" s="360"/>
      <c r="W101" s="360"/>
      <c r="X101" s="360">
        <f>SUM(X102:X104)</f>
        <v>-80.058892909999997</v>
      </c>
      <c r="Y101" s="360">
        <f>SUM(Y102:Y104)</f>
        <v>-163.52617710000001</v>
      </c>
      <c r="Z101" s="360">
        <f t="shared" si="119"/>
        <v>-179.48514374000001</v>
      </c>
      <c r="AA101" s="360">
        <f t="shared" si="119"/>
        <v>-309.69522840745435</v>
      </c>
      <c r="AB101" s="360">
        <f>SUM(P101:S101)</f>
        <v>-337.69068720999996</v>
      </c>
      <c r="AC101" s="360"/>
      <c r="AD101" s="360">
        <f>SUM(AD102:AD104)</f>
        <v>-332.26613457999991</v>
      </c>
    </row>
    <row r="102" spans="1:37" s="95" customFormat="1" ht="15" customHeight="1">
      <c r="A102" s="364"/>
      <c r="B102" s="357" t="s">
        <v>327</v>
      </c>
      <c r="C102" s="357" t="s">
        <v>415</v>
      </c>
      <c r="D102" s="368">
        <v>-45.157498460000006</v>
      </c>
      <c r="E102" s="368">
        <v>-39.167068490000005</v>
      </c>
      <c r="F102" s="368">
        <v>-38.432115240000002</v>
      </c>
      <c r="G102" s="368">
        <v>-38.103389329999999</v>
      </c>
      <c r="H102" s="368">
        <v>-38.287921279999992</v>
      </c>
      <c r="I102" s="368">
        <v>-46.820501109999995</v>
      </c>
      <c r="J102" s="368">
        <v>-48.282261390000016</v>
      </c>
      <c r="K102" s="368">
        <v>-45.455459220000002</v>
      </c>
      <c r="L102" s="368">
        <v>-75.615908497986098</v>
      </c>
      <c r="M102" s="368">
        <v>-71.826422691872281</v>
      </c>
      <c r="N102" s="368">
        <v>-80.899265227595905</v>
      </c>
      <c r="O102" s="368">
        <v>-79.798085130000061</v>
      </c>
      <c r="P102" s="368">
        <v>-85.221155209999978</v>
      </c>
      <c r="Q102" s="368">
        <v>-81.274139999999989</v>
      </c>
      <c r="R102" s="368">
        <v>-86.129644870000007</v>
      </c>
      <c r="S102" s="368">
        <v>-84.197452929999983</v>
      </c>
      <c r="T102" s="368"/>
      <c r="U102" s="368"/>
      <c r="V102" s="368"/>
      <c r="W102" s="368"/>
      <c r="X102" s="368">
        <v>-79.873504649999987</v>
      </c>
      <c r="Y102" s="368">
        <f>SUM(D102:G102)</f>
        <v>-160.86007152000002</v>
      </c>
      <c r="Z102" s="368">
        <f>SUM(H102:K102)</f>
        <v>-178.84614300000001</v>
      </c>
      <c r="AA102" s="368">
        <f>SUM(L102:O102)</f>
        <v>-308.13968154745436</v>
      </c>
      <c r="AB102" s="368">
        <f>SUM(P102:S102)</f>
        <v>-336.82239300999998</v>
      </c>
      <c r="AC102" s="368"/>
      <c r="AD102" s="368">
        <f>SUM(X102,S102,R102,Q102)</f>
        <v>-331.47474244999995</v>
      </c>
    </row>
    <row r="103" spans="1:37" s="95" customFormat="1" ht="15" customHeight="1">
      <c r="A103" s="364"/>
      <c r="B103" s="357" t="s">
        <v>328</v>
      </c>
      <c r="C103" s="357" t="s">
        <v>416</v>
      </c>
      <c r="D103" s="368">
        <v>0</v>
      </c>
      <c r="E103" s="368">
        <v>0</v>
      </c>
      <c r="F103" s="368">
        <v>0</v>
      </c>
      <c r="G103" s="368">
        <v>0</v>
      </c>
      <c r="H103" s="368">
        <v>0</v>
      </c>
      <c r="I103" s="368">
        <v>0</v>
      </c>
      <c r="J103" s="368">
        <v>0</v>
      </c>
      <c r="K103" s="368">
        <v>0</v>
      </c>
      <c r="L103" s="368">
        <v>-0.11559344999999999</v>
      </c>
      <c r="M103" s="368">
        <v>-0.11997415999999997</v>
      </c>
      <c r="N103" s="368">
        <v>-0.11841976000000341</v>
      </c>
      <c r="O103" s="368">
        <v>-0.10205344999999998</v>
      </c>
      <c r="P103" s="368">
        <v>-9.0863609999999984E-2</v>
      </c>
      <c r="Q103" s="368">
        <v>-9.332E-2</v>
      </c>
      <c r="R103" s="368">
        <v>-8.1220100000000003E-2</v>
      </c>
      <c r="S103" s="368">
        <v>-3.9014549999999995E-2</v>
      </c>
      <c r="T103" s="368"/>
      <c r="U103" s="368"/>
      <c r="V103" s="368"/>
      <c r="W103" s="368"/>
      <c r="X103" s="368">
        <v>-6.2609910000000005E-2</v>
      </c>
      <c r="Y103" s="368">
        <f>SUM(D103:G103)</f>
        <v>0</v>
      </c>
      <c r="Z103" s="368">
        <f>SUM(H103:K103)</f>
        <v>0</v>
      </c>
      <c r="AA103" s="368">
        <f>SUM(L103:O103)</f>
        <v>-0.45604082000000334</v>
      </c>
      <c r="AB103" s="368">
        <f>SUM(P103:S103)</f>
        <v>-0.30441826</v>
      </c>
      <c r="AC103" s="368"/>
      <c r="AD103" s="368">
        <f>SUM(X103,S103,R103,Q103)</f>
        <v>-0.27616456</v>
      </c>
    </row>
    <row r="104" spans="1:37" s="95" customFormat="1" ht="15" customHeight="1">
      <c r="A104" s="364"/>
      <c r="B104" s="357" t="s">
        <v>329</v>
      </c>
      <c r="C104" s="357" t="s">
        <v>417</v>
      </c>
      <c r="D104" s="368">
        <v>-0.42601690999999997</v>
      </c>
      <c r="E104" s="368">
        <v>-0.33451234999999996</v>
      </c>
      <c r="F104" s="368">
        <v>-0.57165773000000009</v>
      </c>
      <c r="G104" s="368">
        <v>-1.3339185899999999</v>
      </c>
      <c r="H104" s="368">
        <v>-0.23577786999999997</v>
      </c>
      <c r="I104" s="368">
        <v>-9.8123620000000009E-2</v>
      </c>
      <c r="J104" s="368">
        <v>-0.25</v>
      </c>
      <c r="K104" s="368">
        <v>-5.5099250000000002E-2</v>
      </c>
      <c r="L104" s="368">
        <v>0</v>
      </c>
      <c r="M104" s="368">
        <v>-0.33230848000000002</v>
      </c>
      <c r="N104" s="368">
        <v>-0.56249846000000003</v>
      </c>
      <c r="O104" s="368">
        <v>-0.20469909999999999</v>
      </c>
      <c r="P104" s="368">
        <v>-0.17142672</v>
      </c>
      <c r="Q104" s="368">
        <v>-0.16274</v>
      </c>
      <c r="R104" s="368">
        <v>-7.7401709999999999E-2</v>
      </c>
      <c r="S104" s="368">
        <v>-0.15230750999999998</v>
      </c>
      <c r="T104" s="368"/>
      <c r="U104" s="368"/>
      <c r="V104" s="368"/>
      <c r="W104" s="368"/>
      <c r="X104" s="368">
        <v>-0.12277835000000001</v>
      </c>
      <c r="Y104" s="368">
        <f>SUM(D104:G104)</f>
        <v>-2.66610558</v>
      </c>
      <c r="Z104" s="368">
        <f>SUM(H104:K104)</f>
        <v>-0.63900073999999996</v>
      </c>
      <c r="AA104" s="368">
        <f>SUM(L104:O104)</f>
        <v>-1.0995060400000001</v>
      </c>
      <c r="AB104" s="368">
        <f>SUM(P104:S104)</f>
        <v>-0.56387593999999996</v>
      </c>
      <c r="AC104" s="368"/>
      <c r="AD104" s="368">
        <f>SUM(X104,S104,R104,Q104)</f>
        <v>-0.51522756999999997</v>
      </c>
    </row>
    <row r="105" spans="1:37" s="95" customFormat="1" ht="15" customHeight="1">
      <c r="A105" s="364"/>
      <c r="B105" s="357"/>
      <c r="C105" s="357"/>
      <c r="D105" s="358"/>
      <c r="E105" s="358"/>
      <c r="F105" s="358"/>
      <c r="G105" s="358"/>
      <c r="H105" s="358"/>
      <c r="I105" s="358"/>
      <c r="J105" s="358"/>
      <c r="K105" s="358"/>
      <c r="L105" s="358"/>
      <c r="M105" s="358"/>
      <c r="N105" s="358"/>
      <c r="O105" s="358"/>
      <c r="P105" s="358"/>
      <c r="Q105" s="358"/>
      <c r="R105" s="358"/>
      <c r="S105" s="358"/>
      <c r="T105" s="358"/>
      <c r="U105" s="358"/>
      <c r="V105" s="358"/>
      <c r="W105" s="358"/>
      <c r="X105" s="358"/>
      <c r="Y105" s="358"/>
      <c r="Z105" s="358"/>
      <c r="AA105" s="358"/>
      <c r="AB105" s="358"/>
      <c r="AC105" s="358"/>
      <c r="AD105" s="358"/>
    </row>
    <row r="106" spans="1:37" s="99" customFormat="1" ht="15" customHeight="1">
      <c r="A106" s="364"/>
      <c r="B106" s="338" t="s">
        <v>330</v>
      </c>
      <c r="C106" s="338" t="s">
        <v>418</v>
      </c>
      <c r="D106" s="324">
        <f>D97+D101</f>
        <v>12.526673540000012</v>
      </c>
      <c r="E106" s="324">
        <f>E97+E101</f>
        <v>12.874940199999983</v>
      </c>
      <c r="F106" s="324">
        <f>F97+F101</f>
        <v>12.046384660000001</v>
      </c>
      <c r="G106" s="324">
        <f>G97+G101</f>
        <v>10.091265409999984</v>
      </c>
      <c r="H106" s="324">
        <f>H97+H101</f>
        <v>12.184057820000021</v>
      </c>
      <c r="I106" s="324">
        <f t="shared" ref="I106:Z106" si="120">I97+I101</f>
        <v>12.621683900000001</v>
      </c>
      <c r="J106" s="324">
        <f t="shared" si="120"/>
        <v>13.274724679999991</v>
      </c>
      <c r="K106" s="324">
        <f t="shared" si="120"/>
        <v>12.665848000000018</v>
      </c>
      <c r="L106" s="324">
        <f t="shared" si="120"/>
        <v>17.784335262013897</v>
      </c>
      <c r="M106" s="324">
        <f t="shared" si="120"/>
        <v>20.841117778127696</v>
      </c>
      <c r="N106" s="324">
        <f t="shared" si="120"/>
        <v>22.352140362404072</v>
      </c>
      <c r="O106" s="324">
        <f t="shared" si="120"/>
        <v>20.626201549999962</v>
      </c>
      <c r="P106" s="324">
        <f>P97+P101</f>
        <v>25.233739620000037</v>
      </c>
      <c r="Q106" s="324">
        <f>Q97+Q101</f>
        <v>25.302710000000019</v>
      </c>
      <c r="R106" s="324">
        <f>R97+R101</f>
        <v>24.098802539999994</v>
      </c>
      <c r="S106" s="324">
        <f>S97+S101</f>
        <v>22.48789321000001</v>
      </c>
      <c r="T106" s="324"/>
      <c r="U106" s="324"/>
      <c r="V106" s="324"/>
      <c r="W106" s="324"/>
      <c r="X106" s="324">
        <f>X97+X101</f>
        <v>24.121899119999995</v>
      </c>
      <c r="Y106" s="324">
        <f>Y97+Y101</f>
        <v>47.539263809999937</v>
      </c>
      <c r="Z106" s="324">
        <f t="shared" si="120"/>
        <v>50.746314400000045</v>
      </c>
      <c r="AA106" s="324">
        <f>AA97+AA101</f>
        <v>81.60379495254557</v>
      </c>
      <c r="AB106" s="324">
        <f>SUM(P106:S106)</f>
        <v>97.12314537000006</v>
      </c>
      <c r="AC106" s="324"/>
      <c r="AD106" s="324">
        <f>AD97+AD101</f>
        <v>96.01130487000006</v>
      </c>
      <c r="AE106" s="95"/>
      <c r="AF106" s="95"/>
      <c r="AG106" s="95"/>
      <c r="AH106" s="95"/>
      <c r="AI106" s="95"/>
      <c r="AJ106" s="95"/>
      <c r="AK106" s="95"/>
    </row>
    <row r="107" spans="1:37" s="381" customFormat="1" ht="15" customHeight="1">
      <c r="A107" s="380"/>
      <c r="B107" s="367" t="s">
        <v>18</v>
      </c>
      <c r="C107" s="367" t="s">
        <v>349</v>
      </c>
      <c r="D107" s="366">
        <f t="shared" ref="D107:AA107" si="121">D106/D97</f>
        <v>0.21556759279170631</v>
      </c>
      <c r="E107" s="366">
        <f t="shared" si="121"/>
        <v>0.2458151084560844</v>
      </c>
      <c r="F107" s="366">
        <f t="shared" si="121"/>
        <v>0.23597154679343937</v>
      </c>
      <c r="G107" s="366">
        <f t="shared" si="121"/>
        <v>0.20374633734680173</v>
      </c>
      <c r="H107" s="366">
        <f t="shared" si="121"/>
        <v>0.24027996007018051</v>
      </c>
      <c r="I107" s="366">
        <f t="shared" si="121"/>
        <v>0.21198553031417167</v>
      </c>
      <c r="J107" s="366">
        <f t="shared" si="121"/>
        <v>0.21477709113603424</v>
      </c>
      <c r="K107" s="366">
        <f t="shared" si="121"/>
        <v>0.21771451295348485</v>
      </c>
      <c r="L107" s="366">
        <f t="shared" si="121"/>
        <v>0.19017458210930877</v>
      </c>
      <c r="M107" s="366">
        <f t="shared" si="121"/>
        <v>0.22380967963726303</v>
      </c>
      <c r="N107" s="366">
        <f t="shared" si="121"/>
        <v>0.21506437596128714</v>
      </c>
      <c r="O107" s="366">
        <f t="shared" si="121"/>
        <v>0.20476510227303407</v>
      </c>
      <c r="P107" s="366">
        <f t="shared" si="121"/>
        <v>0.22791167950606914</v>
      </c>
      <c r="Q107" s="366">
        <f t="shared" si="121"/>
        <v>0.23684377782089822</v>
      </c>
      <c r="R107" s="366">
        <f t="shared" ref="R107:S107" si="122">R106/R97</f>
        <v>0.21831182501975294</v>
      </c>
      <c r="S107" s="366">
        <f t="shared" si="122"/>
        <v>0.21040975162060685</v>
      </c>
      <c r="T107" s="366"/>
      <c r="U107" s="366"/>
      <c r="V107" s="366"/>
      <c r="W107" s="366"/>
      <c r="X107" s="366">
        <f t="shared" ref="X107" si="123">X106/X97</f>
        <v>0.23153883407849146</v>
      </c>
      <c r="Y107" s="366">
        <f t="shared" si="121"/>
        <v>0.22523471206388104</v>
      </c>
      <c r="Z107" s="366">
        <f t="shared" si="121"/>
        <v>0.22041433785795694</v>
      </c>
      <c r="AA107" s="366">
        <f t="shared" si="121"/>
        <v>0.2085458692225487</v>
      </c>
      <c r="AB107" s="366">
        <f t="shared" ref="AB107" si="124">AB106/AB97</f>
        <v>0.22336719325075907</v>
      </c>
      <c r="AC107" s="366"/>
      <c r="AD107" s="366">
        <f t="shared" ref="AD107" si="125">AD106/AD97</f>
        <v>0.2241801599292719</v>
      </c>
    </row>
    <row r="108" spans="1:37" s="99" customFormat="1" ht="15" customHeight="1">
      <c r="A108" s="356"/>
      <c r="B108" s="371"/>
      <c r="C108" s="371"/>
      <c r="D108" s="358"/>
      <c r="E108" s="358"/>
      <c r="F108" s="358"/>
      <c r="G108" s="358"/>
      <c r="H108" s="358"/>
      <c r="I108" s="358"/>
      <c r="J108" s="358"/>
      <c r="K108" s="358"/>
      <c r="L108" s="358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8"/>
      <c r="Y108" s="358"/>
      <c r="Z108" s="358"/>
      <c r="AA108" s="358"/>
      <c r="AB108" s="358"/>
      <c r="AC108" s="358"/>
      <c r="AD108" s="358"/>
      <c r="AE108" s="95"/>
      <c r="AF108" s="95"/>
      <c r="AG108" s="95"/>
      <c r="AH108" s="95"/>
      <c r="AI108" s="95"/>
      <c r="AJ108" s="95"/>
      <c r="AK108" s="95"/>
    </row>
    <row r="109" spans="1:37" s="95" customFormat="1" ht="15" customHeight="1">
      <c r="A109" s="364"/>
      <c r="B109" s="338" t="s">
        <v>394</v>
      </c>
      <c r="C109" s="338" t="s">
        <v>419</v>
      </c>
      <c r="D109" s="324">
        <f>SUM(D110:D113)</f>
        <v>-12.865932219999998</v>
      </c>
      <c r="E109" s="324">
        <f>SUM(E110:E113)</f>
        <v>-14.32674345</v>
      </c>
      <c r="F109" s="324">
        <f>SUM(F110:F113)</f>
        <v>-13.967851580000001</v>
      </c>
      <c r="G109" s="324">
        <f>SUM(G110:G113)</f>
        <v>-21.672617569999996</v>
      </c>
      <c r="H109" s="324">
        <f t="shared" ref="H109:AA109" si="126">SUM(H110:H113)</f>
        <v>-12.995678101022586</v>
      </c>
      <c r="I109" s="324">
        <f t="shared" si="126"/>
        <v>-10.78051141962608</v>
      </c>
      <c r="J109" s="324">
        <f t="shared" si="126"/>
        <v>-14.149547636256681</v>
      </c>
      <c r="K109" s="324">
        <f t="shared" si="126"/>
        <v>-15.720984863184203</v>
      </c>
      <c r="L109" s="324">
        <f t="shared" si="126"/>
        <v>-17.176218547861822</v>
      </c>
      <c r="M109" s="324">
        <f t="shared" si="126"/>
        <v>-20.154606671657959</v>
      </c>
      <c r="N109" s="324">
        <f t="shared" si="126"/>
        <v>-11.210642340623542</v>
      </c>
      <c r="O109" s="324">
        <f t="shared" si="126"/>
        <v>-18.824230144055878</v>
      </c>
      <c r="P109" s="324">
        <f>SUM(P110:P113)</f>
        <v>-19.340552281971203</v>
      </c>
      <c r="Q109" s="324">
        <f>SUM(Q110:Q113)</f>
        <v>-16.6861</v>
      </c>
      <c r="R109" s="324">
        <f>SUM(R110:R113)</f>
        <v>-19.041195309999999</v>
      </c>
      <c r="S109" s="324">
        <f>SUM(S110:S113)</f>
        <v>-19.618997710000002</v>
      </c>
      <c r="T109" s="324"/>
      <c r="U109" s="324"/>
      <c r="V109" s="324"/>
      <c r="W109" s="324"/>
      <c r="X109" s="324">
        <f>SUM(X110:X113)</f>
        <v>-19.132768631523337</v>
      </c>
      <c r="Y109" s="324">
        <f>SUM(Y110:Y113)</f>
        <v>-62.833144820000001</v>
      </c>
      <c r="Z109" s="324">
        <f t="shared" si="126"/>
        <v>-53.646722020089555</v>
      </c>
      <c r="AA109" s="324">
        <f t="shared" si="126"/>
        <v>-67.365697704199192</v>
      </c>
      <c r="AB109" s="324">
        <f>SUM(P109:S109)</f>
        <v>-74.686845301971204</v>
      </c>
      <c r="AC109" s="324"/>
      <c r="AD109" s="324">
        <f>SUM(AD110:AD112)</f>
        <v>-74.479061651523352</v>
      </c>
    </row>
    <row r="110" spans="1:37" s="99" customFormat="1" ht="15" customHeight="1">
      <c r="A110" s="364"/>
      <c r="B110" s="357" t="s">
        <v>331</v>
      </c>
      <c r="C110" s="357" t="s">
        <v>420</v>
      </c>
      <c r="D110" s="368">
        <v>-13.058935539999997</v>
      </c>
      <c r="E110" s="368">
        <v>-14.47280533</v>
      </c>
      <c r="F110" s="368">
        <v>-13.693780840000001</v>
      </c>
      <c r="G110" s="368">
        <v>-13.103181779999996</v>
      </c>
      <c r="H110" s="368">
        <v>-13.078250901022585</v>
      </c>
      <c r="I110" s="368">
        <v>-14.10399974962608</v>
      </c>
      <c r="J110" s="368">
        <v>-14.663728796256681</v>
      </c>
      <c r="K110" s="368">
        <v>-16.579056543184205</v>
      </c>
      <c r="L110" s="368">
        <v>-17.068629747861824</v>
      </c>
      <c r="M110" s="368">
        <v>-18.540880331657956</v>
      </c>
      <c r="N110" s="368">
        <v>-18.792186100623539</v>
      </c>
      <c r="O110" s="368">
        <v>-20.608284314055879</v>
      </c>
      <c r="P110" s="368">
        <v>-17.477326361971205</v>
      </c>
      <c r="Q110" s="368">
        <v>-19.546340000000001</v>
      </c>
      <c r="R110" s="368">
        <v>-17.91412936</v>
      </c>
      <c r="S110" s="368">
        <v>-18.388205400000004</v>
      </c>
      <c r="T110" s="368"/>
      <c r="U110" s="368"/>
      <c r="V110" s="368"/>
      <c r="W110" s="368"/>
      <c r="X110" s="368">
        <v>-17.975639371523339</v>
      </c>
      <c r="Y110" s="368">
        <f>SUM(D110:G110)</f>
        <v>-54.328703489999995</v>
      </c>
      <c r="Z110" s="368">
        <f>SUM(H110:K110)</f>
        <v>-58.425035990089555</v>
      </c>
      <c r="AA110" s="368">
        <f>SUM(L110:O110)</f>
        <v>-75.009980494199198</v>
      </c>
      <c r="AB110" s="368">
        <f>SUM(P110:S110)</f>
        <v>-73.326001121971217</v>
      </c>
      <c r="AC110" s="368"/>
      <c r="AD110" s="368">
        <f>SUM(X110,S110,R110,Q110)</f>
        <v>-73.824314131523352</v>
      </c>
      <c r="AE110" s="95"/>
      <c r="AF110" s="95"/>
      <c r="AG110" s="95"/>
      <c r="AH110" s="95"/>
      <c r="AI110" s="95"/>
      <c r="AJ110" s="95"/>
      <c r="AK110" s="95"/>
    </row>
    <row r="111" spans="1:37" s="95" customFormat="1" ht="15" customHeight="1">
      <c r="A111" s="364"/>
      <c r="B111" s="357" t="s">
        <v>328</v>
      </c>
      <c r="C111" s="357" t="s">
        <v>416</v>
      </c>
      <c r="D111" s="368">
        <v>-1.3321981800000002</v>
      </c>
      <c r="E111" s="368">
        <v>-1.37870056</v>
      </c>
      <c r="F111" s="368">
        <v>-1.2341502500000001</v>
      </c>
      <c r="G111" s="368">
        <v>-10.08867807</v>
      </c>
      <c r="H111" s="368">
        <v>-0.59313835000000004</v>
      </c>
      <c r="I111" s="368">
        <v>-0.59484773000000002</v>
      </c>
      <c r="J111" s="368">
        <v>-0.6015597800000001</v>
      </c>
      <c r="K111" s="368">
        <v>-0.69850531999999999</v>
      </c>
      <c r="L111" s="368">
        <v>-1.7315702300000002</v>
      </c>
      <c r="M111" s="368">
        <v>-1.5126378100000004</v>
      </c>
      <c r="N111" s="368">
        <v>-0.99502444000000001</v>
      </c>
      <c r="O111" s="368">
        <v>-0.93491748999999991</v>
      </c>
      <c r="P111" s="368">
        <v>-3.1301262399999987</v>
      </c>
      <c r="Q111" s="368">
        <v>-2.5400900000000002</v>
      </c>
      <c r="R111" s="368">
        <v>-2.8470983900000002</v>
      </c>
      <c r="S111" s="368">
        <v>-3.1355763799999998</v>
      </c>
      <c r="T111" s="368"/>
      <c r="U111" s="368"/>
      <c r="V111" s="368"/>
      <c r="W111" s="368"/>
      <c r="X111" s="368">
        <v>-2.9784871900000001</v>
      </c>
      <c r="Y111" s="368">
        <f>SUM(D111:G111)</f>
        <v>-14.03372706</v>
      </c>
      <c r="Z111" s="368">
        <f>SUM(H111:K111)</f>
        <v>-2.4880511800000003</v>
      </c>
      <c r="AA111" s="368">
        <f>SUM(L111:O111)</f>
        <v>-5.1741499700000011</v>
      </c>
      <c r="AB111" s="368">
        <f>SUM(P111:S111)</f>
        <v>-11.652891009999998</v>
      </c>
      <c r="AC111" s="368"/>
      <c r="AD111" s="368">
        <f>SUM(X111,S111,R111,Q111)</f>
        <v>-11.501251960000001</v>
      </c>
    </row>
    <row r="112" spans="1:37" s="95" customFormat="1" ht="15" customHeight="1">
      <c r="A112" s="356"/>
      <c r="B112" s="357" t="s">
        <v>332</v>
      </c>
      <c r="C112" s="357" t="s">
        <v>421</v>
      </c>
      <c r="D112" s="368">
        <v>1.5252015000000001</v>
      </c>
      <c r="E112" s="368">
        <v>1.5247624399999999</v>
      </c>
      <c r="F112" s="368">
        <v>0.96007951000000014</v>
      </c>
      <c r="G112" s="368">
        <v>1.5192422799999998</v>
      </c>
      <c r="H112" s="368">
        <v>0.67571115000000026</v>
      </c>
      <c r="I112" s="368">
        <v>3.9183360600000006</v>
      </c>
      <c r="J112" s="368">
        <v>1.1157409400000002</v>
      </c>
      <c r="K112" s="368">
        <v>1.5565770000000001</v>
      </c>
      <c r="L112" s="368">
        <v>1.6239814300000002</v>
      </c>
      <c r="M112" s="368">
        <v>-0.10108853000000018</v>
      </c>
      <c r="N112" s="368">
        <v>8.5765681999999988</v>
      </c>
      <c r="O112" s="368">
        <v>2.7189716600000002</v>
      </c>
      <c r="P112" s="368">
        <v>1.26690032</v>
      </c>
      <c r="Q112" s="368">
        <v>5.4003300000000003</v>
      </c>
      <c r="R112" s="368">
        <v>1.7200324400000002</v>
      </c>
      <c r="S112" s="368">
        <v>1.9047840700000001</v>
      </c>
      <c r="T112" s="368"/>
      <c r="U112" s="368"/>
      <c r="V112" s="368"/>
      <c r="W112" s="368"/>
      <c r="X112" s="368">
        <v>1.8213579300000002</v>
      </c>
      <c r="Y112" s="368">
        <f>SUM(D112:G112)</f>
        <v>5.5292857299999998</v>
      </c>
      <c r="Z112" s="368">
        <f>SUM(H112:K112)</f>
        <v>7.2663651500000013</v>
      </c>
      <c r="AA112" s="368">
        <f>SUM(L112:O112)</f>
        <v>12.81843276</v>
      </c>
      <c r="AB112" s="368">
        <f>SUM(P112:S112)</f>
        <v>10.29204683</v>
      </c>
      <c r="AC112" s="368"/>
      <c r="AD112" s="368">
        <f>SUM(X112,S112,R112,Q112)</f>
        <v>10.84650444</v>
      </c>
    </row>
    <row r="113" spans="1:30" s="95" customFormat="1" ht="15" hidden="1" customHeight="1">
      <c r="A113" s="356"/>
      <c r="B113" s="357"/>
      <c r="C113" s="357"/>
      <c r="D113" s="368"/>
      <c r="E113" s="368"/>
      <c r="F113" s="368"/>
      <c r="G113" s="368"/>
      <c r="H113" s="368"/>
      <c r="I113" s="368"/>
      <c r="J113" s="368"/>
      <c r="K113" s="368"/>
      <c r="L113" s="368"/>
      <c r="M113" s="368"/>
      <c r="N113" s="368"/>
      <c r="O113" s="368"/>
      <c r="P113" s="368"/>
      <c r="Q113" s="368"/>
      <c r="R113" s="368"/>
      <c r="S113" s="368"/>
      <c r="T113" s="368"/>
      <c r="U113" s="368"/>
      <c r="V113" s="368"/>
      <c r="W113" s="368"/>
      <c r="X113" s="368"/>
      <c r="Y113" s="368"/>
      <c r="Z113" s="368"/>
      <c r="AA113" s="368"/>
      <c r="AB113" s="368"/>
      <c r="AC113" s="368"/>
      <c r="AD113" s="368"/>
    </row>
    <row r="114" spans="1:30" s="95" customFormat="1" ht="15" customHeight="1">
      <c r="A114" s="356"/>
      <c r="B114" s="370"/>
      <c r="C114" s="370"/>
      <c r="D114" s="358"/>
      <c r="E114" s="358"/>
      <c r="F114" s="358"/>
      <c r="G114" s="358"/>
      <c r="H114" s="358"/>
      <c r="I114" s="358"/>
      <c r="J114" s="358"/>
      <c r="K114" s="358"/>
      <c r="L114" s="358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8"/>
      <c r="X114" s="358"/>
      <c r="Y114" s="358"/>
      <c r="Z114" s="358"/>
      <c r="AA114" s="358"/>
      <c r="AB114" s="358"/>
      <c r="AC114" s="358"/>
      <c r="AD114" s="358"/>
    </row>
    <row r="115" spans="1:30" s="95" customFormat="1" ht="15" customHeight="1">
      <c r="A115" s="364"/>
      <c r="B115" s="338" t="s">
        <v>138</v>
      </c>
      <c r="C115" s="338" t="s">
        <v>138</v>
      </c>
      <c r="D115" s="324">
        <f>D106+D109</f>
        <v>-0.33925867999998616</v>
      </c>
      <c r="E115" s="324">
        <f>E106+E109</f>
        <v>-1.4518032500000171</v>
      </c>
      <c r="F115" s="324">
        <f>F106+F109</f>
        <v>-1.9214669200000003</v>
      </c>
      <c r="G115" s="324">
        <f>G106+G109</f>
        <v>-11.581352160000012</v>
      </c>
      <c r="H115" s="324">
        <f t="shared" ref="H115:AA115" si="127">H106+H109</f>
        <v>-0.81162028102256478</v>
      </c>
      <c r="I115" s="324">
        <f t="shared" si="127"/>
        <v>1.8411724803739205</v>
      </c>
      <c r="J115" s="324">
        <f t="shared" si="127"/>
        <v>-0.87482295625668982</v>
      </c>
      <c r="K115" s="324">
        <f t="shared" si="127"/>
        <v>-3.0551368631841846</v>
      </c>
      <c r="L115" s="324">
        <f t="shared" si="127"/>
        <v>0.60811671415207513</v>
      </c>
      <c r="M115" s="324">
        <f t="shared" si="127"/>
        <v>0.68651110646973734</v>
      </c>
      <c r="N115" s="324">
        <f t="shared" si="127"/>
        <v>11.14149802178053</v>
      </c>
      <c r="O115" s="324">
        <f t="shared" si="127"/>
        <v>1.8019714059440837</v>
      </c>
      <c r="P115" s="324">
        <f>P106+P109</f>
        <v>5.8931873380288344</v>
      </c>
      <c r="Q115" s="324">
        <f>Q106+Q109</f>
        <v>8.6166100000000192</v>
      </c>
      <c r="R115" s="324">
        <f>R106+R109</f>
        <v>5.057607229999995</v>
      </c>
      <c r="S115" s="324">
        <f>S106+S109</f>
        <v>2.8688955000000078</v>
      </c>
      <c r="T115" s="324"/>
      <c r="U115" s="324"/>
      <c r="V115" s="324"/>
      <c r="W115" s="324"/>
      <c r="X115" s="324">
        <f>X106+X109</f>
        <v>4.9891304884766576</v>
      </c>
      <c r="Y115" s="324">
        <f>Y106+Y109</f>
        <v>-15.293881010000064</v>
      </c>
      <c r="Z115" s="324">
        <f t="shared" si="127"/>
        <v>-2.9004076200895099</v>
      </c>
      <c r="AA115" s="324">
        <f t="shared" si="127"/>
        <v>14.238097248346378</v>
      </c>
      <c r="AB115" s="324">
        <f>SUM(P115:S115)</f>
        <v>22.436300068028856</v>
      </c>
      <c r="AC115" s="324"/>
      <c r="AD115" s="324">
        <f>AD106+AD109</f>
        <v>21.532243218476708</v>
      </c>
    </row>
    <row r="116" spans="1:30" s="95" customFormat="1" ht="15" customHeight="1">
      <c r="A116" s="364"/>
      <c r="B116" s="365" t="s">
        <v>343</v>
      </c>
      <c r="C116" s="365" t="s">
        <v>350</v>
      </c>
      <c r="D116" s="366">
        <f>D115/D98</f>
        <v>-5.8888825214399726E-3</v>
      </c>
      <c r="E116" s="366">
        <f>E115/E98</f>
        <v>-2.7988985282805585E-2</v>
      </c>
      <c r="F116" s="366">
        <f>F115/F98</f>
        <v>-3.8103076713371327E-2</v>
      </c>
      <c r="G116" s="366">
        <f>G115/G98</f>
        <v>-0.24009804275135146</v>
      </c>
      <c r="H116" s="366">
        <f t="shared" ref="H116:AA116" si="128">H115/H98</f>
        <v>-1.6143238003016907E-2</v>
      </c>
      <c r="I116" s="366">
        <f t="shared" si="128"/>
        <v>3.0975150075931233E-2</v>
      </c>
      <c r="J116" s="366">
        <f t="shared" si="128"/>
        <v>-1.421071776539597E-2</v>
      </c>
      <c r="K116" s="366">
        <f t="shared" si="128"/>
        <v>-5.2607720002580079E-2</v>
      </c>
      <c r="L116" s="366">
        <f t="shared" si="128"/>
        <v>6.5028206162180083E-3</v>
      </c>
      <c r="M116" s="366">
        <f t="shared" si="128"/>
        <v>7.404976575630183E-3</v>
      </c>
      <c r="N116" s="366">
        <f t="shared" si="128"/>
        <v>0.10797037561675747</v>
      </c>
      <c r="O116" s="366">
        <f t="shared" si="128"/>
        <v>1.7968452001084021E-2</v>
      </c>
      <c r="P116" s="366">
        <f>P115/P98</f>
        <v>5.3344715798098699E-2</v>
      </c>
      <c r="Q116" s="366">
        <f>Q115/Q98</f>
        <v>8.0844957648066346E-2</v>
      </c>
      <c r="R116" s="366">
        <f>R115/R98</f>
        <v>4.5871047233337611E-2</v>
      </c>
      <c r="S116" s="366">
        <f>S115/S98</f>
        <v>2.6901947864053984E-2</v>
      </c>
      <c r="T116" s="366"/>
      <c r="U116" s="366"/>
      <c r="V116" s="366"/>
      <c r="W116" s="366"/>
      <c r="X116" s="366">
        <f>X115/X98</f>
        <v>4.7966564204618707E-2</v>
      </c>
      <c r="Y116" s="366">
        <f>Y115/Y98</f>
        <v>-7.3477190729985667E-2</v>
      </c>
      <c r="Z116" s="366">
        <f t="shared" si="128"/>
        <v>-1.2646141163416702E-2</v>
      </c>
      <c r="AA116" s="366">
        <f t="shared" si="128"/>
        <v>3.6535964432374862E-2</v>
      </c>
      <c r="AB116" s="366">
        <f t="shared" ref="AB116" si="129">AB115/AB98</f>
        <v>5.1701865108185315E-2</v>
      </c>
      <c r="AC116" s="366"/>
      <c r="AD116" s="366">
        <f t="shared" ref="AD116" si="130">AD115/AD98</f>
        <v>5.0368489737717612E-2</v>
      </c>
    </row>
    <row r="117" spans="1:30" s="95" customFormat="1" ht="15" customHeight="1">
      <c r="A117" s="364"/>
      <c r="B117" s="365"/>
      <c r="C117" s="365"/>
      <c r="D117" s="366"/>
      <c r="E117" s="366"/>
      <c r="F117" s="366"/>
      <c r="G117" s="366"/>
      <c r="H117" s="366"/>
      <c r="I117" s="366"/>
      <c r="J117" s="366"/>
      <c r="K117" s="366"/>
      <c r="L117" s="366"/>
      <c r="M117" s="366"/>
      <c r="N117" s="366"/>
      <c r="O117" s="366"/>
      <c r="P117" s="366"/>
      <c r="Q117" s="366"/>
      <c r="R117" s="366"/>
      <c r="S117" s="366"/>
      <c r="T117" s="366"/>
      <c r="U117" s="366"/>
      <c r="V117" s="366"/>
      <c r="W117" s="366"/>
      <c r="X117" s="366"/>
      <c r="Y117" s="366"/>
      <c r="Z117" s="366"/>
      <c r="AA117" s="366"/>
      <c r="AB117" s="366"/>
      <c r="AC117" s="366"/>
      <c r="AD117" s="366"/>
    </row>
    <row r="118" spans="1:30" s="95" customFormat="1" ht="15" customHeight="1">
      <c r="A118" s="364"/>
      <c r="B118" s="338" t="s">
        <v>134</v>
      </c>
      <c r="C118" s="338" t="s">
        <v>134</v>
      </c>
      <c r="D118" s="324">
        <f>D115-D103-D111</f>
        <v>0.99293950000001407</v>
      </c>
      <c r="E118" s="324">
        <f>E115-E103-E111</f>
        <v>-7.3102690000017123E-2</v>
      </c>
      <c r="F118" s="324">
        <f>F115-F103-F111</f>
        <v>-0.68731667000000018</v>
      </c>
      <c r="G118" s="324">
        <f>G115-G103-G111</f>
        <v>-1.4926740900000119</v>
      </c>
      <c r="H118" s="324">
        <f t="shared" ref="H118:AA118" si="131">H115-H103-H111</f>
        <v>-0.21848193102256475</v>
      </c>
      <c r="I118" s="324">
        <f t="shared" si="131"/>
        <v>2.4360202103739206</v>
      </c>
      <c r="J118" s="324">
        <f t="shared" si="131"/>
        <v>-0.27326317625668972</v>
      </c>
      <c r="K118" s="324">
        <f t="shared" si="131"/>
        <v>-2.3566315431841849</v>
      </c>
      <c r="L118" s="324">
        <f t="shared" si="131"/>
        <v>2.4552803941520756</v>
      </c>
      <c r="M118" s="324">
        <f t="shared" si="131"/>
        <v>2.3191230764697375</v>
      </c>
      <c r="N118" s="324">
        <f t="shared" si="131"/>
        <v>12.254942221780533</v>
      </c>
      <c r="O118" s="324">
        <f t="shared" si="131"/>
        <v>2.8389423459440835</v>
      </c>
      <c r="P118" s="324">
        <f>P115-P103-P111</f>
        <v>9.1141771880288331</v>
      </c>
      <c r="Q118" s="324">
        <f>Q115-Q103-Q111</f>
        <v>11.250020000000021</v>
      </c>
      <c r="R118" s="324">
        <f>R115-R103-R111</f>
        <v>7.9859257199999956</v>
      </c>
      <c r="S118" s="324">
        <f>S115-S103-S111</f>
        <v>6.0434864300000077</v>
      </c>
      <c r="T118" s="324"/>
      <c r="U118" s="324"/>
      <c r="V118" s="324"/>
      <c r="W118" s="324"/>
      <c r="X118" s="324">
        <f>X115-X103-X111</f>
        <v>8.0302275884766576</v>
      </c>
      <c r="Y118" s="324">
        <f>Y115-Y103-Y111</f>
        <v>-1.2601539500000634</v>
      </c>
      <c r="Z118" s="324">
        <f t="shared" si="131"/>
        <v>-0.41235644008950967</v>
      </c>
      <c r="AA118" s="324">
        <f t="shared" si="131"/>
        <v>19.868288038346382</v>
      </c>
      <c r="AB118" s="324">
        <f>SUM(P118:S118)</f>
        <v>34.39360933802886</v>
      </c>
      <c r="AC118" s="324"/>
      <c r="AD118" s="324">
        <f>AD115-AD103-AD111</f>
        <v>33.309659738476711</v>
      </c>
    </row>
    <row r="119" spans="1:30" s="95" customFormat="1" ht="15" customHeight="1">
      <c r="A119" s="364"/>
      <c r="B119" s="365" t="s">
        <v>315</v>
      </c>
      <c r="C119" s="365" t="s">
        <v>427</v>
      </c>
      <c r="D119" s="366">
        <f>D118/D98</f>
        <v>1.7235532680837135E-2</v>
      </c>
      <c r="E119" s="366">
        <f>E118/E98</f>
        <v>-1.4093301654641936E-3</v>
      </c>
      <c r="F119" s="366">
        <f>F118/F98</f>
        <v>-1.3629628244335805E-2</v>
      </c>
      <c r="G119" s="366">
        <f>G118/G98</f>
        <v>-3.0945275001002741E-2</v>
      </c>
      <c r="H119" s="366">
        <f t="shared" ref="H119:AA119" si="132">H118/H98</f>
        <v>-4.3456353843355066E-3</v>
      </c>
      <c r="I119" s="366">
        <f t="shared" si="132"/>
        <v>4.0982630583860084E-2</v>
      </c>
      <c r="J119" s="366">
        <f t="shared" si="132"/>
        <v>-4.43891629236127E-3</v>
      </c>
      <c r="K119" s="366">
        <f t="shared" si="132"/>
        <v>-4.0579855477855108E-2</v>
      </c>
      <c r="L119" s="366">
        <f t="shared" si="132"/>
        <v>2.625523619746328E-2</v>
      </c>
      <c r="M119" s="366">
        <f t="shared" si="132"/>
        <v>2.5014966102400314E-2</v>
      </c>
      <c r="N119" s="366">
        <f t="shared" si="132"/>
        <v>0.11876057530689646</v>
      </c>
      <c r="O119" s="366">
        <f t="shared" si="132"/>
        <v>2.8308661895894729E-2</v>
      </c>
      <c r="P119" s="366">
        <f>P118/P98</f>
        <v>8.2500888558471541E-2</v>
      </c>
      <c r="Q119" s="366">
        <f>Q118/Q98</f>
        <v>0.1055528091024079</v>
      </c>
      <c r="R119" s="366">
        <f>R118/R98</f>
        <v>7.243005619952933E-2</v>
      </c>
      <c r="S119" s="366">
        <f>S118/S98</f>
        <v>5.6670435314558336E-2</v>
      </c>
      <c r="T119" s="366"/>
      <c r="U119" s="366"/>
      <c r="V119" s="366"/>
      <c r="W119" s="366"/>
      <c r="X119" s="366">
        <f>X118/X98</f>
        <v>7.7204320089446013E-2</v>
      </c>
      <c r="Y119" s="366">
        <f>Y118/Y98</f>
        <v>-6.0542233899137082E-3</v>
      </c>
      <c r="Z119" s="366">
        <f t="shared" si="132"/>
        <v>-1.797925820804108E-3</v>
      </c>
      <c r="AA119" s="366">
        <f t="shared" si="132"/>
        <v>5.0983432156674557E-2</v>
      </c>
      <c r="AB119" s="366">
        <f t="shared" ref="AB119" si="133">AB118/AB98</f>
        <v>7.9256104847354014E-2</v>
      </c>
      <c r="AC119" s="366"/>
      <c r="AD119" s="366">
        <f t="shared" ref="AD119" si="134">AD118/AD98</f>
        <v>7.7918368173765323E-2</v>
      </c>
    </row>
    <row r="120" spans="1:30" s="95" customFormat="1" ht="15" customHeight="1">
      <c r="A120" s="364"/>
      <c r="B120" s="365"/>
      <c r="C120" s="365"/>
      <c r="D120" s="366"/>
      <c r="E120" s="366"/>
      <c r="F120" s="366"/>
      <c r="G120" s="366"/>
      <c r="H120" s="366"/>
      <c r="I120" s="366"/>
      <c r="J120" s="366"/>
      <c r="K120" s="366"/>
      <c r="L120" s="366"/>
      <c r="M120" s="366"/>
      <c r="N120" s="366"/>
      <c r="O120" s="366"/>
      <c r="P120" s="366"/>
      <c r="Q120" s="366"/>
      <c r="R120" s="366"/>
      <c r="S120" s="366"/>
      <c r="T120" s="366"/>
      <c r="U120" s="366"/>
      <c r="V120" s="366"/>
      <c r="W120" s="366"/>
      <c r="X120" s="366"/>
      <c r="Y120" s="366"/>
      <c r="Z120" s="366"/>
      <c r="AA120" s="366"/>
      <c r="AB120" s="366"/>
      <c r="AC120" s="366"/>
      <c r="AD120" s="366"/>
    </row>
    <row r="121" spans="1:30" ht="15" customHeight="1"/>
    <row r="122" spans="1:30" ht="15" customHeight="1"/>
    <row r="123" spans="1:30" ht="12.75">
      <c r="B123" s="318" t="s">
        <v>395</v>
      </c>
      <c r="C123" s="318" t="s">
        <v>402</v>
      </c>
      <c r="D123" s="344"/>
      <c r="E123" s="344"/>
      <c r="F123" s="344"/>
      <c r="G123" s="344"/>
      <c r="H123" s="344">
        <v>42825</v>
      </c>
      <c r="I123" s="344">
        <v>42916</v>
      </c>
      <c r="J123" s="344">
        <v>43008</v>
      </c>
      <c r="K123" s="344">
        <v>43100</v>
      </c>
      <c r="L123" s="344">
        <v>43190</v>
      </c>
      <c r="M123" s="344">
        <v>43281</v>
      </c>
      <c r="N123" s="344">
        <v>43373</v>
      </c>
      <c r="O123" s="344">
        <v>43465</v>
      </c>
      <c r="P123" s="344">
        <v>43555</v>
      </c>
      <c r="Q123" s="344">
        <v>43646</v>
      </c>
      <c r="R123" s="344">
        <v>43738</v>
      </c>
      <c r="S123" s="344">
        <v>43830</v>
      </c>
      <c r="X123" s="344">
        <v>43921</v>
      </c>
    </row>
    <row r="124" spans="1:30" ht="12.75"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  <c r="O124" s="322"/>
      <c r="P124" s="322"/>
      <c r="Q124" s="322"/>
      <c r="R124" s="322"/>
      <c r="S124" s="322"/>
      <c r="X124" s="322"/>
    </row>
    <row r="125" spans="1:30" ht="12.75">
      <c r="B125" s="326" t="s">
        <v>19</v>
      </c>
      <c r="C125" s="326" t="s">
        <v>384</v>
      </c>
      <c r="D125" s="346"/>
      <c r="E125" s="346"/>
      <c r="F125" s="346"/>
      <c r="G125" s="346"/>
      <c r="H125" s="346"/>
      <c r="I125" s="346"/>
      <c r="J125" s="346"/>
      <c r="K125" s="346"/>
      <c r="L125" s="346"/>
      <c r="M125" s="346"/>
      <c r="N125" s="346"/>
      <c r="O125" s="346"/>
      <c r="P125" s="346"/>
      <c r="Q125" s="346"/>
      <c r="R125" s="346"/>
      <c r="S125" s="346"/>
      <c r="X125" s="346"/>
    </row>
    <row r="126" spans="1:30" ht="12.75">
      <c r="B126" s="327" t="s">
        <v>258</v>
      </c>
      <c r="C126" s="327" t="s">
        <v>352</v>
      </c>
      <c r="D126" s="340"/>
      <c r="E126" s="340"/>
      <c r="F126" s="340"/>
      <c r="G126" s="340"/>
      <c r="H126" s="340">
        <v>44.442</v>
      </c>
      <c r="I126" s="340">
        <v>57.959000000000003</v>
      </c>
      <c r="J126" s="340">
        <v>53.058999999999997</v>
      </c>
      <c r="K126" s="340">
        <v>83.311000000000007</v>
      </c>
      <c r="L126" s="340">
        <v>107.696</v>
      </c>
      <c r="M126" s="340">
        <v>45.268000000000001</v>
      </c>
      <c r="N126" s="340">
        <v>72.605999999999995</v>
      </c>
      <c r="O126" s="340">
        <v>58.604999999999997</v>
      </c>
      <c r="P126" s="340">
        <v>67.078999999999994</v>
      </c>
      <c r="Q126" s="340">
        <v>88.715000000000003</v>
      </c>
      <c r="R126" s="340">
        <v>445.84548873999989</v>
      </c>
      <c r="S126" s="340">
        <v>322.83</v>
      </c>
      <c r="X126" s="340">
        <v>48.878</v>
      </c>
    </row>
    <row r="127" spans="1:30" ht="12.75">
      <c r="B127" s="327" t="s">
        <v>20</v>
      </c>
      <c r="C127" s="327" t="s">
        <v>353</v>
      </c>
      <c r="D127" s="340"/>
      <c r="E127" s="340"/>
      <c r="F127" s="340"/>
      <c r="G127" s="340"/>
      <c r="H127" s="340">
        <v>37.365000000000002</v>
      </c>
      <c r="I127" s="340">
        <v>21.991</v>
      </c>
      <c r="J127" s="340">
        <v>24.326000000000001</v>
      </c>
      <c r="K127" s="340">
        <v>87.042000000000002</v>
      </c>
      <c r="L127" s="340">
        <v>21.684000000000001</v>
      </c>
      <c r="M127" s="340">
        <v>20.782</v>
      </c>
      <c r="N127" s="340">
        <v>29.79</v>
      </c>
      <c r="O127" s="340">
        <v>7.2530000000000001</v>
      </c>
      <c r="P127" s="340">
        <v>7.6509999999999998</v>
      </c>
      <c r="Q127" s="340">
        <v>7.7880000000000003</v>
      </c>
      <c r="R127" s="340">
        <v>250.04900000000001</v>
      </c>
      <c r="S127" s="340">
        <v>176.42699999999999</v>
      </c>
      <c r="X127" s="340">
        <v>315.02100000000002</v>
      </c>
    </row>
    <row r="128" spans="1:30" ht="12.75">
      <c r="B128" s="327" t="s">
        <v>21</v>
      </c>
      <c r="C128" s="327" t="s">
        <v>354</v>
      </c>
      <c r="D128" s="340"/>
      <c r="E128" s="340"/>
      <c r="F128" s="340"/>
      <c r="G128" s="340"/>
      <c r="H128" s="340">
        <v>105.15900000000001</v>
      </c>
      <c r="I128" s="340">
        <v>114.185</v>
      </c>
      <c r="J128" s="340">
        <v>123.992</v>
      </c>
      <c r="K128" s="340">
        <v>154.08000000000001</v>
      </c>
      <c r="L128" s="340">
        <v>159.976</v>
      </c>
      <c r="M128" s="340">
        <v>139.57</v>
      </c>
      <c r="N128" s="340">
        <v>129.83799999999999</v>
      </c>
      <c r="O128" s="340">
        <v>166.822</v>
      </c>
      <c r="P128" s="340">
        <v>198.63800000000001</v>
      </c>
      <c r="Q128" s="340">
        <v>219.35400000000001</v>
      </c>
      <c r="R128" s="340">
        <v>224.68655261000001</v>
      </c>
      <c r="S128" s="340">
        <v>223.48099999999999</v>
      </c>
      <c r="X128" s="340">
        <v>248.91499999999999</v>
      </c>
    </row>
    <row r="129" spans="2:24" ht="12.75">
      <c r="B129" s="327" t="s">
        <v>202</v>
      </c>
      <c r="C129" s="327" t="s">
        <v>355</v>
      </c>
      <c r="D129" s="340"/>
      <c r="E129" s="340"/>
      <c r="F129" s="340"/>
      <c r="G129" s="340"/>
      <c r="H129" s="340">
        <v>63.277999999999999</v>
      </c>
      <c r="I129" s="340">
        <v>57.677999999999997</v>
      </c>
      <c r="J129" s="340">
        <v>44.466000000000001</v>
      </c>
      <c r="K129" s="340">
        <v>85.13</v>
      </c>
      <c r="L129" s="340">
        <v>98.524000000000001</v>
      </c>
      <c r="M129" s="340">
        <v>95.33</v>
      </c>
      <c r="N129" s="340">
        <v>89.120999999999995</v>
      </c>
      <c r="O129" s="340">
        <v>101.93</v>
      </c>
      <c r="P129" s="340">
        <v>118.479</v>
      </c>
      <c r="Q129" s="340">
        <v>124.57</v>
      </c>
      <c r="R129" s="340">
        <v>112.74152604999999</v>
      </c>
      <c r="S129" s="340">
        <v>140.27199999999999</v>
      </c>
      <c r="X129" s="340">
        <v>156.35300000000001</v>
      </c>
    </row>
    <row r="130" spans="2:24" ht="12.75">
      <c r="B130" s="327" t="s">
        <v>22</v>
      </c>
      <c r="C130" s="327" t="s">
        <v>356</v>
      </c>
      <c r="D130" s="340"/>
      <c r="E130" s="340"/>
      <c r="F130" s="340"/>
      <c r="G130" s="340"/>
      <c r="H130" s="340">
        <v>9.6349999999999998</v>
      </c>
      <c r="I130" s="340">
        <v>10.531000000000001</v>
      </c>
      <c r="J130" s="340">
        <v>4.6509999999999998</v>
      </c>
      <c r="K130" s="340">
        <v>8.2230000000000008</v>
      </c>
      <c r="L130" s="340">
        <v>7.3739999999999997</v>
      </c>
      <c r="M130" s="340">
        <v>8.3179999999999996</v>
      </c>
      <c r="N130" s="340">
        <v>13.612</v>
      </c>
      <c r="O130" s="340">
        <v>11.406000000000001</v>
      </c>
      <c r="P130" s="340">
        <v>14.422000000000001</v>
      </c>
      <c r="Q130" s="340">
        <v>17.126000000000001</v>
      </c>
      <c r="R130" s="340">
        <v>16.558998549999998</v>
      </c>
      <c r="S130" s="340">
        <v>18.952000000000002</v>
      </c>
      <c r="X130" s="340">
        <v>19.239000000000001</v>
      </c>
    </row>
    <row r="131" spans="2:24" ht="12.75">
      <c r="B131" s="327" t="s">
        <v>23</v>
      </c>
      <c r="C131" s="327" t="s">
        <v>358</v>
      </c>
      <c r="D131" s="340"/>
      <c r="E131" s="340"/>
      <c r="F131" s="340"/>
      <c r="G131" s="340"/>
      <c r="H131" s="340">
        <v>8.6289999999999996</v>
      </c>
      <c r="I131" s="340">
        <v>8.2729999999999997</v>
      </c>
      <c r="J131" s="340">
        <v>8.69</v>
      </c>
      <c r="K131" s="340">
        <v>5.8369999999999997</v>
      </c>
      <c r="L131" s="340">
        <v>8.1809999999999992</v>
      </c>
      <c r="M131" s="340">
        <v>11.025</v>
      </c>
      <c r="N131" s="340">
        <v>14.875</v>
      </c>
      <c r="O131" s="340">
        <v>15.734</v>
      </c>
      <c r="P131" s="340">
        <v>8.9529999999999994</v>
      </c>
      <c r="Q131" s="340">
        <v>9.39</v>
      </c>
      <c r="R131" s="340">
        <v>10.321999999999999</v>
      </c>
      <c r="S131" s="340">
        <v>7.4710000000000001</v>
      </c>
      <c r="X131" s="340">
        <v>12.061</v>
      </c>
    </row>
    <row r="132" spans="2:24" ht="12.75">
      <c r="B132" s="327" t="s">
        <v>309</v>
      </c>
      <c r="C132" s="327" t="s">
        <v>430</v>
      </c>
      <c r="D132" s="340"/>
      <c r="E132" s="340"/>
      <c r="F132" s="340"/>
      <c r="G132" s="340"/>
      <c r="H132" s="340">
        <v>4.0970000000000004</v>
      </c>
      <c r="I132" s="340">
        <v>5.9249999999999998</v>
      </c>
      <c r="J132" s="340">
        <v>3.113</v>
      </c>
      <c r="K132" s="340">
        <v>8.9760000000000009</v>
      </c>
      <c r="L132" s="340">
        <v>23.962</v>
      </c>
      <c r="M132" s="340">
        <v>5.8410000000000002</v>
      </c>
      <c r="N132" s="340">
        <v>4.2629999999999999</v>
      </c>
      <c r="O132" s="340">
        <v>16.931999999999999</v>
      </c>
      <c r="P132" s="340">
        <v>29.204999999999998</v>
      </c>
      <c r="Q132" s="340">
        <v>23.087</v>
      </c>
      <c r="R132" s="340">
        <v>15.504581289999999</v>
      </c>
      <c r="S132" s="340">
        <v>13.247999999999999</v>
      </c>
      <c r="X132" s="340">
        <v>11.122</v>
      </c>
    </row>
    <row r="133" spans="2:24" ht="12.75">
      <c r="B133" s="327" t="s">
        <v>85</v>
      </c>
      <c r="C133" s="327" t="s">
        <v>431</v>
      </c>
      <c r="D133" s="340"/>
      <c r="E133" s="340"/>
      <c r="F133" s="340"/>
      <c r="G133" s="340"/>
      <c r="H133" s="340">
        <v>3.8359999999999999</v>
      </c>
      <c r="I133" s="340">
        <v>3.234</v>
      </c>
      <c r="J133" s="340">
        <v>3.383</v>
      </c>
      <c r="K133" s="340">
        <v>3.8780000000000001</v>
      </c>
      <c r="L133" s="340">
        <v>11.388999999999999</v>
      </c>
      <c r="M133" s="340">
        <v>11.05</v>
      </c>
      <c r="N133" s="340">
        <v>9.8659999999999997</v>
      </c>
      <c r="O133" s="340">
        <v>7.5049999999999999</v>
      </c>
      <c r="P133" s="340">
        <v>18.356000000000002</v>
      </c>
      <c r="Q133" s="340">
        <v>30.666</v>
      </c>
      <c r="R133" s="340">
        <v>23.425987019999997</v>
      </c>
      <c r="S133" s="340">
        <v>17.45</v>
      </c>
      <c r="X133" s="340">
        <v>32.807000000000002</v>
      </c>
    </row>
    <row r="134" spans="2:24" ht="12.75">
      <c r="B134" s="327" t="s">
        <v>201</v>
      </c>
      <c r="C134" s="327" t="s">
        <v>359</v>
      </c>
      <c r="D134" s="340"/>
      <c r="E134" s="340"/>
      <c r="F134" s="340"/>
      <c r="G134" s="340"/>
      <c r="H134" s="340">
        <v>23.85</v>
      </c>
      <c r="I134" s="340">
        <v>29.588999999999999</v>
      </c>
      <c r="J134" s="340">
        <v>21.190999999999999</v>
      </c>
      <c r="K134" s="340">
        <v>35.319000000000003</v>
      </c>
      <c r="L134" s="340">
        <v>40.944000000000003</v>
      </c>
      <c r="M134" s="340">
        <v>51.704000000000001</v>
      </c>
      <c r="N134" s="340">
        <v>42.896999999999998</v>
      </c>
      <c r="O134" s="340">
        <v>61.972000000000001</v>
      </c>
      <c r="P134" s="340">
        <v>73.957999999999998</v>
      </c>
      <c r="Q134" s="340">
        <v>67.59</v>
      </c>
      <c r="R134" s="340">
        <v>88.447999999999993</v>
      </c>
      <c r="S134" s="340">
        <v>74.581999999999994</v>
      </c>
      <c r="X134" s="340">
        <v>89.114000000000004</v>
      </c>
    </row>
    <row r="135" spans="2:24" ht="12.75">
      <c r="B135" s="327" t="s">
        <v>396</v>
      </c>
      <c r="C135" s="327" t="s">
        <v>357</v>
      </c>
      <c r="D135" s="340"/>
      <c r="E135" s="340"/>
      <c r="F135" s="340"/>
      <c r="G135" s="340"/>
      <c r="H135" s="340">
        <v>2.2909999999999999</v>
      </c>
      <c r="I135" s="340">
        <v>2.9870000000000001</v>
      </c>
      <c r="J135" s="340">
        <v>7.5019999999999998</v>
      </c>
      <c r="K135" s="340">
        <v>13.923999999999999</v>
      </c>
      <c r="L135" s="340">
        <v>11.33</v>
      </c>
      <c r="M135" s="340">
        <v>14.045</v>
      </c>
      <c r="N135" s="340">
        <v>18.254999999999999</v>
      </c>
      <c r="O135" s="340">
        <v>17.875</v>
      </c>
      <c r="P135" s="340">
        <v>19.454000000000001</v>
      </c>
      <c r="Q135" s="340">
        <v>13.994</v>
      </c>
      <c r="R135" s="340">
        <v>24.179076259999999</v>
      </c>
      <c r="S135" s="340">
        <v>18.370999999999999</v>
      </c>
      <c r="X135" s="340">
        <v>18.550999999999998</v>
      </c>
    </row>
    <row r="136" spans="2:24" ht="12.75">
      <c r="B136" s="326" t="s">
        <v>24</v>
      </c>
      <c r="C136" s="326" t="s">
        <v>385</v>
      </c>
      <c r="D136" s="341"/>
      <c r="E136" s="341"/>
      <c r="F136" s="341"/>
      <c r="G136" s="341"/>
      <c r="H136" s="341">
        <f>SUM(H126:H135)</f>
        <v>302.58200000000005</v>
      </c>
      <c r="I136" s="341">
        <f t="shared" ref="I136:Q136" si="135">SUM(I126:I135)</f>
        <v>312.35200000000003</v>
      </c>
      <c r="J136" s="341">
        <f t="shared" si="135"/>
        <v>294.37299999999999</v>
      </c>
      <c r="K136" s="341">
        <f t="shared" si="135"/>
        <v>485.71999999999997</v>
      </c>
      <c r="L136" s="341">
        <f t="shared" si="135"/>
        <v>491.06</v>
      </c>
      <c r="M136" s="341">
        <f t="shared" si="135"/>
        <v>402.93299999999999</v>
      </c>
      <c r="N136" s="341">
        <f t="shared" si="135"/>
        <v>425.12299999999993</v>
      </c>
      <c r="O136" s="341">
        <f t="shared" si="135"/>
        <v>466.03399999999999</v>
      </c>
      <c r="P136" s="341">
        <f t="shared" si="135"/>
        <v>556.19499999999994</v>
      </c>
      <c r="Q136" s="341">
        <f t="shared" si="135"/>
        <v>602.28000000000009</v>
      </c>
      <c r="R136" s="341">
        <f t="shared" ref="R136:S136" si="136">SUM(R126:R135)</f>
        <v>1211.7612105200003</v>
      </c>
      <c r="S136" s="341">
        <f t="shared" si="136"/>
        <v>1013.0840000000001</v>
      </c>
      <c r="X136" s="341">
        <f t="shared" ref="X136" si="137">SUM(X126:X135)</f>
        <v>952.06100000000004</v>
      </c>
    </row>
    <row r="137" spans="2:24" ht="12.75">
      <c r="B137" s="329"/>
      <c r="C137" s="329"/>
      <c r="D137" s="323"/>
      <c r="E137" s="323"/>
      <c r="F137" s="323"/>
      <c r="G137" s="323"/>
      <c r="H137" s="323"/>
      <c r="I137" s="323"/>
      <c r="J137" s="323"/>
      <c r="K137" s="323"/>
      <c r="L137" s="323"/>
      <c r="M137" s="323"/>
      <c r="N137" s="323"/>
      <c r="O137" s="323"/>
      <c r="P137" s="323"/>
      <c r="Q137" s="323"/>
      <c r="R137" s="323"/>
      <c r="S137" s="323"/>
      <c r="X137" s="323"/>
    </row>
    <row r="138" spans="2:24" ht="12.75">
      <c r="B138" s="326" t="s">
        <v>25</v>
      </c>
      <c r="C138" s="326" t="s">
        <v>386</v>
      </c>
      <c r="D138" s="347"/>
      <c r="E138" s="347"/>
      <c r="F138" s="347"/>
      <c r="G138" s="347"/>
      <c r="H138" s="347"/>
      <c r="I138" s="347"/>
      <c r="J138" s="347"/>
      <c r="K138" s="347"/>
      <c r="L138" s="347"/>
      <c r="M138" s="347"/>
      <c r="N138" s="347"/>
      <c r="O138" s="347"/>
      <c r="P138" s="347"/>
      <c r="Q138" s="347"/>
      <c r="R138" s="347"/>
      <c r="S138" s="347"/>
      <c r="X138" s="347"/>
    </row>
    <row r="139" spans="2:24" ht="12.75">
      <c r="B139" s="326" t="s">
        <v>26</v>
      </c>
      <c r="C139" s="326" t="s">
        <v>387</v>
      </c>
      <c r="D139" s="347"/>
      <c r="E139" s="347"/>
      <c r="F139" s="347"/>
      <c r="G139" s="347"/>
      <c r="H139" s="347"/>
      <c r="I139" s="347"/>
      <c r="J139" s="347"/>
      <c r="K139" s="347"/>
      <c r="L139" s="347"/>
      <c r="M139" s="347"/>
      <c r="N139" s="347"/>
      <c r="O139" s="347"/>
      <c r="P139" s="347"/>
      <c r="Q139" s="347"/>
      <c r="R139" s="347"/>
      <c r="S139" s="347"/>
      <c r="X139" s="347"/>
    </row>
    <row r="140" spans="2:24" ht="12.75">
      <c r="B140" s="327" t="s">
        <v>20</v>
      </c>
      <c r="C140" s="327" t="s">
        <v>353</v>
      </c>
      <c r="D140" s="340"/>
      <c r="E140" s="340"/>
      <c r="F140" s="340"/>
      <c r="G140" s="340"/>
      <c r="H140" s="340">
        <v>0</v>
      </c>
      <c r="I140" s="340">
        <v>0</v>
      </c>
      <c r="J140" s="340">
        <v>0</v>
      </c>
      <c r="K140" s="340">
        <v>4.3780000000000001</v>
      </c>
      <c r="L140" s="340">
        <v>4.2030000000000003</v>
      </c>
      <c r="M140" s="340">
        <v>4.2229999999999999</v>
      </c>
      <c r="N140" s="340">
        <v>0.751</v>
      </c>
      <c r="O140" s="340">
        <v>0.79400000000000004</v>
      </c>
      <c r="P140" s="340">
        <v>0.83899999999999997</v>
      </c>
      <c r="Q140" s="340">
        <v>0.86299999999999999</v>
      </c>
      <c r="R140" s="340">
        <v>0.88636480000000006</v>
      </c>
      <c r="S140" s="340">
        <v>0.65500000000000003</v>
      </c>
      <c r="X140" s="340">
        <v>0.79900000000000004</v>
      </c>
    </row>
    <row r="141" spans="2:24" ht="12.75">
      <c r="B141" s="327" t="s">
        <v>196</v>
      </c>
      <c r="C141" s="327" t="s">
        <v>432</v>
      </c>
      <c r="D141" s="340"/>
      <c r="E141" s="340"/>
      <c r="F141" s="340"/>
      <c r="G141" s="340"/>
      <c r="H141" s="340">
        <v>0</v>
      </c>
      <c r="I141" s="340">
        <v>0</v>
      </c>
      <c r="J141" s="340">
        <v>0</v>
      </c>
      <c r="K141" s="340">
        <v>0</v>
      </c>
      <c r="L141" s="340">
        <v>0</v>
      </c>
      <c r="M141" s="340">
        <v>0</v>
      </c>
      <c r="N141" s="340">
        <v>6.0819999999999999</v>
      </c>
      <c r="O141" s="340">
        <v>4.88</v>
      </c>
      <c r="P141" s="340">
        <v>11.632999999999999</v>
      </c>
      <c r="Q141" s="340">
        <v>11.378</v>
      </c>
      <c r="R141" s="340">
        <v>21.374703889999999</v>
      </c>
      <c r="S141" s="340">
        <v>16.047999999999998</v>
      </c>
      <c r="X141" s="340">
        <v>14.074</v>
      </c>
    </row>
    <row r="142" spans="2:24" ht="12.75">
      <c r="B142" s="327" t="s">
        <v>21</v>
      </c>
      <c r="C142" s="327" t="s">
        <v>354</v>
      </c>
      <c r="D142" s="340"/>
      <c r="E142" s="340"/>
      <c r="F142" s="340"/>
      <c r="G142" s="340"/>
      <c r="H142" s="340">
        <v>0</v>
      </c>
      <c r="I142" s="340">
        <v>0</v>
      </c>
      <c r="J142" s="340">
        <v>0</v>
      </c>
      <c r="K142" s="340">
        <v>20.885999999999999</v>
      </c>
      <c r="L142" s="340">
        <v>29.751000000000001</v>
      </c>
      <c r="M142" s="340">
        <v>32.305</v>
      </c>
      <c r="N142" s="340">
        <v>36.86</v>
      </c>
      <c r="O142" s="340">
        <v>14.189</v>
      </c>
      <c r="P142" s="340">
        <v>11.025</v>
      </c>
      <c r="Q142" s="340">
        <v>9.0299999999999994</v>
      </c>
      <c r="R142" s="340">
        <v>6.9907430999999995</v>
      </c>
      <c r="S142" s="340">
        <v>4.2450000000000001</v>
      </c>
      <c r="X142" s="340">
        <v>4.2069999999999999</v>
      </c>
    </row>
    <row r="143" spans="2:24" ht="12.75">
      <c r="B143" s="327" t="s">
        <v>22</v>
      </c>
      <c r="C143" s="327" t="s">
        <v>356</v>
      </c>
      <c r="D143" s="340"/>
      <c r="E143" s="340"/>
      <c r="F143" s="340"/>
      <c r="G143" s="340"/>
      <c r="H143" s="340">
        <v>0</v>
      </c>
      <c r="I143" s="340">
        <v>0</v>
      </c>
      <c r="J143" s="340">
        <v>0</v>
      </c>
      <c r="K143" s="340">
        <v>0</v>
      </c>
      <c r="L143" s="340">
        <v>0</v>
      </c>
      <c r="M143" s="340">
        <v>0</v>
      </c>
      <c r="N143" s="340">
        <v>0</v>
      </c>
      <c r="O143" s="340">
        <v>0</v>
      </c>
      <c r="P143" s="340">
        <v>0</v>
      </c>
      <c r="Q143" s="340">
        <v>0</v>
      </c>
      <c r="R143" s="340">
        <v>0</v>
      </c>
      <c r="S143" s="340"/>
      <c r="X143" s="340">
        <v>0</v>
      </c>
    </row>
    <row r="144" spans="2:24" ht="12.75">
      <c r="B144" s="327" t="s">
        <v>67</v>
      </c>
      <c r="C144" s="327" t="s">
        <v>360</v>
      </c>
      <c r="D144" s="340"/>
      <c r="E144" s="340"/>
      <c r="F144" s="340"/>
      <c r="G144" s="340"/>
      <c r="H144" s="340">
        <v>2.0390000000000001</v>
      </c>
      <c r="I144" s="340">
        <v>2.1789999999999998</v>
      </c>
      <c r="J144" s="340">
        <v>2.3490000000000002</v>
      </c>
      <c r="K144" s="340">
        <v>3.198</v>
      </c>
      <c r="L144" s="340">
        <v>3.4060000000000001</v>
      </c>
      <c r="M144" s="340">
        <v>3.5179999999999998</v>
      </c>
      <c r="N144" s="340">
        <v>4.4619999999999997</v>
      </c>
      <c r="O144" s="340">
        <v>4.6479999999999997</v>
      </c>
      <c r="P144" s="340">
        <v>5.0830000000000002</v>
      </c>
      <c r="Q144" s="340">
        <v>5.5289999999999999</v>
      </c>
      <c r="R144" s="340">
        <v>5.9579496600000006</v>
      </c>
      <c r="S144" s="340">
        <v>6.0030000000000001</v>
      </c>
      <c r="X144" s="340">
        <v>5.9909999999999997</v>
      </c>
    </row>
    <row r="145" spans="2:29" ht="12.75">
      <c r="B145" s="327" t="s">
        <v>27</v>
      </c>
      <c r="C145" s="327" t="s">
        <v>361</v>
      </c>
      <c r="D145" s="340"/>
      <c r="E145" s="340"/>
      <c r="F145" s="340"/>
      <c r="G145" s="340"/>
      <c r="H145" s="340">
        <v>0</v>
      </c>
      <c r="I145" s="340">
        <v>0</v>
      </c>
      <c r="J145" s="340">
        <v>0</v>
      </c>
      <c r="K145" s="340">
        <v>0</v>
      </c>
      <c r="L145" s="340">
        <v>0</v>
      </c>
      <c r="M145" s="340">
        <v>0</v>
      </c>
      <c r="N145" s="340">
        <v>0</v>
      </c>
      <c r="O145" s="340">
        <v>0</v>
      </c>
      <c r="P145" s="340">
        <v>0</v>
      </c>
      <c r="Q145" s="340">
        <v>0</v>
      </c>
      <c r="R145" s="340">
        <v>0</v>
      </c>
      <c r="S145" s="340"/>
      <c r="X145" s="340">
        <v>0</v>
      </c>
    </row>
    <row r="146" spans="2:29" ht="12.75">
      <c r="B146" s="327" t="s">
        <v>23</v>
      </c>
      <c r="C146" s="327" t="s">
        <v>358</v>
      </c>
      <c r="D146" s="340"/>
      <c r="E146" s="340"/>
      <c r="F146" s="340"/>
      <c r="G146" s="340"/>
      <c r="H146" s="340">
        <v>33.456000000000003</v>
      </c>
      <c r="I146" s="340">
        <v>18.925000000000001</v>
      </c>
      <c r="J146" s="340">
        <v>19.766999999999999</v>
      </c>
      <c r="K146" s="340">
        <v>2.2469999999999999</v>
      </c>
      <c r="L146" s="340">
        <v>5.7229999999999999</v>
      </c>
      <c r="M146" s="340">
        <v>6.2729999999999997</v>
      </c>
      <c r="N146" s="340">
        <v>5.43</v>
      </c>
      <c r="O146" s="340">
        <v>1.901</v>
      </c>
      <c r="P146" s="340">
        <v>2.5649999999999999</v>
      </c>
      <c r="Q146" s="340">
        <v>2.004</v>
      </c>
      <c r="R146" s="340">
        <v>1.8497806900000002</v>
      </c>
      <c r="S146" s="340">
        <v>1.8080000000000001</v>
      </c>
      <c r="X146" s="340">
        <v>2.4390000000000001</v>
      </c>
    </row>
    <row r="147" spans="2:29" ht="12.75">
      <c r="B147" s="327" t="s">
        <v>397</v>
      </c>
      <c r="C147" s="327" t="s">
        <v>431</v>
      </c>
      <c r="D147" s="340"/>
      <c r="E147" s="340"/>
      <c r="F147" s="340"/>
      <c r="G147" s="340"/>
      <c r="H147" s="340">
        <v>0</v>
      </c>
      <c r="I147" s="340">
        <v>0</v>
      </c>
      <c r="J147" s="340">
        <v>0</v>
      </c>
      <c r="K147" s="340">
        <v>0</v>
      </c>
      <c r="L147" s="340">
        <v>0</v>
      </c>
      <c r="M147" s="340">
        <v>0</v>
      </c>
      <c r="N147" s="340">
        <v>0</v>
      </c>
      <c r="O147" s="340">
        <v>0</v>
      </c>
      <c r="P147" s="340">
        <v>0</v>
      </c>
      <c r="Q147" s="340">
        <v>0</v>
      </c>
      <c r="R147" s="340">
        <v>0</v>
      </c>
      <c r="S147" s="340"/>
      <c r="X147" s="340">
        <v>0</v>
      </c>
    </row>
    <row r="148" spans="2:29" ht="12.75">
      <c r="B148" s="327" t="s">
        <v>68</v>
      </c>
      <c r="C148" s="327" t="s">
        <v>433</v>
      </c>
      <c r="D148" s="323"/>
      <c r="E148" s="323"/>
      <c r="F148" s="323"/>
      <c r="G148" s="323"/>
      <c r="H148" s="323">
        <v>17.588999999999999</v>
      </c>
      <c r="I148" s="323">
        <v>17.39</v>
      </c>
      <c r="J148" s="323">
        <v>22.16</v>
      </c>
      <c r="K148" s="323">
        <v>23.952999999999999</v>
      </c>
      <c r="L148" s="323">
        <v>32.411999999999999</v>
      </c>
      <c r="M148" s="323">
        <v>31.364000000000001</v>
      </c>
      <c r="N148" s="323">
        <v>23.780999999999999</v>
      </c>
      <c r="O148" s="323">
        <v>24.594000000000001</v>
      </c>
      <c r="P148" s="323">
        <v>8.89</v>
      </c>
      <c r="Q148" s="323">
        <v>8.1660000000000004</v>
      </c>
      <c r="R148" s="323">
        <v>7.931</v>
      </c>
      <c r="S148" s="323">
        <v>7.2190000000000003</v>
      </c>
      <c r="X148" s="323">
        <v>7.3970000000000002</v>
      </c>
    </row>
    <row r="149" spans="2:29" ht="12.75">
      <c r="B149" s="327" t="s">
        <v>398</v>
      </c>
      <c r="C149" s="327" t="s">
        <v>480</v>
      </c>
      <c r="D149" s="323"/>
      <c r="E149" s="323"/>
      <c r="F149" s="323"/>
      <c r="G149" s="323"/>
      <c r="H149" s="323">
        <v>0</v>
      </c>
      <c r="I149" s="323">
        <v>0</v>
      </c>
      <c r="J149" s="323">
        <v>0</v>
      </c>
      <c r="K149" s="323">
        <v>19.934999999999999</v>
      </c>
      <c r="L149" s="323">
        <v>20.530999999999999</v>
      </c>
      <c r="M149" s="323">
        <v>25.030999999999999</v>
      </c>
      <c r="N149" s="323">
        <v>24.140999999999998</v>
      </c>
      <c r="O149" s="323">
        <v>23.477</v>
      </c>
      <c r="P149" s="323">
        <v>24.093</v>
      </c>
      <c r="Q149" s="323">
        <v>26.459</v>
      </c>
      <c r="R149" s="323">
        <v>26.145797470000002</v>
      </c>
      <c r="S149" s="323">
        <v>27.001999999999999</v>
      </c>
      <c r="X149" s="323">
        <v>29.696999999999999</v>
      </c>
    </row>
    <row r="150" spans="2:29" ht="12.75">
      <c r="B150" s="326" t="s">
        <v>257</v>
      </c>
      <c r="C150" s="326" t="s">
        <v>434</v>
      </c>
      <c r="D150" s="324"/>
      <c r="E150" s="324"/>
      <c r="F150" s="324"/>
      <c r="G150" s="324"/>
      <c r="H150" s="324">
        <f>SUM(H140:H149)</f>
        <v>53.084000000000003</v>
      </c>
      <c r="I150" s="324">
        <f t="shared" ref="I150:Q150" si="138">SUM(I140:I149)</f>
        <v>38.494</v>
      </c>
      <c r="J150" s="324">
        <f t="shared" si="138"/>
        <v>44.275999999999996</v>
      </c>
      <c r="K150" s="324">
        <f t="shared" si="138"/>
        <v>74.596999999999994</v>
      </c>
      <c r="L150" s="324">
        <f t="shared" si="138"/>
        <v>96.02600000000001</v>
      </c>
      <c r="M150" s="324">
        <f t="shared" si="138"/>
        <v>102.714</v>
      </c>
      <c r="N150" s="324">
        <f t="shared" si="138"/>
        <v>101.50700000000001</v>
      </c>
      <c r="O150" s="324">
        <f t="shared" si="138"/>
        <v>74.483000000000004</v>
      </c>
      <c r="P150" s="324">
        <f t="shared" si="138"/>
        <v>64.128</v>
      </c>
      <c r="Q150" s="324">
        <f t="shared" si="138"/>
        <v>63.429000000000002</v>
      </c>
      <c r="R150" s="324">
        <f t="shared" ref="R150:S150" si="139">SUM(R140:R149)</f>
        <v>71.136339610000007</v>
      </c>
      <c r="S150" s="324">
        <f t="shared" si="139"/>
        <v>62.980000000000004</v>
      </c>
      <c r="X150" s="324">
        <f t="shared" ref="X150" si="140">SUM(X140:X149)</f>
        <v>64.603999999999999</v>
      </c>
    </row>
    <row r="151" spans="2:29" ht="12.75">
      <c r="B151" s="330"/>
      <c r="C151" s="330"/>
      <c r="D151" s="323"/>
      <c r="E151" s="323"/>
      <c r="F151" s="323"/>
      <c r="G151" s="323"/>
      <c r="H151" s="323"/>
      <c r="I151" s="323"/>
      <c r="J151" s="323"/>
      <c r="K151" s="323"/>
      <c r="L151" s="323"/>
      <c r="M151" s="323"/>
      <c r="N151" s="323"/>
      <c r="O151" s="323"/>
      <c r="P151" s="323"/>
      <c r="Q151" s="323"/>
      <c r="R151" s="323"/>
      <c r="S151" s="323"/>
      <c r="X151" s="323"/>
    </row>
    <row r="152" spans="2:29" ht="12.75">
      <c r="B152" s="327" t="s">
        <v>29</v>
      </c>
      <c r="C152" s="327" t="s">
        <v>362</v>
      </c>
      <c r="D152" s="340"/>
      <c r="E152" s="340"/>
      <c r="F152" s="340"/>
      <c r="G152" s="340"/>
      <c r="H152" s="340"/>
      <c r="I152" s="340"/>
      <c r="J152" s="340"/>
      <c r="K152" s="340"/>
      <c r="L152" s="340"/>
      <c r="M152" s="340"/>
      <c r="N152" s="340"/>
      <c r="O152" s="340"/>
      <c r="P152" s="340"/>
      <c r="Q152" s="340"/>
      <c r="R152" s="340"/>
      <c r="S152" s="340"/>
      <c r="X152" s="340">
        <v>0</v>
      </c>
    </row>
    <row r="153" spans="2:29" ht="12.75">
      <c r="B153" s="327" t="s">
        <v>30</v>
      </c>
      <c r="C153" s="327" t="s">
        <v>363</v>
      </c>
      <c r="D153" s="340"/>
      <c r="E153" s="340"/>
      <c r="F153" s="340"/>
      <c r="G153" s="340"/>
      <c r="H153" s="340">
        <v>993.20500000000004</v>
      </c>
      <c r="I153" s="340">
        <v>1006.126</v>
      </c>
      <c r="J153" s="340">
        <v>965.26199999999994</v>
      </c>
      <c r="K153" s="340">
        <v>1250.3789999999999</v>
      </c>
      <c r="L153" s="340">
        <v>1305.509</v>
      </c>
      <c r="M153" s="340">
        <v>1359.598</v>
      </c>
      <c r="N153" s="340">
        <v>1401.8389999999999</v>
      </c>
      <c r="O153" s="340">
        <v>1385.8219999999999</v>
      </c>
      <c r="P153" s="340">
        <v>1515.6179999999999</v>
      </c>
      <c r="Q153" s="340">
        <v>1807.0060000000001</v>
      </c>
      <c r="R153" s="340">
        <v>1809.7894053499999</v>
      </c>
      <c r="S153" s="340">
        <v>1819.615</v>
      </c>
      <c r="X153" s="340">
        <v>1991.3810000000001</v>
      </c>
    </row>
    <row r="154" spans="2:29" ht="12.75">
      <c r="B154" s="327" t="s">
        <v>31</v>
      </c>
      <c r="C154" s="327" t="s">
        <v>364</v>
      </c>
      <c r="D154" s="340"/>
      <c r="E154" s="340"/>
      <c r="F154" s="340"/>
      <c r="G154" s="340"/>
      <c r="H154" s="340">
        <v>42.256999999999998</v>
      </c>
      <c r="I154" s="340">
        <v>42.256</v>
      </c>
      <c r="J154" s="340">
        <v>42.241999999999997</v>
      </c>
      <c r="K154" s="340">
        <v>168.50700000000001</v>
      </c>
      <c r="L154" s="340">
        <v>169.148</v>
      </c>
      <c r="M154" s="340">
        <v>169.256</v>
      </c>
      <c r="N154" s="340">
        <v>169.44</v>
      </c>
      <c r="O154" s="340">
        <v>165.137</v>
      </c>
      <c r="P154" s="340">
        <v>163.71600000000001</v>
      </c>
      <c r="Q154" s="340">
        <v>162.47</v>
      </c>
      <c r="R154" s="340">
        <v>161.24202525000001</v>
      </c>
      <c r="S154" s="340">
        <v>158.16999999999999</v>
      </c>
      <c r="X154" s="340">
        <v>157.31399999999999</v>
      </c>
    </row>
    <row r="155" spans="2:29" ht="12.75">
      <c r="B155" s="326" t="s">
        <v>53</v>
      </c>
      <c r="C155" s="326" t="s">
        <v>53</v>
      </c>
      <c r="D155" s="341"/>
      <c r="E155" s="341"/>
      <c r="F155" s="341"/>
      <c r="G155" s="341"/>
      <c r="H155" s="341">
        <f>SUM(H153:H154)</f>
        <v>1035.462</v>
      </c>
      <c r="I155" s="341">
        <f t="shared" ref="I155:O155" si="141">SUM(I153:I154)</f>
        <v>1048.3820000000001</v>
      </c>
      <c r="J155" s="341">
        <f t="shared" si="141"/>
        <v>1007.5039999999999</v>
      </c>
      <c r="K155" s="341">
        <f t="shared" si="141"/>
        <v>1418.886</v>
      </c>
      <c r="L155" s="341">
        <f t="shared" si="141"/>
        <v>1474.6569999999999</v>
      </c>
      <c r="M155" s="341">
        <f t="shared" si="141"/>
        <v>1528.854</v>
      </c>
      <c r="N155" s="341">
        <f t="shared" si="141"/>
        <v>1571.279</v>
      </c>
      <c r="O155" s="341">
        <f t="shared" si="141"/>
        <v>1550.9589999999998</v>
      </c>
      <c r="P155" s="341">
        <f>SUM(P153:P154)</f>
        <v>1679.3339999999998</v>
      </c>
      <c r="Q155" s="341">
        <f>SUM(Q153:Q154)</f>
        <v>1969.4760000000001</v>
      </c>
      <c r="R155" s="341">
        <f>SUM(R153:R154)</f>
        <v>1971.0314306</v>
      </c>
      <c r="S155" s="341">
        <f>SUM(S153:S154)</f>
        <v>1977.7850000000001</v>
      </c>
      <c r="X155" s="341">
        <f>SUM(X153:X154)</f>
        <v>2148.6950000000002</v>
      </c>
    </row>
    <row r="156" spans="2:29" ht="12.75">
      <c r="B156" s="330"/>
      <c r="C156" s="330"/>
      <c r="D156" s="323"/>
      <c r="E156" s="323"/>
      <c r="F156" s="323"/>
      <c r="G156" s="323"/>
      <c r="H156" s="323"/>
      <c r="I156" s="323"/>
      <c r="J156" s="323"/>
      <c r="K156" s="323"/>
      <c r="L156" s="323"/>
      <c r="M156" s="323"/>
      <c r="N156" s="323"/>
      <c r="O156" s="323"/>
      <c r="P156" s="323"/>
      <c r="Q156" s="323"/>
      <c r="R156" s="323"/>
      <c r="S156" s="323"/>
      <c r="X156" s="323"/>
    </row>
    <row r="157" spans="2:29" ht="15" customHeight="1">
      <c r="B157" s="326" t="s">
        <v>32</v>
      </c>
      <c r="C157" s="326" t="s">
        <v>434</v>
      </c>
      <c r="D157" s="341"/>
      <c r="E157" s="341"/>
      <c r="F157" s="341"/>
      <c r="G157" s="341"/>
      <c r="H157" s="341">
        <f>H150+H155</f>
        <v>1088.546</v>
      </c>
      <c r="I157" s="341">
        <f t="shared" ref="I157:O157" si="142">I150+I155</f>
        <v>1086.876</v>
      </c>
      <c r="J157" s="341">
        <f t="shared" si="142"/>
        <v>1051.78</v>
      </c>
      <c r="K157" s="341">
        <f t="shared" si="142"/>
        <v>1493.4829999999999</v>
      </c>
      <c r="L157" s="341">
        <f t="shared" si="142"/>
        <v>1570.683</v>
      </c>
      <c r="M157" s="341">
        <f t="shared" si="142"/>
        <v>1631.568</v>
      </c>
      <c r="N157" s="341">
        <f t="shared" si="142"/>
        <v>1672.7860000000001</v>
      </c>
      <c r="O157" s="341">
        <f t="shared" si="142"/>
        <v>1625.4419999999998</v>
      </c>
      <c r="P157" s="341">
        <f>P150+P155</f>
        <v>1743.4619999999998</v>
      </c>
      <c r="Q157" s="341">
        <f>Q150+Q155</f>
        <v>2032.9050000000002</v>
      </c>
      <c r="R157" s="341">
        <f>R150+R155</f>
        <v>2042.1677702100001</v>
      </c>
      <c r="S157" s="341">
        <f>S150+S155</f>
        <v>2040.7650000000001</v>
      </c>
      <c r="X157" s="341">
        <f>X150+X155</f>
        <v>2213.299</v>
      </c>
    </row>
    <row r="158" spans="2:29" ht="15" customHeight="1">
      <c r="B158" s="330"/>
      <c r="C158" s="330"/>
      <c r="D158" s="323"/>
      <c r="E158" s="323"/>
      <c r="F158" s="323"/>
      <c r="G158" s="323"/>
      <c r="H158" s="323"/>
      <c r="I158" s="323"/>
      <c r="J158" s="323"/>
      <c r="K158" s="323"/>
      <c r="L158" s="323"/>
      <c r="M158" s="323"/>
      <c r="N158" s="323"/>
      <c r="O158" s="323"/>
      <c r="P158" s="323"/>
      <c r="Q158" s="323"/>
      <c r="R158" s="323"/>
      <c r="S158" s="323"/>
      <c r="X158" s="323"/>
    </row>
    <row r="159" spans="2:29" ht="15" customHeight="1">
      <c r="B159" s="375" t="s">
        <v>33</v>
      </c>
      <c r="C159" s="375" t="s">
        <v>388</v>
      </c>
      <c r="D159" s="374"/>
      <c r="E159" s="374"/>
      <c r="F159" s="374"/>
      <c r="G159" s="374"/>
      <c r="H159" s="374">
        <f>H136+H157</f>
        <v>1391.1280000000002</v>
      </c>
      <c r="I159" s="374">
        <f t="shared" ref="I159:O159" si="143">I136+I157</f>
        <v>1399.2280000000001</v>
      </c>
      <c r="J159" s="374">
        <f t="shared" si="143"/>
        <v>1346.153</v>
      </c>
      <c r="K159" s="374">
        <f t="shared" si="143"/>
        <v>1979.203</v>
      </c>
      <c r="L159" s="374">
        <f t="shared" si="143"/>
        <v>2061.7429999999999</v>
      </c>
      <c r="M159" s="374">
        <f t="shared" si="143"/>
        <v>2034.501</v>
      </c>
      <c r="N159" s="374">
        <f t="shared" si="143"/>
        <v>2097.9090000000001</v>
      </c>
      <c r="O159" s="374">
        <f t="shared" si="143"/>
        <v>2091.4759999999997</v>
      </c>
      <c r="P159" s="374">
        <f>P136+P157</f>
        <v>2299.6569999999997</v>
      </c>
      <c r="Q159" s="374">
        <f>Q136+Q157</f>
        <v>2635.1850000000004</v>
      </c>
      <c r="R159" s="374">
        <f>R136+R157</f>
        <v>3253.9289807300001</v>
      </c>
      <c r="S159" s="374">
        <f>S136+S157</f>
        <v>3053.8490000000002</v>
      </c>
      <c r="T159" s="376"/>
      <c r="U159" s="376"/>
      <c r="V159" s="376"/>
      <c r="W159" s="376"/>
      <c r="X159" s="374">
        <f>X136+X157</f>
        <v>3165.36</v>
      </c>
      <c r="Y159" s="376"/>
      <c r="Z159" s="376"/>
      <c r="AC159" s="376"/>
    </row>
    <row r="160" spans="2:29" ht="15" customHeight="1"/>
    <row r="161" spans="2:29" ht="15" customHeight="1"/>
    <row r="162" spans="2:29" ht="15" customHeight="1">
      <c r="B162" s="333" t="s">
        <v>34</v>
      </c>
      <c r="C162" s="333" t="s">
        <v>365</v>
      </c>
      <c r="D162" s="325"/>
      <c r="E162" s="325"/>
      <c r="F162" s="325"/>
      <c r="G162" s="325"/>
      <c r="H162" s="325"/>
      <c r="I162" s="325"/>
      <c r="J162" s="325"/>
      <c r="K162" s="325"/>
      <c r="L162" s="325"/>
      <c r="M162" s="325"/>
      <c r="N162" s="325"/>
      <c r="O162" s="325"/>
      <c r="P162" s="325"/>
      <c r="Q162" s="325"/>
      <c r="R162" s="325"/>
      <c r="S162" s="325"/>
      <c r="X162" s="325"/>
    </row>
    <row r="163" spans="2:29" ht="15" customHeight="1">
      <c r="B163" s="331" t="s">
        <v>35</v>
      </c>
      <c r="C163" s="331" t="s">
        <v>366</v>
      </c>
      <c r="D163" s="321"/>
      <c r="E163" s="321"/>
      <c r="F163" s="321"/>
      <c r="G163" s="321"/>
      <c r="H163" s="321">
        <v>178.77699999999999</v>
      </c>
      <c r="I163" s="321">
        <v>173.23699999999999</v>
      </c>
      <c r="J163" s="321">
        <v>143.155</v>
      </c>
      <c r="K163" s="321">
        <v>227.04300000000001</v>
      </c>
      <c r="L163" s="321">
        <v>194.66200000000001</v>
      </c>
      <c r="M163" s="321">
        <v>181.67</v>
      </c>
      <c r="N163" s="321">
        <v>191.584</v>
      </c>
      <c r="O163" s="321">
        <v>189.10900000000001</v>
      </c>
      <c r="P163" s="321">
        <v>203.1</v>
      </c>
      <c r="Q163" s="321">
        <v>281.05799999999999</v>
      </c>
      <c r="R163" s="321">
        <v>469.74851578999989</v>
      </c>
      <c r="S163" s="321">
        <v>414.94600000000003</v>
      </c>
      <c r="U163" s="180"/>
      <c r="V163" s="180"/>
      <c r="W163" s="180"/>
      <c r="X163" s="321">
        <v>166.721</v>
      </c>
      <c r="AC163" s="180"/>
    </row>
    <row r="164" spans="2:29" ht="15" customHeight="1">
      <c r="B164" s="331" t="s">
        <v>49</v>
      </c>
      <c r="C164" s="331" t="s">
        <v>367</v>
      </c>
      <c r="D164" s="321"/>
      <c r="E164" s="321"/>
      <c r="F164" s="321"/>
      <c r="G164" s="321"/>
      <c r="H164" s="321">
        <v>0</v>
      </c>
      <c r="I164" s="321">
        <v>0</v>
      </c>
      <c r="J164" s="321">
        <v>0</v>
      </c>
      <c r="K164" s="321">
        <v>0</v>
      </c>
      <c r="L164" s="321">
        <v>0</v>
      </c>
      <c r="M164" s="321">
        <v>0</v>
      </c>
      <c r="N164" s="321">
        <v>0</v>
      </c>
      <c r="O164" s="321">
        <v>0</v>
      </c>
      <c r="P164" s="321">
        <v>0</v>
      </c>
      <c r="Q164" s="321">
        <v>0</v>
      </c>
      <c r="R164" s="321">
        <v>0</v>
      </c>
      <c r="S164" s="321"/>
      <c r="U164" s="180"/>
      <c r="V164" s="180"/>
      <c r="W164" s="180"/>
      <c r="X164" s="321"/>
      <c r="AC164" s="180"/>
    </row>
    <row r="165" spans="2:29" ht="15" customHeight="1">
      <c r="B165" s="328" t="s">
        <v>74</v>
      </c>
      <c r="C165" s="328" t="s">
        <v>368</v>
      </c>
      <c r="D165" s="321"/>
      <c r="E165" s="321"/>
      <c r="F165" s="321"/>
      <c r="G165" s="321"/>
      <c r="H165" s="321">
        <v>7.1740000000000004</v>
      </c>
      <c r="I165" s="321">
        <v>5.5069999999999997</v>
      </c>
      <c r="J165" s="321">
        <v>6.4180000000000001</v>
      </c>
      <c r="K165" s="321">
        <v>14.337</v>
      </c>
      <c r="L165" s="321">
        <v>13.442</v>
      </c>
      <c r="M165" s="321">
        <v>17.036000000000001</v>
      </c>
      <c r="N165" s="321">
        <v>18.141999999999999</v>
      </c>
      <c r="O165" s="321">
        <v>15.201000000000001</v>
      </c>
      <c r="P165" s="321">
        <v>11.173999999999999</v>
      </c>
      <c r="Q165" s="321">
        <v>13.584</v>
      </c>
      <c r="R165" s="321">
        <v>10.07674935</v>
      </c>
      <c r="S165" s="321">
        <v>10.537000000000001</v>
      </c>
      <c r="U165" s="180"/>
      <c r="V165" s="180"/>
      <c r="W165" s="180"/>
      <c r="X165" s="321">
        <v>10.288</v>
      </c>
      <c r="AC165" s="180"/>
    </row>
    <row r="166" spans="2:29" ht="15" customHeight="1">
      <c r="B166" s="328" t="s">
        <v>530</v>
      </c>
      <c r="C166" s="328" t="s">
        <v>531</v>
      </c>
      <c r="D166" s="321"/>
      <c r="E166" s="321"/>
      <c r="F166" s="321"/>
      <c r="G166" s="321"/>
      <c r="H166" s="321"/>
      <c r="I166" s="321"/>
      <c r="J166" s="321"/>
      <c r="K166" s="321"/>
      <c r="L166" s="321"/>
      <c r="M166" s="321"/>
      <c r="N166" s="321"/>
      <c r="O166" s="321"/>
      <c r="P166" s="321">
        <v>6.29</v>
      </c>
      <c r="Q166" s="321">
        <v>9.6999999999999993</v>
      </c>
      <c r="R166" s="321">
        <v>7.6131340699999992</v>
      </c>
      <c r="S166" s="321">
        <v>7.0289999999999999</v>
      </c>
      <c r="X166" s="321">
        <v>6.7030000000000003</v>
      </c>
    </row>
    <row r="167" spans="2:29" ht="15" customHeight="1">
      <c r="B167" s="331" t="s">
        <v>144</v>
      </c>
      <c r="C167" s="331" t="s">
        <v>369</v>
      </c>
      <c r="D167" s="321"/>
      <c r="E167" s="321"/>
      <c r="F167" s="321"/>
      <c r="G167" s="321"/>
      <c r="H167" s="321">
        <v>98.06</v>
      </c>
      <c r="I167" s="321">
        <v>61.271999999999998</v>
      </c>
      <c r="J167" s="321">
        <v>55.618000000000002</v>
      </c>
      <c r="K167" s="321">
        <v>99.438999999999993</v>
      </c>
      <c r="L167" s="321">
        <v>115.63</v>
      </c>
      <c r="M167" s="321">
        <v>87.412999999999997</v>
      </c>
      <c r="N167" s="321">
        <v>75.466999999999999</v>
      </c>
      <c r="O167" s="321">
        <v>83.031999999999996</v>
      </c>
      <c r="P167" s="321">
        <v>145.54300000000001</v>
      </c>
      <c r="Q167" s="321">
        <v>214.31899999999999</v>
      </c>
      <c r="R167" s="321">
        <v>123.73502386000001</v>
      </c>
      <c r="S167" s="321">
        <v>112.998</v>
      </c>
      <c r="X167" s="321">
        <v>176.85499999999999</v>
      </c>
    </row>
    <row r="168" spans="2:29" ht="15" customHeight="1">
      <c r="B168" s="331" t="s">
        <v>245</v>
      </c>
      <c r="C168" s="331" t="s">
        <v>370</v>
      </c>
      <c r="D168" s="321"/>
      <c r="E168" s="321"/>
      <c r="F168" s="321"/>
      <c r="G168" s="321"/>
      <c r="H168" s="321">
        <v>0</v>
      </c>
      <c r="I168" s="321">
        <v>0</v>
      </c>
      <c r="J168" s="321">
        <v>2.786</v>
      </c>
      <c r="K168" s="321">
        <v>2.86</v>
      </c>
      <c r="L168" s="321">
        <v>2.9329999999999998</v>
      </c>
      <c r="M168" s="321">
        <v>2.6110000000000002</v>
      </c>
      <c r="N168" s="321">
        <v>0</v>
      </c>
      <c r="O168" s="321">
        <v>0</v>
      </c>
      <c r="P168" s="321">
        <v>0</v>
      </c>
      <c r="Q168" s="321">
        <v>0</v>
      </c>
      <c r="R168" s="321">
        <v>0</v>
      </c>
      <c r="S168" s="321">
        <v>0</v>
      </c>
      <c r="X168" s="321">
        <v>0</v>
      </c>
    </row>
    <row r="169" spans="2:29" ht="15" customHeight="1">
      <c r="B169" s="328" t="s">
        <v>133</v>
      </c>
      <c r="C169" s="328" t="s">
        <v>133</v>
      </c>
      <c r="D169" s="321"/>
      <c r="E169" s="321"/>
      <c r="F169" s="321"/>
      <c r="G169" s="321"/>
      <c r="H169" s="321">
        <v>58.677</v>
      </c>
      <c r="I169" s="321">
        <v>56.220999999999997</v>
      </c>
      <c r="J169" s="321">
        <v>37.197000000000003</v>
      </c>
      <c r="K169" s="321">
        <v>38.332999999999998</v>
      </c>
      <c r="L169" s="321">
        <v>50.093000000000004</v>
      </c>
      <c r="M169" s="321">
        <v>42.804000000000002</v>
      </c>
      <c r="N169" s="321">
        <v>45.146000000000001</v>
      </c>
      <c r="O169" s="321">
        <v>53.412999999999997</v>
      </c>
      <c r="P169" s="321">
        <v>66.001000000000005</v>
      </c>
      <c r="Q169" s="321">
        <v>51.76</v>
      </c>
      <c r="R169" s="321">
        <v>60.087464619999999</v>
      </c>
      <c r="S169" s="321">
        <v>64.915999999999997</v>
      </c>
      <c r="X169" s="321">
        <v>58.655999999999999</v>
      </c>
    </row>
    <row r="170" spans="2:29" ht="15" customHeight="1">
      <c r="B170" s="331" t="s">
        <v>37</v>
      </c>
      <c r="C170" s="331" t="s">
        <v>371</v>
      </c>
      <c r="D170" s="321"/>
      <c r="E170" s="321"/>
      <c r="F170" s="321"/>
      <c r="G170" s="321"/>
      <c r="H170" s="321">
        <v>6</v>
      </c>
      <c r="I170" s="321">
        <v>6.5830000000000002</v>
      </c>
      <c r="J170" s="321">
        <v>7.6909999999999998</v>
      </c>
      <c r="K170" s="321">
        <v>9.2919999999999998</v>
      </c>
      <c r="L170" s="321">
        <v>10.191000000000001</v>
      </c>
      <c r="M170" s="321">
        <v>12.305999999999999</v>
      </c>
      <c r="N170" s="321">
        <v>14.127000000000001</v>
      </c>
      <c r="O170" s="321">
        <v>11.695</v>
      </c>
      <c r="P170" s="321">
        <v>13.324</v>
      </c>
      <c r="Q170" s="321">
        <v>13.451000000000001</v>
      </c>
      <c r="R170" s="321">
        <v>16.409282349999998</v>
      </c>
      <c r="S170" s="321">
        <v>14.981</v>
      </c>
      <c r="X170" s="321">
        <v>17.181000000000001</v>
      </c>
    </row>
    <row r="171" spans="2:29" ht="15" customHeight="1">
      <c r="B171" s="331" t="s">
        <v>38</v>
      </c>
      <c r="C171" s="331" t="s">
        <v>372</v>
      </c>
      <c r="D171" s="321"/>
      <c r="E171" s="321"/>
      <c r="F171" s="321"/>
      <c r="G171" s="321"/>
      <c r="H171" s="321">
        <v>5.63</v>
      </c>
      <c r="I171" s="321">
        <v>3.7549999999999999</v>
      </c>
      <c r="J171" s="321">
        <v>3.004</v>
      </c>
      <c r="K171" s="321">
        <v>7.56</v>
      </c>
      <c r="L171" s="321">
        <v>6.6829999999999998</v>
      </c>
      <c r="M171" s="321">
        <v>8.9890000000000008</v>
      </c>
      <c r="N171" s="321">
        <v>19.853999999999999</v>
      </c>
      <c r="O171" s="321">
        <v>6.0620000000000003</v>
      </c>
      <c r="P171" s="321">
        <v>9.2710000000000008</v>
      </c>
      <c r="Q171" s="321">
        <v>12.019</v>
      </c>
      <c r="R171" s="321">
        <v>15.252676409999999</v>
      </c>
      <c r="S171" s="321">
        <v>3.577</v>
      </c>
      <c r="X171" s="321">
        <v>5.0149999999999997</v>
      </c>
    </row>
    <row r="172" spans="2:29" ht="15" customHeight="1">
      <c r="B172" s="328" t="s">
        <v>71</v>
      </c>
      <c r="C172" s="328" t="s">
        <v>373</v>
      </c>
      <c r="D172" s="321"/>
      <c r="E172" s="321"/>
      <c r="F172" s="321"/>
      <c r="G172" s="321"/>
      <c r="H172" s="321">
        <v>24.187999999999999</v>
      </c>
      <c r="I172" s="321">
        <v>21.356999999999999</v>
      </c>
      <c r="J172" s="321">
        <v>32.045000000000002</v>
      </c>
      <c r="K172" s="321">
        <v>76.403999999999996</v>
      </c>
      <c r="L172" s="321">
        <v>58.02</v>
      </c>
      <c r="M172" s="321">
        <v>45.728000000000002</v>
      </c>
      <c r="N172" s="321">
        <v>65.007000000000005</v>
      </c>
      <c r="O172" s="321">
        <v>74.314999999999998</v>
      </c>
      <c r="P172" s="321">
        <v>112.434</v>
      </c>
      <c r="Q172" s="321">
        <v>114.67500000000001</v>
      </c>
      <c r="R172" s="321">
        <v>291.41498690999998</v>
      </c>
      <c r="S172" s="321">
        <v>45.93</v>
      </c>
      <c r="X172" s="321">
        <v>45.777000000000001</v>
      </c>
    </row>
    <row r="173" spans="2:29" ht="15" customHeight="1">
      <c r="B173" s="327" t="s">
        <v>27</v>
      </c>
      <c r="C173" s="327" t="s">
        <v>361</v>
      </c>
      <c r="D173" s="321"/>
      <c r="E173" s="321"/>
      <c r="F173" s="321"/>
      <c r="G173" s="321"/>
      <c r="H173" s="321">
        <v>0</v>
      </c>
      <c r="I173" s="321">
        <v>0</v>
      </c>
      <c r="J173" s="321">
        <v>0</v>
      </c>
      <c r="K173" s="321">
        <v>4.2999999999999997E-2</v>
      </c>
      <c r="L173" s="321">
        <v>112.36799999999999</v>
      </c>
      <c r="M173" s="321">
        <v>26.067</v>
      </c>
      <c r="N173" s="321">
        <v>26.067</v>
      </c>
      <c r="O173" s="321">
        <v>26.067</v>
      </c>
      <c r="P173" s="321">
        <v>0</v>
      </c>
      <c r="Q173" s="321">
        <v>0</v>
      </c>
      <c r="R173" s="321">
        <v>0</v>
      </c>
      <c r="S173" s="321"/>
      <c r="X173" s="321">
        <v>0</v>
      </c>
    </row>
    <row r="174" spans="2:29" ht="15" customHeight="1">
      <c r="B174" s="331" t="s">
        <v>314</v>
      </c>
      <c r="C174" s="331" t="s">
        <v>435</v>
      </c>
      <c r="D174" s="321"/>
      <c r="E174" s="321"/>
      <c r="F174" s="321"/>
      <c r="G174" s="321"/>
      <c r="H174" s="321">
        <v>0</v>
      </c>
      <c r="I174" s="321">
        <v>0</v>
      </c>
      <c r="J174" s="321">
        <v>0</v>
      </c>
      <c r="K174" s="321">
        <v>6.0430000000000001</v>
      </c>
      <c r="L174" s="321">
        <v>6.0430000000000001</v>
      </c>
      <c r="M174" s="321">
        <v>6.0430000000000001</v>
      </c>
      <c r="N174" s="321">
        <v>6.0430000000000001</v>
      </c>
      <c r="O174" s="321">
        <v>7.41</v>
      </c>
      <c r="P174" s="321">
        <v>6.0430000000000001</v>
      </c>
      <c r="Q174" s="321">
        <v>6.0430000000000001</v>
      </c>
      <c r="R174" s="321">
        <v>6.0427284700000001</v>
      </c>
      <c r="S174" s="321">
        <v>6.0430000000000001</v>
      </c>
      <c r="X174" s="321">
        <v>6.0430000000000001</v>
      </c>
    </row>
    <row r="175" spans="2:29" ht="15" customHeight="1">
      <c r="B175" s="331" t="s">
        <v>399</v>
      </c>
      <c r="C175" s="331" t="s">
        <v>390</v>
      </c>
      <c r="D175" s="321"/>
      <c r="E175" s="321"/>
      <c r="F175" s="321"/>
      <c r="G175" s="321"/>
      <c r="H175" s="321">
        <v>0</v>
      </c>
      <c r="I175" s="321">
        <v>0</v>
      </c>
      <c r="J175" s="321">
        <v>0</v>
      </c>
      <c r="K175" s="321">
        <v>18.446000000000002</v>
      </c>
      <c r="L175" s="321">
        <v>17.253</v>
      </c>
      <c r="M175" s="321">
        <v>25.753</v>
      </c>
      <c r="N175" s="321">
        <v>34.253</v>
      </c>
      <c r="O175" s="321">
        <v>61.375</v>
      </c>
      <c r="P175" s="321">
        <v>211.375</v>
      </c>
      <c r="Q175" s="321">
        <v>221.92099999999999</v>
      </c>
      <c r="R175" s="321">
        <v>0</v>
      </c>
      <c r="S175" s="321"/>
      <c r="X175" s="321">
        <v>0</v>
      </c>
    </row>
    <row r="176" spans="2:29" ht="15" customHeight="1">
      <c r="B176" s="331" t="s">
        <v>69</v>
      </c>
      <c r="C176" s="331" t="s">
        <v>436</v>
      </c>
      <c r="D176" s="321"/>
      <c r="E176" s="321"/>
      <c r="F176" s="321"/>
      <c r="G176" s="321"/>
      <c r="H176" s="321">
        <v>0.22800000000000001</v>
      </c>
      <c r="I176" s="321">
        <v>1.7809999999999999</v>
      </c>
      <c r="J176" s="321">
        <v>1.07</v>
      </c>
      <c r="K176" s="321">
        <v>1.9350000000000001</v>
      </c>
      <c r="L176" s="321">
        <v>0.2</v>
      </c>
      <c r="M176" s="321">
        <v>1.4019999999999999</v>
      </c>
      <c r="N176" s="321">
        <v>2.4910000000000001</v>
      </c>
      <c r="O176" s="321">
        <v>0.44600000000000001</v>
      </c>
      <c r="P176" s="321">
        <v>2.8410000000000002</v>
      </c>
      <c r="Q176" s="321">
        <v>0</v>
      </c>
      <c r="R176" s="321">
        <v>6.5102762399999987</v>
      </c>
      <c r="S176" s="321">
        <v>0.38300000000000001</v>
      </c>
      <c r="X176" s="321">
        <v>12.241</v>
      </c>
    </row>
    <row r="177" spans="2:24" ht="15" customHeight="1">
      <c r="B177" s="349" t="s">
        <v>40</v>
      </c>
      <c r="C177" s="349" t="s">
        <v>389</v>
      </c>
      <c r="D177" s="352"/>
      <c r="E177" s="352"/>
      <c r="F177" s="352"/>
      <c r="G177" s="352"/>
      <c r="H177" s="352">
        <f>SUM(H163:H176)</f>
        <v>378.73399999999998</v>
      </c>
      <c r="I177" s="352">
        <f t="shared" ref="I177:Q177" si="144">SUM(I163:I176)</f>
        <v>329.71300000000002</v>
      </c>
      <c r="J177" s="352">
        <f t="shared" si="144"/>
        <v>288.98399999999998</v>
      </c>
      <c r="K177" s="352">
        <f t="shared" si="144"/>
        <v>501.73499999999996</v>
      </c>
      <c r="L177" s="352">
        <f t="shared" si="144"/>
        <v>587.51800000000003</v>
      </c>
      <c r="M177" s="352">
        <f t="shared" si="144"/>
        <v>457.82199999999995</v>
      </c>
      <c r="N177" s="352">
        <f t="shared" si="144"/>
        <v>498.18099999999998</v>
      </c>
      <c r="O177" s="352">
        <f t="shared" si="144"/>
        <v>528.12500000000011</v>
      </c>
      <c r="P177" s="352">
        <f t="shared" si="144"/>
        <v>787.39599999999996</v>
      </c>
      <c r="Q177" s="352">
        <f t="shared" si="144"/>
        <v>938.53</v>
      </c>
      <c r="R177" s="352">
        <f t="shared" ref="R177:S177" si="145">SUM(R163:R176)</f>
        <v>1006.89083807</v>
      </c>
      <c r="S177" s="352">
        <f t="shared" si="145"/>
        <v>681.33999999999992</v>
      </c>
      <c r="X177" s="352">
        <f t="shared" ref="X177" si="146">SUM(X163:X176)</f>
        <v>505.47999999999996</v>
      </c>
    </row>
    <row r="178" spans="2:24" ht="15" customHeight="1">
      <c r="B178" s="49"/>
      <c r="C178" s="49"/>
      <c r="D178" s="348"/>
      <c r="E178" s="348"/>
      <c r="F178" s="348"/>
      <c r="G178" s="348"/>
      <c r="H178" s="348"/>
      <c r="I178" s="348"/>
      <c r="J178" s="348"/>
      <c r="K178" s="348"/>
      <c r="L178" s="348"/>
      <c r="M178" s="348"/>
      <c r="N178" s="348"/>
      <c r="O178" s="348"/>
      <c r="P178" s="348"/>
      <c r="Q178" s="348"/>
      <c r="R178" s="348"/>
      <c r="S178" s="348"/>
      <c r="X178" s="348"/>
    </row>
    <row r="179" spans="2:24" ht="15" customHeight="1">
      <c r="B179" s="349" t="s">
        <v>41</v>
      </c>
      <c r="C179" s="349" t="s">
        <v>391</v>
      </c>
      <c r="D179" s="325"/>
      <c r="E179" s="325"/>
      <c r="F179" s="325"/>
      <c r="G179" s="325"/>
      <c r="H179" s="325"/>
      <c r="I179" s="325"/>
      <c r="J179" s="325"/>
      <c r="K179" s="325"/>
      <c r="L179" s="325"/>
      <c r="M179" s="325"/>
      <c r="N179" s="325"/>
      <c r="O179" s="325"/>
      <c r="P179" s="325"/>
      <c r="Q179" s="325"/>
      <c r="R179" s="325"/>
      <c r="S179" s="325"/>
      <c r="X179" s="325"/>
    </row>
    <row r="180" spans="2:24" ht="15" customHeight="1">
      <c r="B180" s="331" t="s">
        <v>35</v>
      </c>
      <c r="C180" s="331" t="s">
        <v>366</v>
      </c>
      <c r="D180" s="321"/>
      <c r="E180" s="321"/>
      <c r="F180" s="321"/>
      <c r="G180" s="321"/>
      <c r="H180" s="321">
        <v>502.54</v>
      </c>
      <c r="I180" s="321">
        <v>532.64</v>
      </c>
      <c r="J180" s="321">
        <v>490.39600000000002</v>
      </c>
      <c r="K180" s="321">
        <v>571.73199999999997</v>
      </c>
      <c r="L180" s="321">
        <v>526.31600000000003</v>
      </c>
      <c r="M180" s="321">
        <v>713.89400000000001</v>
      </c>
      <c r="N180" s="321">
        <v>728.09400000000005</v>
      </c>
      <c r="O180" s="321">
        <v>700.87699999999995</v>
      </c>
      <c r="P180" s="321">
        <v>783.93700000000001</v>
      </c>
      <c r="Q180" s="321">
        <v>959.49699999999996</v>
      </c>
      <c r="R180" s="321">
        <v>611.57287201999998</v>
      </c>
      <c r="S180" s="321">
        <v>1655.894</v>
      </c>
      <c r="X180" s="321">
        <v>1907.309</v>
      </c>
    </row>
    <row r="181" spans="2:24" ht="15" customHeight="1">
      <c r="B181" s="331" t="s">
        <v>49</v>
      </c>
      <c r="C181" s="331" t="s">
        <v>367</v>
      </c>
      <c r="D181" s="321"/>
      <c r="E181" s="321"/>
      <c r="F181" s="321"/>
      <c r="G181" s="321"/>
      <c r="H181" s="321">
        <v>0</v>
      </c>
      <c r="I181" s="321">
        <v>0</v>
      </c>
      <c r="J181" s="321">
        <v>0</v>
      </c>
      <c r="K181" s="321">
        <v>0</v>
      </c>
      <c r="L181" s="321">
        <v>0</v>
      </c>
      <c r="M181" s="321">
        <v>0</v>
      </c>
      <c r="N181" s="321">
        <v>0</v>
      </c>
      <c r="O181" s="321">
        <v>0</v>
      </c>
      <c r="P181" s="321">
        <v>0</v>
      </c>
      <c r="Q181" s="321"/>
      <c r="R181" s="321">
        <v>790.82585451</v>
      </c>
      <c r="S181" s="321"/>
      <c r="X181" s="321">
        <v>0</v>
      </c>
    </row>
    <row r="182" spans="2:24" ht="15" customHeight="1">
      <c r="B182" s="328" t="s">
        <v>74</v>
      </c>
      <c r="C182" s="328" t="s">
        <v>368</v>
      </c>
      <c r="D182" s="321"/>
      <c r="E182" s="321"/>
      <c r="F182" s="321"/>
      <c r="G182" s="321"/>
      <c r="H182" s="321">
        <v>13.106</v>
      </c>
      <c r="I182" s="321">
        <v>11.984999999999999</v>
      </c>
      <c r="J182" s="321">
        <v>12.013</v>
      </c>
      <c r="K182" s="321">
        <v>14.867000000000001</v>
      </c>
      <c r="L182" s="321">
        <v>11.063000000000001</v>
      </c>
      <c r="M182" s="321">
        <v>9.4190000000000005</v>
      </c>
      <c r="N182" s="321">
        <v>31.699000000000002</v>
      </c>
      <c r="O182" s="321">
        <v>29.734999999999999</v>
      </c>
      <c r="P182" s="321">
        <v>27.058</v>
      </c>
      <c r="Q182" s="321">
        <v>21.335000000000001</v>
      </c>
      <c r="R182" s="321">
        <v>18.740569989999997</v>
      </c>
      <c r="S182" s="321">
        <v>16.245999999999999</v>
      </c>
      <c r="X182" s="321">
        <v>14.336</v>
      </c>
    </row>
    <row r="183" spans="2:24" ht="15" customHeight="1">
      <c r="B183" s="328" t="s">
        <v>530</v>
      </c>
      <c r="C183" s="328" t="s">
        <v>531</v>
      </c>
      <c r="D183" s="321"/>
      <c r="E183" s="321"/>
      <c r="F183" s="321"/>
      <c r="G183" s="321"/>
      <c r="H183" s="321"/>
      <c r="I183" s="321"/>
      <c r="J183" s="321"/>
      <c r="K183" s="321"/>
      <c r="L183" s="321"/>
      <c r="M183" s="321"/>
      <c r="N183" s="321"/>
      <c r="O183" s="321"/>
      <c r="P183" s="321">
        <v>47.616</v>
      </c>
      <c r="Q183" s="321">
        <v>35.579000000000001</v>
      </c>
      <c r="R183" s="321">
        <v>35.650396909999998</v>
      </c>
      <c r="S183" s="321">
        <v>33.92</v>
      </c>
      <c r="X183" s="321">
        <v>54.658000000000001</v>
      </c>
    </row>
    <row r="184" spans="2:24" ht="15" customHeight="1">
      <c r="B184" s="328" t="s">
        <v>144</v>
      </c>
      <c r="C184" s="328" t="s">
        <v>369</v>
      </c>
      <c r="D184" s="321"/>
      <c r="E184" s="321"/>
      <c r="F184" s="321"/>
      <c r="G184" s="321"/>
      <c r="H184" s="321">
        <v>0</v>
      </c>
      <c r="I184" s="321">
        <v>0</v>
      </c>
      <c r="J184" s="321">
        <v>0</v>
      </c>
      <c r="K184" s="321">
        <v>4.3250000000000002</v>
      </c>
      <c r="L184" s="321">
        <v>5.6609999999999996</v>
      </c>
      <c r="M184" s="321">
        <v>5.0999999999999996</v>
      </c>
      <c r="N184" s="321">
        <v>4.1529999999999996</v>
      </c>
      <c r="O184" s="321">
        <v>0</v>
      </c>
      <c r="P184" s="321">
        <v>0</v>
      </c>
      <c r="Q184" s="321">
        <v>0</v>
      </c>
      <c r="R184" s="321">
        <v>73.611000000000004</v>
      </c>
      <c r="S184" s="321"/>
      <c r="X184" s="321">
        <v>0</v>
      </c>
    </row>
    <row r="185" spans="2:24" ht="15" customHeight="1">
      <c r="B185" s="328" t="s">
        <v>196</v>
      </c>
      <c r="C185" s="328" t="s">
        <v>437</v>
      </c>
      <c r="D185" s="321"/>
      <c r="E185" s="321"/>
      <c r="F185" s="321"/>
      <c r="G185" s="321"/>
      <c r="H185" s="321">
        <v>0</v>
      </c>
      <c r="I185" s="321">
        <v>0</v>
      </c>
      <c r="J185" s="321">
        <v>0</v>
      </c>
      <c r="K185" s="321">
        <v>0</v>
      </c>
      <c r="L185" s="321">
        <v>0</v>
      </c>
      <c r="M185" s="321">
        <v>1.2170000000000001</v>
      </c>
      <c r="N185" s="321">
        <v>0</v>
      </c>
      <c r="O185" s="321">
        <v>0</v>
      </c>
      <c r="P185" s="321">
        <v>0</v>
      </c>
      <c r="Q185" s="321">
        <v>0</v>
      </c>
      <c r="R185" s="321">
        <v>0</v>
      </c>
      <c r="S185" s="321"/>
      <c r="X185" s="321">
        <v>0</v>
      </c>
    </row>
    <row r="186" spans="2:24" ht="15" customHeight="1">
      <c r="B186" s="331" t="s">
        <v>314</v>
      </c>
      <c r="C186" s="331" t="s">
        <v>435</v>
      </c>
      <c r="D186" s="321"/>
      <c r="E186" s="321"/>
      <c r="F186" s="321"/>
      <c r="G186" s="321"/>
      <c r="H186" s="321">
        <v>0</v>
      </c>
      <c r="I186" s="321">
        <v>0</v>
      </c>
      <c r="J186" s="321">
        <v>0</v>
      </c>
      <c r="K186" s="321">
        <v>24.170999999999999</v>
      </c>
      <c r="L186" s="321">
        <v>22.66</v>
      </c>
      <c r="M186" s="321">
        <v>21.15</v>
      </c>
      <c r="N186" s="321">
        <v>19.638999999999999</v>
      </c>
      <c r="O186" s="321">
        <v>16.760999999999999</v>
      </c>
      <c r="P186" s="321">
        <v>16.617999999999999</v>
      </c>
      <c r="Q186" s="321">
        <v>15.106999999999999</v>
      </c>
      <c r="R186" s="321">
        <v>13.59613749</v>
      </c>
      <c r="S186" s="321">
        <v>12.085000000000001</v>
      </c>
      <c r="X186" s="321">
        <v>10.574999999999999</v>
      </c>
    </row>
    <row r="187" spans="2:24" ht="15" customHeight="1">
      <c r="B187" s="328" t="s">
        <v>75</v>
      </c>
      <c r="C187" s="328" t="s">
        <v>374</v>
      </c>
      <c r="D187" s="321"/>
      <c r="E187" s="321"/>
      <c r="F187" s="321"/>
      <c r="G187" s="321"/>
      <c r="H187" s="321">
        <v>1.6459999999999999</v>
      </c>
      <c r="I187" s="321">
        <v>1.2270000000000001</v>
      </c>
      <c r="J187" s="321">
        <v>1.909</v>
      </c>
      <c r="K187" s="321">
        <v>2.883</v>
      </c>
      <c r="L187" s="321">
        <v>2.778</v>
      </c>
      <c r="M187" s="321">
        <v>2.93</v>
      </c>
      <c r="N187" s="321">
        <v>3.0089999999999999</v>
      </c>
      <c r="O187" s="321">
        <v>3.28</v>
      </c>
      <c r="P187" s="321">
        <v>3.2330000000000001</v>
      </c>
      <c r="Q187" s="321">
        <v>3.3919999999999999</v>
      </c>
      <c r="R187" s="321">
        <v>3.5212665400000001</v>
      </c>
      <c r="S187" s="321">
        <v>3.2149999999999999</v>
      </c>
      <c r="X187" s="321">
        <v>3.242</v>
      </c>
    </row>
    <row r="188" spans="2:24" ht="15" customHeight="1">
      <c r="B188" s="331" t="s">
        <v>68</v>
      </c>
      <c r="C188" s="331" t="s">
        <v>438</v>
      </c>
      <c r="D188" s="321"/>
      <c r="E188" s="321"/>
      <c r="F188" s="321"/>
      <c r="G188" s="321"/>
      <c r="H188" s="321">
        <v>41.911999999999999</v>
      </c>
      <c r="I188" s="321">
        <v>49.927</v>
      </c>
      <c r="J188" s="321">
        <v>57.552</v>
      </c>
      <c r="K188" s="321">
        <v>104.337</v>
      </c>
      <c r="L188" s="321">
        <v>113.785</v>
      </c>
      <c r="M188" s="321">
        <v>124.791</v>
      </c>
      <c r="N188" s="321">
        <v>127.473</v>
      </c>
      <c r="O188" s="321">
        <v>136.459</v>
      </c>
      <c r="P188" s="321">
        <v>140.904</v>
      </c>
      <c r="Q188" s="321">
        <v>146.34899999999999</v>
      </c>
      <c r="R188" s="353">
        <v>137.76499999999999</v>
      </c>
      <c r="S188" s="353">
        <v>151.36500000000001</v>
      </c>
      <c r="X188" s="353">
        <v>134.04400000000001</v>
      </c>
    </row>
    <row r="189" spans="2:24" ht="15" customHeight="1">
      <c r="B189" s="331" t="s">
        <v>71</v>
      </c>
      <c r="C189" s="331" t="s">
        <v>373</v>
      </c>
      <c r="D189" s="321"/>
      <c r="E189" s="321"/>
      <c r="F189" s="321"/>
      <c r="G189" s="321"/>
      <c r="H189" s="321">
        <v>0</v>
      </c>
      <c r="I189" s="321">
        <v>0</v>
      </c>
      <c r="J189" s="321">
        <v>0</v>
      </c>
      <c r="K189" s="321">
        <v>45.832999999999998</v>
      </c>
      <c r="L189" s="321">
        <v>45.509</v>
      </c>
      <c r="M189" s="321">
        <v>44.886000000000003</v>
      </c>
      <c r="N189" s="353">
        <v>36.030999999999999</v>
      </c>
      <c r="O189" s="353">
        <v>33.274999999999999</v>
      </c>
      <c r="P189" s="353">
        <v>29.187000000000001</v>
      </c>
      <c r="Q189" s="353">
        <v>26.215</v>
      </c>
      <c r="R189" s="353">
        <v>36.015626949999998</v>
      </c>
      <c r="S189" s="353">
        <v>9.0299999999999994</v>
      </c>
      <c r="X189" s="353">
        <v>9.0060000000000002</v>
      </c>
    </row>
    <row r="190" spans="2:24" ht="15" customHeight="1">
      <c r="B190" s="350" t="s">
        <v>42</v>
      </c>
      <c r="C190" s="350" t="s">
        <v>439</v>
      </c>
      <c r="D190" s="352"/>
      <c r="E190" s="352"/>
      <c r="F190" s="352"/>
      <c r="G190" s="352"/>
      <c r="H190" s="352">
        <f>SUM(H180:H189)</f>
        <v>559.20400000000006</v>
      </c>
      <c r="I190" s="352">
        <f t="shared" ref="I190:Q190" si="147">SUM(I180:I189)</f>
        <v>595.779</v>
      </c>
      <c r="J190" s="352">
        <f t="shared" si="147"/>
        <v>561.87</v>
      </c>
      <c r="K190" s="352">
        <f t="shared" si="147"/>
        <v>768.14800000000002</v>
      </c>
      <c r="L190" s="352">
        <f t="shared" si="147"/>
        <v>727.77199999999993</v>
      </c>
      <c r="M190" s="352">
        <f t="shared" si="147"/>
        <v>923.38699999999994</v>
      </c>
      <c r="N190" s="352">
        <f t="shared" si="147"/>
        <v>950.09799999999996</v>
      </c>
      <c r="O190" s="352">
        <f t="shared" si="147"/>
        <v>920.38699999999983</v>
      </c>
      <c r="P190" s="352">
        <f t="shared" si="147"/>
        <v>1048.5529999999999</v>
      </c>
      <c r="Q190" s="352">
        <f t="shared" si="147"/>
        <v>1207.4739999999999</v>
      </c>
      <c r="R190" s="352">
        <f>SUM(R180:R189)</f>
        <v>1721.2987244100002</v>
      </c>
      <c r="S190" s="352">
        <f>SUM(S180:S189)</f>
        <v>1881.7550000000001</v>
      </c>
      <c r="X190" s="352">
        <f>SUM(X180:X189)</f>
        <v>2133.1699999999996</v>
      </c>
    </row>
    <row r="191" spans="2:24" ht="15" customHeight="1">
      <c r="B191" s="49"/>
      <c r="C191" s="49"/>
      <c r="D191" s="320"/>
      <c r="E191" s="320"/>
      <c r="F191" s="320"/>
      <c r="G191" s="320"/>
      <c r="H191" s="320"/>
      <c r="I191" s="320"/>
      <c r="J191" s="320"/>
      <c r="K191" s="320"/>
      <c r="L191" s="320"/>
      <c r="M191" s="320"/>
      <c r="N191" s="320"/>
      <c r="O191" s="320"/>
      <c r="P191" s="320"/>
      <c r="Q191" s="320"/>
      <c r="R191" s="320"/>
      <c r="S191" s="320"/>
      <c r="X191" s="320"/>
    </row>
    <row r="192" spans="2:24" ht="15" customHeight="1">
      <c r="B192" s="349" t="s">
        <v>43</v>
      </c>
      <c r="C192" s="349" t="s">
        <v>392</v>
      </c>
      <c r="D192" s="351"/>
      <c r="E192" s="351"/>
      <c r="F192" s="351"/>
      <c r="G192" s="351"/>
      <c r="H192" s="351"/>
      <c r="I192" s="351"/>
      <c r="J192" s="351"/>
      <c r="K192" s="351"/>
      <c r="L192" s="351"/>
      <c r="M192" s="351"/>
      <c r="N192" s="351"/>
      <c r="O192" s="351"/>
      <c r="P192" s="351"/>
      <c r="Q192" s="351"/>
      <c r="R192" s="351"/>
      <c r="S192" s="351"/>
      <c r="X192" s="351"/>
    </row>
    <row r="193" spans="2:29" ht="15" customHeight="1">
      <c r="B193" s="331" t="s">
        <v>44</v>
      </c>
      <c r="C193" s="331" t="s">
        <v>375</v>
      </c>
      <c r="D193" s="321"/>
      <c r="E193" s="321"/>
      <c r="F193" s="321"/>
      <c r="G193" s="321"/>
      <c r="H193" s="321">
        <v>315.40499999999997</v>
      </c>
      <c r="I193" s="321">
        <v>318.75400000000002</v>
      </c>
      <c r="J193" s="321">
        <v>319.64400000000001</v>
      </c>
      <c r="K193" s="321">
        <v>499.86399999999998</v>
      </c>
      <c r="L193" s="321">
        <v>508.86200000000002</v>
      </c>
      <c r="M193" s="321">
        <v>493.77300000000002</v>
      </c>
      <c r="N193" s="321">
        <v>484.762</v>
      </c>
      <c r="O193" s="321">
        <v>482.81700000000001</v>
      </c>
      <c r="P193" s="321">
        <v>482.81700000000001</v>
      </c>
      <c r="Q193" s="321">
        <v>482.81700000000001</v>
      </c>
      <c r="R193" s="321">
        <v>482.81700000000001</v>
      </c>
      <c r="S193" s="321">
        <v>482.81700000000001</v>
      </c>
      <c r="X193" s="321">
        <v>482.81700000000001</v>
      </c>
    </row>
    <row r="194" spans="2:29" ht="15" customHeight="1">
      <c r="B194" s="331" t="s">
        <v>100</v>
      </c>
      <c r="C194" s="331" t="s">
        <v>440</v>
      </c>
      <c r="D194" s="321"/>
      <c r="E194" s="321"/>
      <c r="F194" s="321"/>
      <c r="G194" s="321"/>
      <c r="H194" s="321">
        <v>0</v>
      </c>
      <c r="I194" s="321">
        <v>0</v>
      </c>
      <c r="J194" s="321">
        <v>0</v>
      </c>
      <c r="K194" s="321">
        <v>23.638999999999999</v>
      </c>
      <c r="L194" s="321">
        <v>23.79</v>
      </c>
      <c r="M194" s="321">
        <v>23.925999999999998</v>
      </c>
      <c r="N194" s="321">
        <v>24.062999999999999</v>
      </c>
      <c r="O194" s="321">
        <v>24.199000000000002</v>
      </c>
      <c r="P194" s="321">
        <v>24.335999999999999</v>
      </c>
      <c r="Q194" s="321">
        <v>1.6850000000000001</v>
      </c>
      <c r="R194" s="321">
        <v>1.7829999999999999</v>
      </c>
      <c r="S194" s="321">
        <v>1.881</v>
      </c>
      <c r="X194" s="321">
        <v>1.978</v>
      </c>
    </row>
    <row r="195" spans="2:29" ht="15" customHeight="1">
      <c r="B195" s="332" t="s">
        <v>87</v>
      </c>
      <c r="C195" s="332" t="s">
        <v>441</v>
      </c>
      <c r="D195" s="321"/>
      <c r="E195" s="321"/>
      <c r="F195" s="321"/>
      <c r="G195" s="321"/>
      <c r="H195" s="321">
        <v>0</v>
      </c>
      <c r="I195" s="321">
        <v>0</v>
      </c>
      <c r="J195" s="321">
        <v>0</v>
      </c>
      <c r="K195" s="321">
        <v>0</v>
      </c>
      <c r="L195" s="321">
        <v>0</v>
      </c>
      <c r="M195" s="321">
        <v>-94.192999999999998</v>
      </c>
      <c r="N195" s="321">
        <v>-94.192999999999998</v>
      </c>
      <c r="O195" s="321">
        <v>-94.192999999999998</v>
      </c>
      <c r="P195" s="321">
        <v>-94.192999999999998</v>
      </c>
      <c r="Q195" s="321">
        <v>-11.507999999999999</v>
      </c>
      <c r="R195" s="321">
        <v>-11.508535779999999</v>
      </c>
      <c r="S195" s="321">
        <v>-11.507999999999999</v>
      </c>
      <c r="X195" s="321">
        <v>-11.507999999999999</v>
      </c>
    </row>
    <row r="196" spans="2:29" ht="15" customHeight="1">
      <c r="B196" s="332" t="s">
        <v>342</v>
      </c>
      <c r="C196" s="332" t="s">
        <v>376</v>
      </c>
      <c r="D196" s="321"/>
      <c r="E196" s="321"/>
      <c r="F196" s="321"/>
      <c r="G196" s="321"/>
      <c r="H196" s="321">
        <v>0</v>
      </c>
      <c r="I196" s="321">
        <v>0</v>
      </c>
      <c r="J196" s="321">
        <v>0</v>
      </c>
      <c r="K196" s="321">
        <v>0</v>
      </c>
      <c r="L196" s="321">
        <v>0</v>
      </c>
      <c r="M196" s="321">
        <v>-2.76</v>
      </c>
      <c r="N196" s="321">
        <v>-1.3220000000000001</v>
      </c>
      <c r="O196" s="321">
        <v>0.70899999999999996</v>
      </c>
      <c r="P196" s="321">
        <v>1.329</v>
      </c>
      <c r="Q196" s="321">
        <v>3.802</v>
      </c>
      <c r="R196" s="321">
        <v>1.9810000000000001</v>
      </c>
      <c r="S196" s="321">
        <v>1.599</v>
      </c>
      <c r="X196" s="321">
        <v>0.88500000000000001</v>
      </c>
    </row>
    <row r="197" spans="2:29" ht="15" customHeight="1">
      <c r="B197" s="332" t="s">
        <v>76</v>
      </c>
      <c r="C197" s="332" t="s">
        <v>377</v>
      </c>
      <c r="D197" s="321"/>
      <c r="E197" s="321"/>
      <c r="F197" s="321"/>
      <c r="G197" s="321"/>
      <c r="H197" s="321">
        <v>35.192999999999998</v>
      </c>
      <c r="I197" s="321">
        <v>58.353000000000002</v>
      </c>
      <c r="J197" s="321">
        <v>79.021000000000001</v>
      </c>
      <c r="K197" s="321">
        <v>104.82899999999999</v>
      </c>
      <c r="L197" s="321">
        <v>129.858</v>
      </c>
      <c r="M197" s="321">
        <v>152.524</v>
      </c>
      <c r="N197" s="321">
        <v>175.70599999999999</v>
      </c>
      <c r="O197" s="321">
        <v>167.95099999999999</v>
      </c>
      <c r="P197" s="321">
        <v>49.418999999999997</v>
      </c>
      <c r="Q197" s="321">
        <v>12.385</v>
      </c>
      <c r="R197" s="321">
        <v>50.672000000000018</v>
      </c>
      <c r="S197" s="321">
        <v>15.965</v>
      </c>
      <c r="X197" s="321">
        <v>52.537999999999997</v>
      </c>
    </row>
    <row r="198" spans="2:29" ht="15" customHeight="1">
      <c r="B198" s="332" t="s">
        <v>262</v>
      </c>
      <c r="C198" s="332" t="s">
        <v>403</v>
      </c>
      <c r="D198" s="321"/>
      <c r="E198" s="321"/>
      <c r="F198" s="321"/>
      <c r="G198" s="321"/>
      <c r="H198" s="321">
        <v>7.46</v>
      </c>
      <c r="I198" s="321">
        <v>7.46</v>
      </c>
      <c r="J198" s="321">
        <v>7.46</v>
      </c>
      <c r="K198" s="321">
        <v>0</v>
      </c>
      <c r="L198" s="321">
        <v>0</v>
      </c>
      <c r="M198" s="321">
        <v>0</v>
      </c>
      <c r="N198" s="321">
        <v>0</v>
      </c>
      <c r="O198" s="321">
        <v>0</v>
      </c>
      <c r="P198" s="321">
        <v>0</v>
      </c>
      <c r="Q198" s="321"/>
      <c r="R198" s="321"/>
      <c r="S198" s="321"/>
      <c r="X198" s="321">
        <v>0</v>
      </c>
    </row>
    <row r="199" spans="2:29" ht="15" customHeight="1">
      <c r="B199" s="332" t="s">
        <v>400</v>
      </c>
      <c r="C199" s="332" t="s">
        <v>442</v>
      </c>
      <c r="D199" s="321"/>
      <c r="E199" s="321"/>
      <c r="F199" s="321"/>
      <c r="G199" s="321"/>
      <c r="H199" s="321">
        <v>95.132000000000005</v>
      </c>
      <c r="I199" s="321">
        <v>89.168999999999997</v>
      </c>
      <c r="J199" s="321">
        <v>89.174000000000007</v>
      </c>
      <c r="K199" s="321">
        <v>80.988</v>
      </c>
      <c r="L199" s="321">
        <v>83.942999999999998</v>
      </c>
      <c r="M199" s="321">
        <v>80.022000000000006</v>
      </c>
      <c r="N199" s="321">
        <v>60.613999999999997</v>
      </c>
      <c r="O199" s="321">
        <v>61.481000000000002</v>
      </c>
      <c r="P199" s="321">
        <v>0</v>
      </c>
      <c r="Q199" s="321"/>
      <c r="R199" s="321"/>
      <c r="S199" s="321"/>
      <c r="X199" s="321"/>
    </row>
    <row r="200" spans="2:29" ht="15" customHeight="1">
      <c r="B200" s="349" t="s">
        <v>77</v>
      </c>
      <c r="C200" s="349" t="s">
        <v>404</v>
      </c>
      <c r="D200" s="352"/>
      <c r="E200" s="352"/>
      <c r="F200" s="352"/>
      <c r="G200" s="352"/>
      <c r="H200" s="352">
        <f>SUM(H193:H199)</f>
        <v>453.18999999999994</v>
      </c>
      <c r="I200" s="352">
        <f t="shared" ref="I200:Q200" si="148">SUM(I193:I199)</f>
        <v>473.73599999999999</v>
      </c>
      <c r="J200" s="352">
        <f t="shared" si="148"/>
        <v>495.29899999999998</v>
      </c>
      <c r="K200" s="352">
        <f t="shared" si="148"/>
        <v>709.31999999999994</v>
      </c>
      <c r="L200" s="352">
        <f t="shared" si="148"/>
        <v>746.45299999999997</v>
      </c>
      <c r="M200" s="352">
        <f t="shared" si="148"/>
        <v>653.29200000000014</v>
      </c>
      <c r="N200" s="352">
        <f t="shared" si="148"/>
        <v>649.63</v>
      </c>
      <c r="O200" s="352">
        <f t="shared" si="148"/>
        <v>642.96400000000006</v>
      </c>
      <c r="P200" s="352">
        <f t="shared" si="148"/>
        <v>463.70800000000003</v>
      </c>
      <c r="Q200" s="352">
        <f t="shared" si="148"/>
        <v>489.18100000000004</v>
      </c>
      <c r="R200" s="352">
        <f>SUM(R193:R199)</f>
        <v>525.74446422000005</v>
      </c>
      <c r="S200" s="352">
        <f>SUM(S193:S199)</f>
        <v>490.75399999999996</v>
      </c>
      <c r="X200" s="352">
        <f>SUM(X193:X199)</f>
        <v>526.71</v>
      </c>
    </row>
    <row r="201" spans="2:29" ht="15" customHeight="1">
      <c r="B201" s="332"/>
      <c r="C201" s="332"/>
      <c r="D201" s="321"/>
      <c r="E201" s="321"/>
      <c r="F201" s="321"/>
      <c r="G201" s="321"/>
      <c r="H201" s="321"/>
      <c r="I201" s="321"/>
      <c r="J201" s="321"/>
      <c r="K201" s="321"/>
      <c r="L201" s="321"/>
      <c r="M201" s="321"/>
      <c r="N201" s="321"/>
      <c r="O201" s="321"/>
      <c r="P201" s="321"/>
      <c r="Q201" s="321"/>
      <c r="R201" s="321"/>
      <c r="S201" s="321"/>
      <c r="X201" s="321"/>
    </row>
    <row r="202" spans="2:29" ht="15" customHeight="1">
      <c r="B202" s="377" t="s">
        <v>45</v>
      </c>
      <c r="C202" s="377" t="s">
        <v>378</v>
      </c>
      <c r="D202" s="378"/>
      <c r="E202" s="378"/>
      <c r="F202" s="378"/>
      <c r="G202" s="378"/>
      <c r="H202" s="378">
        <f>H177+H190+H200</f>
        <v>1391.1280000000002</v>
      </c>
      <c r="I202" s="378">
        <f t="shared" ref="I202:Q202" si="149">I177+I190+I200</f>
        <v>1399.2280000000001</v>
      </c>
      <c r="J202" s="378">
        <f t="shared" si="149"/>
        <v>1346.153</v>
      </c>
      <c r="K202" s="378">
        <f t="shared" si="149"/>
        <v>1979.203</v>
      </c>
      <c r="L202" s="378">
        <f t="shared" si="149"/>
        <v>2061.7429999999999</v>
      </c>
      <c r="M202" s="378">
        <f t="shared" si="149"/>
        <v>2034.501</v>
      </c>
      <c r="N202" s="378">
        <f t="shared" si="149"/>
        <v>2097.9090000000001</v>
      </c>
      <c r="O202" s="378">
        <f t="shared" si="149"/>
        <v>2091.4760000000001</v>
      </c>
      <c r="P202" s="378">
        <f t="shared" si="149"/>
        <v>2299.6569999999997</v>
      </c>
      <c r="Q202" s="378">
        <f t="shared" si="149"/>
        <v>2635.1849999999999</v>
      </c>
      <c r="R202" s="378">
        <f t="shared" ref="R202:S202" si="150">R177+R190+R200</f>
        <v>3253.9340266999998</v>
      </c>
      <c r="S202" s="378">
        <f t="shared" si="150"/>
        <v>3053.8490000000002</v>
      </c>
      <c r="X202" s="378">
        <f t="shared" ref="X202" si="151">X177+X190+X200</f>
        <v>3165.3599999999997</v>
      </c>
    </row>
    <row r="203" spans="2:29" ht="15" customHeight="1"/>
    <row r="204" spans="2:29" ht="15" customHeight="1">
      <c r="D204" s="379"/>
      <c r="E204" s="379"/>
      <c r="F204" s="379"/>
      <c r="G204" s="379"/>
      <c r="H204" s="379"/>
      <c r="I204" s="379"/>
      <c r="J204" s="379"/>
      <c r="K204" s="379"/>
      <c r="L204" s="379"/>
      <c r="M204" s="379"/>
      <c r="N204" s="379"/>
      <c r="O204" s="379"/>
      <c r="P204" s="379"/>
      <c r="Q204" s="379"/>
      <c r="R204" s="379"/>
      <c r="S204" s="379"/>
      <c r="T204" s="379"/>
      <c r="U204" s="379"/>
      <c r="V204" s="379"/>
      <c r="W204" s="379"/>
      <c r="X204" s="379"/>
      <c r="AC204" s="379"/>
    </row>
    <row r="205" spans="2:29" ht="15" customHeight="1"/>
    <row r="206" spans="2:29" ht="15" customHeight="1">
      <c r="B206" s="318" t="s">
        <v>536</v>
      </c>
      <c r="C206" s="318" t="s">
        <v>537</v>
      </c>
      <c r="D206" s="344">
        <v>43190</v>
      </c>
      <c r="E206" s="344">
        <v>43281</v>
      </c>
      <c r="F206" s="344">
        <v>43373</v>
      </c>
      <c r="G206" s="344">
        <v>43465</v>
      </c>
      <c r="H206" s="344">
        <v>42825</v>
      </c>
      <c r="I206" s="344">
        <v>42916</v>
      </c>
      <c r="J206" s="344">
        <v>43008</v>
      </c>
      <c r="K206" s="344">
        <v>43100</v>
      </c>
      <c r="L206" s="344">
        <v>43190</v>
      </c>
      <c r="M206" s="344">
        <v>43281</v>
      </c>
      <c r="N206" s="344">
        <v>43373</v>
      </c>
      <c r="O206" s="344">
        <v>43465</v>
      </c>
      <c r="P206" s="344">
        <v>43555</v>
      </c>
      <c r="Q206" s="344">
        <v>43646</v>
      </c>
      <c r="R206" s="344">
        <v>43738</v>
      </c>
      <c r="S206" s="344">
        <v>43830</v>
      </c>
      <c r="X206" s="344">
        <f>X123</f>
        <v>43921</v>
      </c>
    </row>
    <row r="207" spans="2:29" ht="15" customHeight="1"/>
    <row r="208" spans="2:29" ht="15" customHeight="1">
      <c r="B208" s="334" t="s">
        <v>447</v>
      </c>
      <c r="C208" s="334" t="s">
        <v>534</v>
      </c>
      <c r="D208" s="334"/>
      <c r="E208" s="334"/>
      <c r="F208" s="334"/>
      <c r="G208" s="334"/>
      <c r="H208" s="334"/>
      <c r="I208" s="334"/>
      <c r="J208" s="334"/>
      <c r="K208" s="334"/>
      <c r="L208" s="334"/>
      <c r="M208" s="334"/>
      <c r="N208" s="334"/>
      <c r="O208" s="334"/>
      <c r="P208" s="334"/>
      <c r="Q208" s="334"/>
      <c r="R208" s="334"/>
      <c r="S208" s="334"/>
      <c r="X208" s="334"/>
    </row>
    <row r="209" spans="2:24" ht="15" customHeight="1">
      <c r="B209" s="335" t="s">
        <v>448</v>
      </c>
      <c r="C209" s="335" t="s">
        <v>454</v>
      </c>
      <c r="D209" s="180">
        <f>D160</f>
        <v>0</v>
      </c>
      <c r="E209" s="180">
        <f t="shared" ref="E209:G209" si="152">E160</f>
        <v>0</v>
      </c>
      <c r="F209" s="180">
        <f t="shared" si="152"/>
        <v>0</v>
      </c>
      <c r="G209" s="180">
        <f t="shared" si="152"/>
        <v>0</v>
      </c>
      <c r="H209" s="180">
        <f t="shared" ref="H209:I211" si="153">H163</f>
        <v>178.77699999999999</v>
      </c>
      <c r="I209" s="180">
        <f t="shared" si="153"/>
        <v>173.23699999999999</v>
      </c>
      <c r="J209" s="180">
        <f t="shared" ref="J209:R209" si="154">J163</f>
        <v>143.155</v>
      </c>
      <c r="K209" s="180">
        <f t="shared" si="154"/>
        <v>227.04300000000001</v>
      </c>
      <c r="L209" s="180">
        <f t="shared" si="154"/>
        <v>194.66200000000001</v>
      </c>
      <c r="M209" s="180">
        <f t="shared" si="154"/>
        <v>181.67</v>
      </c>
      <c r="N209" s="180">
        <f t="shared" si="154"/>
        <v>191.584</v>
      </c>
      <c r="O209" s="180">
        <f t="shared" si="154"/>
        <v>189.10900000000001</v>
      </c>
      <c r="P209" s="180">
        <f t="shared" si="154"/>
        <v>203.1</v>
      </c>
      <c r="Q209" s="180">
        <f t="shared" si="154"/>
        <v>281.05799999999999</v>
      </c>
      <c r="R209" s="180">
        <f t="shared" si="154"/>
        <v>469.74851578999989</v>
      </c>
      <c r="S209" s="180">
        <f t="shared" ref="S209" si="155">S163</f>
        <v>414.94600000000003</v>
      </c>
      <c r="X209" s="180">
        <f t="shared" ref="X209:X211" si="156">X163</f>
        <v>166.721</v>
      </c>
    </row>
    <row r="210" spans="2:24" ht="15" customHeight="1">
      <c r="B210" s="335" t="s">
        <v>449</v>
      </c>
      <c r="C210" s="335" t="s">
        <v>455</v>
      </c>
      <c r="D210" s="180">
        <f t="shared" ref="D210:G211" si="157">D161</f>
        <v>0</v>
      </c>
      <c r="E210" s="180">
        <f t="shared" si="157"/>
        <v>0</v>
      </c>
      <c r="F210" s="180">
        <f t="shared" si="157"/>
        <v>0</v>
      </c>
      <c r="G210" s="180">
        <f t="shared" si="157"/>
        <v>0</v>
      </c>
      <c r="H210" s="180">
        <f t="shared" si="153"/>
        <v>0</v>
      </c>
      <c r="I210" s="180">
        <f t="shared" si="153"/>
        <v>0</v>
      </c>
      <c r="J210" s="180">
        <f t="shared" ref="J210:R210" si="158">J164</f>
        <v>0</v>
      </c>
      <c r="K210" s="180">
        <f t="shared" si="158"/>
        <v>0</v>
      </c>
      <c r="L210" s="180">
        <f t="shared" si="158"/>
        <v>0</v>
      </c>
      <c r="M210" s="180">
        <f t="shared" si="158"/>
        <v>0</v>
      </c>
      <c r="N210" s="180">
        <f t="shared" si="158"/>
        <v>0</v>
      </c>
      <c r="O210" s="180">
        <f t="shared" si="158"/>
        <v>0</v>
      </c>
      <c r="P210" s="180">
        <f t="shared" si="158"/>
        <v>0</v>
      </c>
      <c r="Q210" s="180">
        <f t="shared" si="158"/>
        <v>0</v>
      </c>
      <c r="R210" s="180">
        <f t="shared" si="158"/>
        <v>0</v>
      </c>
      <c r="S210" s="180">
        <f t="shared" ref="S210" si="159">S164</f>
        <v>0</v>
      </c>
      <c r="X210" s="180">
        <f t="shared" si="156"/>
        <v>0</v>
      </c>
    </row>
    <row r="211" spans="2:24" ht="15" customHeight="1">
      <c r="B211" s="335" t="s">
        <v>450</v>
      </c>
      <c r="C211" s="335" t="s">
        <v>456</v>
      </c>
      <c r="D211" s="180">
        <f t="shared" si="157"/>
        <v>0</v>
      </c>
      <c r="E211" s="180">
        <f t="shared" si="157"/>
        <v>0</v>
      </c>
      <c r="F211" s="180">
        <f t="shared" si="157"/>
        <v>0</v>
      </c>
      <c r="G211" s="180">
        <f t="shared" si="157"/>
        <v>0</v>
      </c>
      <c r="H211" s="180">
        <f t="shared" si="153"/>
        <v>7.1740000000000004</v>
      </c>
      <c r="I211" s="180">
        <f t="shared" si="153"/>
        <v>5.5069999999999997</v>
      </c>
      <c r="J211" s="180">
        <f t="shared" ref="J211:R211" si="160">J165</f>
        <v>6.4180000000000001</v>
      </c>
      <c r="K211" s="180">
        <f t="shared" si="160"/>
        <v>14.337</v>
      </c>
      <c r="L211" s="180">
        <f t="shared" si="160"/>
        <v>13.442</v>
      </c>
      <c r="M211" s="180">
        <f t="shared" si="160"/>
        <v>17.036000000000001</v>
      </c>
      <c r="N211" s="180">
        <f t="shared" si="160"/>
        <v>18.141999999999999</v>
      </c>
      <c r="O211" s="180">
        <f t="shared" si="160"/>
        <v>15.201000000000001</v>
      </c>
      <c r="P211" s="180">
        <f t="shared" si="160"/>
        <v>11.173999999999999</v>
      </c>
      <c r="Q211" s="180">
        <f t="shared" si="160"/>
        <v>13.584</v>
      </c>
      <c r="R211" s="180">
        <f t="shared" si="160"/>
        <v>10.07674935</v>
      </c>
      <c r="S211" s="180">
        <f t="shared" ref="S211" si="161">S165</f>
        <v>10.537000000000001</v>
      </c>
      <c r="X211" s="180">
        <f t="shared" si="156"/>
        <v>10.288</v>
      </c>
    </row>
    <row r="212" spans="2:24" ht="15" customHeight="1">
      <c r="B212" s="335" t="s">
        <v>245</v>
      </c>
      <c r="C212" s="335" t="s">
        <v>370</v>
      </c>
      <c r="D212" s="180">
        <f>D165</f>
        <v>0</v>
      </c>
      <c r="E212" s="180">
        <f t="shared" ref="E212:G212" si="162">E165</f>
        <v>0</v>
      </c>
      <c r="F212" s="180">
        <f t="shared" si="162"/>
        <v>0</v>
      </c>
      <c r="G212" s="180">
        <f t="shared" si="162"/>
        <v>0</v>
      </c>
      <c r="H212" s="180">
        <f t="shared" ref="H212:R212" si="163">H168</f>
        <v>0</v>
      </c>
      <c r="I212" s="180">
        <f t="shared" si="163"/>
        <v>0</v>
      </c>
      <c r="J212" s="180">
        <f t="shared" si="163"/>
        <v>2.786</v>
      </c>
      <c r="K212" s="180">
        <f t="shared" si="163"/>
        <v>2.86</v>
      </c>
      <c r="L212" s="180">
        <f t="shared" si="163"/>
        <v>2.9329999999999998</v>
      </c>
      <c r="M212" s="180">
        <f t="shared" si="163"/>
        <v>2.6110000000000002</v>
      </c>
      <c r="N212" s="180">
        <f t="shared" si="163"/>
        <v>0</v>
      </c>
      <c r="O212" s="180">
        <f t="shared" si="163"/>
        <v>0</v>
      </c>
      <c r="P212" s="180">
        <f t="shared" si="163"/>
        <v>0</v>
      </c>
      <c r="Q212" s="180">
        <f t="shared" si="163"/>
        <v>0</v>
      </c>
      <c r="R212" s="180">
        <f t="shared" si="163"/>
        <v>0</v>
      </c>
      <c r="S212" s="180">
        <f t="shared" ref="S212" si="164">S168</f>
        <v>0</v>
      </c>
      <c r="X212" s="180">
        <f t="shared" ref="X212" si="165">X168</f>
        <v>0</v>
      </c>
    </row>
    <row r="213" spans="2:24" ht="15" customHeight="1">
      <c r="B213" s="335" t="s">
        <v>451</v>
      </c>
      <c r="C213" s="335" t="s">
        <v>457</v>
      </c>
      <c r="D213" s="180">
        <f>D178</f>
        <v>0</v>
      </c>
      <c r="E213" s="180">
        <f t="shared" ref="E213:G213" si="166">E178</f>
        <v>0</v>
      </c>
      <c r="F213" s="180">
        <f t="shared" si="166"/>
        <v>0</v>
      </c>
      <c r="G213" s="180">
        <f t="shared" si="166"/>
        <v>0</v>
      </c>
      <c r="H213" s="180">
        <f t="shared" ref="H213:I215" si="167">H180</f>
        <v>502.54</v>
      </c>
      <c r="I213" s="180">
        <f t="shared" si="167"/>
        <v>532.64</v>
      </c>
      <c r="J213" s="180">
        <f t="shared" ref="J213:R213" si="168">J180</f>
        <v>490.39600000000002</v>
      </c>
      <c r="K213" s="180">
        <f t="shared" si="168"/>
        <v>571.73199999999997</v>
      </c>
      <c r="L213" s="180">
        <f t="shared" si="168"/>
        <v>526.31600000000003</v>
      </c>
      <c r="M213" s="180">
        <f t="shared" si="168"/>
        <v>713.89400000000001</v>
      </c>
      <c r="N213" s="180">
        <f t="shared" si="168"/>
        <v>728.09400000000005</v>
      </c>
      <c r="O213" s="180">
        <f t="shared" si="168"/>
        <v>700.87699999999995</v>
      </c>
      <c r="P213" s="180">
        <f t="shared" si="168"/>
        <v>783.93700000000001</v>
      </c>
      <c r="Q213" s="180">
        <f t="shared" si="168"/>
        <v>959.49699999999996</v>
      </c>
      <c r="R213" s="180">
        <f t="shared" si="168"/>
        <v>611.57287201999998</v>
      </c>
      <c r="S213" s="180">
        <f t="shared" ref="S213" si="169">S180</f>
        <v>1655.894</v>
      </c>
      <c r="X213" s="180">
        <f t="shared" ref="X213:X215" si="170">X180</f>
        <v>1907.309</v>
      </c>
    </row>
    <row r="214" spans="2:24" ht="15" customHeight="1">
      <c r="B214" s="335" t="s">
        <v>452</v>
      </c>
      <c r="C214" s="335" t="s">
        <v>458</v>
      </c>
      <c r="D214" s="180">
        <f t="shared" ref="D214:G215" si="171">D179</f>
        <v>0</v>
      </c>
      <c r="E214" s="180">
        <f t="shared" si="171"/>
        <v>0</v>
      </c>
      <c r="F214" s="180">
        <f t="shared" si="171"/>
        <v>0</v>
      </c>
      <c r="G214" s="180">
        <f t="shared" si="171"/>
        <v>0</v>
      </c>
      <c r="H214" s="180">
        <f t="shared" si="167"/>
        <v>0</v>
      </c>
      <c r="I214" s="180">
        <f t="shared" si="167"/>
        <v>0</v>
      </c>
      <c r="J214" s="180">
        <f t="shared" ref="J214:R214" si="172">J181</f>
        <v>0</v>
      </c>
      <c r="K214" s="180">
        <f t="shared" si="172"/>
        <v>0</v>
      </c>
      <c r="L214" s="180">
        <f t="shared" si="172"/>
        <v>0</v>
      </c>
      <c r="M214" s="180">
        <f t="shared" si="172"/>
        <v>0</v>
      </c>
      <c r="N214" s="180">
        <f t="shared" si="172"/>
        <v>0</v>
      </c>
      <c r="O214" s="180">
        <f t="shared" si="172"/>
        <v>0</v>
      </c>
      <c r="P214" s="180">
        <f t="shared" si="172"/>
        <v>0</v>
      </c>
      <c r="Q214" s="180">
        <f t="shared" si="172"/>
        <v>0</v>
      </c>
      <c r="R214" s="180">
        <f t="shared" si="172"/>
        <v>790.82585451</v>
      </c>
      <c r="S214" s="180">
        <f t="shared" ref="S214" si="173">S181</f>
        <v>0</v>
      </c>
      <c r="X214" s="180">
        <f t="shared" si="170"/>
        <v>0</v>
      </c>
    </row>
    <row r="215" spans="2:24" ht="15" customHeight="1">
      <c r="B215" s="335" t="s">
        <v>453</v>
      </c>
      <c r="C215" s="335" t="s">
        <v>459</v>
      </c>
      <c r="D215" s="180">
        <f t="shared" si="171"/>
        <v>0</v>
      </c>
      <c r="E215" s="180">
        <f t="shared" si="171"/>
        <v>0</v>
      </c>
      <c r="F215" s="180">
        <f t="shared" si="171"/>
        <v>0</v>
      </c>
      <c r="G215" s="180">
        <f t="shared" si="171"/>
        <v>0</v>
      </c>
      <c r="H215" s="180">
        <f t="shared" si="167"/>
        <v>13.106</v>
      </c>
      <c r="I215" s="180">
        <f t="shared" si="167"/>
        <v>11.984999999999999</v>
      </c>
      <c r="J215" s="180">
        <f t="shared" ref="J215:R215" si="174">J182</f>
        <v>12.013</v>
      </c>
      <c r="K215" s="180">
        <f t="shared" si="174"/>
        <v>14.867000000000001</v>
      </c>
      <c r="L215" s="180">
        <f t="shared" si="174"/>
        <v>11.063000000000001</v>
      </c>
      <c r="M215" s="180">
        <f t="shared" si="174"/>
        <v>9.4190000000000005</v>
      </c>
      <c r="N215" s="180">
        <f t="shared" si="174"/>
        <v>31.699000000000002</v>
      </c>
      <c r="O215" s="180">
        <f t="shared" si="174"/>
        <v>29.734999999999999</v>
      </c>
      <c r="P215" s="180">
        <f t="shared" si="174"/>
        <v>27.058</v>
      </c>
      <c r="Q215" s="180">
        <f t="shared" si="174"/>
        <v>21.335000000000001</v>
      </c>
      <c r="R215" s="180">
        <f t="shared" si="174"/>
        <v>18.740569989999997</v>
      </c>
      <c r="S215" s="180">
        <f t="shared" ref="S215" si="175">S182</f>
        <v>16.245999999999999</v>
      </c>
      <c r="X215" s="180">
        <f t="shared" si="170"/>
        <v>14.336</v>
      </c>
    </row>
    <row r="216" spans="2:24" ht="15" customHeight="1">
      <c r="B216" s="335" t="s">
        <v>460</v>
      </c>
      <c r="C216" s="335" t="s">
        <v>466</v>
      </c>
      <c r="D216" s="180"/>
      <c r="E216" s="180"/>
      <c r="F216" s="180"/>
      <c r="G216" s="180"/>
      <c r="H216" s="180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0"/>
      <c r="X216" s="180"/>
    </row>
    <row r="217" spans="2:24" ht="15" customHeight="1">
      <c r="B217" s="335" t="s">
        <v>461</v>
      </c>
      <c r="C217" s="335" t="s">
        <v>469</v>
      </c>
      <c r="D217" s="180">
        <f>D184</f>
        <v>0</v>
      </c>
      <c r="E217" s="180">
        <f t="shared" ref="E217:G217" si="176">E184</f>
        <v>0</v>
      </c>
      <c r="F217" s="180">
        <f t="shared" si="176"/>
        <v>0</v>
      </c>
      <c r="G217" s="180">
        <f t="shared" si="176"/>
        <v>0</v>
      </c>
      <c r="H217" s="180">
        <f t="shared" ref="H217:R217" si="177">H185</f>
        <v>0</v>
      </c>
      <c r="I217" s="180">
        <f t="shared" si="177"/>
        <v>0</v>
      </c>
      <c r="J217" s="180">
        <f t="shared" si="177"/>
        <v>0</v>
      </c>
      <c r="K217" s="180">
        <f t="shared" si="177"/>
        <v>0</v>
      </c>
      <c r="L217" s="180">
        <f t="shared" si="177"/>
        <v>0</v>
      </c>
      <c r="M217" s="180">
        <f t="shared" si="177"/>
        <v>1.2170000000000001</v>
      </c>
      <c r="N217" s="180">
        <f t="shared" si="177"/>
        <v>0</v>
      </c>
      <c r="O217" s="180">
        <f t="shared" si="177"/>
        <v>0</v>
      </c>
      <c r="P217" s="180">
        <f t="shared" si="177"/>
        <v>0</v>
      </c>
      <c r="Q217" s="180">
        <f t="shared" si="177"/>
        <v>0</v>
      </c>
      <c r="R217" s="180">
        <f t="shared" si="177"/>
        <v>0</v>
      </c>
      <c r="S217" s="180">
        <f t="shared" ref="S217" si="178">S185</f>
        <v>0</v>
      </c>
      <c r="X217" s="180">
        <f t="shared" ref="X217" si="179">X185</f>
        <v>0</v>
      </c>
    </row>
    <row r="218" spans="2:24" ht="15" customHeight="1">
      <c r="B218" s="335" t="s">
        <v>462</v>
      </c>
      <c r="C218" s="335" t="s">
        <v>467</v>
      </c>
      <c r="D218" s="180">
        <f>-D123</f>
        <v>0</v>
      </c>
      <c r="E218" s="180">
        <f t="shared" ref="E218:G218" si="180">-E123</f>
        <v>0</v>
      </c>
      <c r="F218" s="180">
        <f t="shared" si="180"/>
        <v>0</v>
      </c>
      <c r="G218" s="180">
        <f t="shared" si="180"/>
        <v>0</v>
      </c>
      <c r="H218" s="180"/>
      <c r="I218" s="180"/>
      <c r="J218" s="180"/>
      <c r="K218" s="180"/>
      <c r="L218" s="180"/>
      <c r="M218" s="180"/>
      <c r="N218" s="180"/>
      <c r="O218" s="180"/>
      <c r="P218" s="180"/>
      <c r="Q218" s="180"/>
      <c r="R218" s="180"/>
      <c r="S218" s="180"/>
      <c r="X218" s="180"/>
    </row>
    <row r="219" spans="2:24" ht="15" customHeight="1">
      <c r="B219" s="335" t="s">
        <v>463</v>
      </c>
      <c r="C219" s="335" t="s">
        <v>468</v>
      </c>
      <c r="D219" s="180">
        <f>-D138</f>
        <v>0</v>
      </c>
      <c r="E219" s="180">
        <f t="shared" ref="E219:G219" si="181">-E138</f>
        <v>0</v>
      </c>
      <c r="F219" s="180">
        <f t="shared" si="181"/>
        <v>0</v>
      </c>
      <c r="G219" s="180">
        <f t="shared" si="181"/>
        <v>0</v>
      </c>
      <c r="H219" s="180">
        <f t="shared" ref="H219:R219" si="182">-H141</f>
        <v>0</v>
      </c>
      <c r="I219" s="180">
        <f t="shared" si="182"/>
        <v>0</v>
      </c>
      <c r="J219" s="180">
        <f t="shared" si="182"/>
        <v>0</v>
      </c>
      <c r="K219" s="180">
        <f t="shared" si="182"/>
        <v>0</v>
      </c>
      <c r="L219" s="180">
        <f t="shared" si="182"/>
        <v>0</v>
      </c>
      <c r="M219" s="180">
        <f t="shared" si="182"/>
        <v>0</v>
      </c>
      <c r="N219" s="180">
        <f t="shared" si="182"/>
        <v>-6.0819999999999999</v>
      </c>
      <c r="O219" s="180">
        <f t="shared" si="182"/>
        <v>-4.88</v>
      </c>
      <c r="P219" s="180">
        <f t="shared" si="182"/>
        <v>-11.632999999999999</v>
      </c>
      <c r="Q219" s="180">
        <f t="shared" si="182"/>
        <v>-11.378</v>
      </c>
      <c r="R219" s="180">
        <f t="shared" si="182"/>
        <v>-21.374703889999999</v>
      </c>
      <c r="S219" s="180">
        <f t="shared" ref="S219" si="183">-S141</f>
        <v>-16.047999999999998</v>
      </c>
      <c r="X219" s="180">
        <f t="shared" ref="X219" si="184">-X141</f>
        <v>-14.074</v>
      </c>
    </row>
    <row r="220" spans="2:24" ht="15" customHeight="1">
      <c r="B220" s="334" t="s">
        <v>464</v>
      </c>
      <c r="C220" s="334" t="s">
        <v>465</v>
      </c>
      <c r="D220" s="404">
        <f>SUM(D209:D219)</f>
        <v>0</v>
      </c>
      <c r="E220" s="404">
        <f t="shared" ref="E220:G220" si="185">SUM(E209:E219)</f>
        <v>0</v>
      </c>
      <c r="F220" s="404">
        <f t="shared" si="185"/>
        <v>0</v>
      </c>
      <c r="G220" s="404">
        <f t="shared" si="185"/>
        <v>0</v>
      </c>
      <c r="H220" s="404">
        <f t="shared" ref="H220:R220" si="186">SUM(H209:H219)</f>
        <v>701.59699999999998</v>
      </c>
      <c r="I220" s="404">
        <f t="shared" si="186"/>
        <v>723.36900000000003</v>
      </c>
      <c r="J220" s="404">
        <f t="shared" si="186"/>
        <v>654.76800000000003</v>
      </c>
      <c r="K220" s="404">
        <f t="shared" si="186"/>
        <v>830.83899999999994</v>
      </c>
      <c r="L220" s="404">
        <f t="shared" si="186"/>
        <v>748.41600000000005</v>
      </c>
      <c r="M220" s="404">
        <f t="shared" si="186"/>
        <v>925.84699999999998</v>
      </c>
      <c r="N220" s="404">
        <f t="shared" si="186"/>
        <v>963.43700000000001</v>
      </c>
      <c r="O220" s="404">
        <f t="shared" si="186"/>
        <v>930.04199999999992</v>
      </c>
      <c r="P220" s="404">
        <f t="shared" si="186"/>
        <v>1013.636</v>
      </c>
      <c r="Q220" s="404">
        <f t="shared" si="186"/>
        <v>1264.096</v>
      </c>
      <c r="R220" s="404">
        <f t="shared" si="186"/>
        <v>1879.5898577699998</v>
      </c>
      <c r="S220" s="404">
        <f t="shared" ref="S220" si="187">SUM(S209:S219)</f>
        <v>2081.5750000000003</v>
      </c>
      <c r="X220" s="404">
        <f t="shared" ref="X220" si="188">SUM(X209:X219)</f>
        <v>2084.58</v>
      </c>
    </row>
    <row r="221" spans="2:24" ht="15" customHeight="1">
      <c r="B221" s="335"/>
      <c r="C221" s="335"/>
    </row>
    <row r="222" spans="2:24" ht="15" customHeight="1">
      <c r="B222" s="334" t="s">
        <v>470</v>
      </c>
      <c r="C222" s="334" t="s">
        <v>471</v>
      </c>
      <c r="D222" s="334"/>
      <c r="E222" s="334"/>
      <c r="F222" s="334"/>
      <c r="G222" s="334"/>
      <c r="H222" s="334"/>
      <c r="I222" s="334"/>
      <c r="J222" s="334"/>
      <c r="K222" s="334"/>
      <c r="L222" s="334"/>
      <c r="M222" s="334"/>
      <c r="N222" s="334"/>
      <c r="O222" s="334"/>
      <c r="P222" s="334"/>
      <c r="Q222" s="334"/>
      <c r="R222" s="334"/>
      <c r="S222" s="334"/>
      <c r="X222" s="334"/>
    </row>
    <row r="223" spans="2:24" ht="15" customHeight="1">
      <c r="B223" s="335" t="s">
        <v>199</v>
      </c>
      <c r="C223" s="335" t="s">
        <v>352</v>
      </c>
      <c r="D223" s="196">
        <f>D121</f>
        <v>0</v>
      </c>
      <c r="E223" s="196">
        <f t="shared" ref="E223:G224" si="189">E121</f>
        <v>0</v>
      </c>
      <c r="F223" s="196">
        <f t="shared" si="189"/>
        <v>0</v>
      </c>
      <c r="G223" s="196">
        <f t="shared" si="189"/>
        <v>0</v>
      </c>
      <c r="H223" s="196">
        <f t="shared" ref="H223:I224" si="190">H126</f>
        <v>44.442</v>
      </c>
      <c r="I223" s="196">
        <f t="shared" si="190"/>
        <v>57.959000000000003</v>
      </c>
      <c r="J223" s="196">
        <f t="shared" ref="J223:R223" si="191">J126</f>
        <v>53.058999999999997</v>
      </c>
      <c r="K223" s="196">
        <f t="shared" si="191"/>
        <v>83.311000000000007</v>
      </c>
      <c r="L223" s="196">
        <f t="shared" si="191"/>
        <v>107.696</v>
      </c>
      <c r="M223" s="196">
        <f t="shared" si="191"/>
        <v>45.268000000000001</v>
      </c>
      <c r="N223" s="196">
        <f t="shared" si="191"/>
        <v>72.605999999999995</v>
      </c>
      <c r="O223" s="196">
        <f t="shared" si="191"/>
        <v>58.604999999999997</v>
      </c>
      <c r="P223" s="196">
        <f t="shared" si="191"/>
        <v>67.078999999999994</v>
      </c>
      <c r="Q223" s="196">
        <f t="shared" si="191"/>
        <v>88.715000000000003</v>
      </c>
      <c r="R223" s="196">
        <f t="shared" si="191"/>
        <v>445.84548873999989</v>
      </c>
      <c r="S223" s="196">
        <f t="shared" ref="S223" si="192">S126</f>
        <v>322.83</v>
      </c>
      <c r="X223" s="196">
        <f t="shared" ref="X223:X224" si="193">X126</f>
        <v>48.878</v>
      </c>
    </row>
    <row r="224" spans="2:24" ht="15" customHeight="1">
      <c r="B224" s="335" t="s">
        <v>472</v>
      </c>
      <c r="C224" s="335" t="s">
        <v>474</v>
      </c>
      <c r="D224" s="196">
        <f>D122</f>
        <v>0</v>
      </c>
      <c r="E224" s="196">
        <f t="shared" si="189"/>
        <v>0</v>
      </c>
      <c r="F224" s="196">
        <f t="shared" si="189"/>
        <v>0</v>
      </c>
      <c r="G224" s="196">
        <f t="shared" si="189"/>
        <v>0</v>
      </c>
      <c r="H224" s="196">
        <f t="shared" si="190"/>
        <v>37.365000000000002</v>
      </c>
      <c r="I224" s="196">
        <f t="shared" si="190"/>
        <v>21.991</v>
      </c>
      <c r="J224" s="196">
        <f t="shared" ref="J224:R224" si="194">J127</f>
        <v>24.326000000000001</v>
      </c>
      <c r="K224" s="196">
        <f t="shared" si="194"/>
        <v>87.042000000000002</v>
      </c>
      <c r="L224" s="196">
        <f t="shared" si="194"/>
        <v>21.684000000000001</v>
      </c>
      <c r="M224" s="196">
        <f t="shared" si="194"/>
        <v>20.782</v>
      </c>
      <c r="N224" s="196">
        <f t="shared" si="194"/>
        <v>29.79</v>
      </c>
      <c r="O224" s="196">
        <f t="shared" si="194"/>
        <v>7.2530000000000001</v>
      </c>
      <c r="P224" s="196">
        <f t="shared" si="194"/>
        <v>7.6509999999999998</v>
      </c>
      <c r="Q224" s="196">
        <f t="shared" si="194"/>
        <v>7.7880000000000003</v>
      </c>
      <c r="R224" s="196">
        <f t="shared" si="194"/>
        <v>250.04900000000001</v>
      </c>
      <c r="S224" s="196">
        <f t="shared" ref="S224" si="195">S127</f>
        <v>176.42699999999999</v>
      </c>
      <c r="X224" s="196">
        <f t="shared" si="193"/>
        <v>315.02100000000002</v>
      </c>
    </row>
    <row r="225" spans="2:24" ht="15" customHeight="1">
      <c r="B225" s="335" t="s">
        <v>473</v>
      </c>
      <c r="C225" s="335" t="s">
        <v>475</v>
      </c>
      <c r="D225" s="196">
        <f>D137</f>
        <v>0</v>
      </c>
      <c r="E225" s="196">
        <f t="shared" ref="E225:G225" si="196">E137</f>
        <v>0</v>
      </c>
      <c r="F225" s="196">
        <f t="shared" si="196"/>
        <v>0</v>
      </c>
      <c r="G225" s="196">
        <f t="shared" si="196"/>
        <v>0</v>
      </c>
      <c r="H225" s="196">
        <f t="shared" ref="H225:R225" si="197">H140</f>
        <v>0</v>
      </c>
      <c r="I225" s="196">
        <f t="shared" si="197"/>
        <v>0</v>
      </c>
      <c r="J225" s="196">
        <f t="shared" si="197"/>
        <v>0</v>
      </c>
      <c r="K225" s="196">
        <f t="shared" si="197"/>
        <v>4.3780000000000001</v>
      </c>
      <c r="L225" s="196">
        <f t="shared" si="197"/>
        <v>4.2030000000000003</v>
      </c>
      <c r="M225" s="196">
        <f t="shared" si="197"/>
        <v>4.2229999999999999</v>
      </c>
      <c r="N225" s="196">
        <f t="shared" si="197"/>
        <v>0.751</v>
      </c>
      <c r="O225" s="196">
        <f t="shared" si="197"/>
        <v>0.79400000000000004</v>
      </c>
      <c r="P225" s="196">
        <f t="shared" si="197"/>
        <v>0.83899999999999997</v>
      </c>
      <c r="Q225" s="196">
        <f t="shared" si="197"/>
        <v>0.86299999999999999</v>
      </c>
      <c r="R225" s="196">
        <f t="shared" si="197"/>
        <v>0.88636480000000006</v>
      </c>
      <c r="S225" s="196">
        <f t="shared" ref="S225" si="198">S140</f>
        <v>0.65500000000000003</v>
      </c>
      <c r="X225" s="196">
        <f t="shared" ref="X225" si="199">X140</f>
        <v>0.79900000000000004</v>
      </c>
    </row>
    <row r="226" spans="2:24" ht="15" customHeight="1">
      <c r="B226" s="334" t="s">
        <v>476</v>
      </c>
      <c r="C226" s="334" t="s">
        <v>477</v>
      </c>
      <c r="D226" s="403">
        <f>SUM(D223:D225)</f>
        <v>0</v>
      </c>
      <c r="E226" s="403">
        <f t="shared" ref="E226:G226" si="200">SUM(E223:E225)</f>
        <v>0</v>
      </c>
      <c r="F226" s="403">
        <f t="shared" si="200"/>
        <v>0</v>
      </c>
      <c r="G226" s="403">
        <f t="shared" si="200"/>
        <v>0</v>
      </c>
      <c r="H226" s="403">
        <f t="shared" ref="H226:R226" si="201">SUM(H223:H225)</f>
        <v>81.807000000000002</v>
      </c>
      <c r="I226" s="403">
        <f t="shared" si="201"/>
        <v>79.95</v>
      </c>
      <c r="J226" s="403">
        <f t="shared" si="201"/>
        <v>77.384999999999991</v>
      </c>
      <c r="K226" s="403">
        <f t="shared" si="201"/>
        <v>174.73099999999999</v>
      </c>
      <c r="L226" s="403">
        <f t="shared" si="201"/>
        <v>133.583</v>
      </c>
      <c r="M226" s="403">
        <f t="shared" si="201"/>
        <v>70.272999999999996</v>
      </c>
      <c r="N226" s="403">
        <f t="shared" si="201"/>
        <v>103.14699999999999</v>
      </c>
      <c r="O226" s="403">
        <f t="shared" si="201"/>
        <v>66.652000000000001</v>
      </c>
      <c r="P226" s="403">
        <f t="shared" si="201"/>
        <v>75.568999999999988</v>
      </c>
      <c r="Q226" s="403">
        <f t="shared" si="201"/>
        <v>97.366</v>
      </c>
      <c r="R226" s="403">
        <f t="shared" si="201"/>
        <v>696.78085353999995</v>
      </c>
      <c r="S226" s="403">
        <f t="shared" ref="S226" si="202">SUM(S223:S225)</f>
        <v>499.91199999999992</v>
      </c>
      <c r="X226" s="403">
        <f t="shared" ref="X226" si="203">SUM(X223:X225)</f>
        <v>364.69799999999998</v>
      </c>
    </row>
    <row r="227" spans="2:24" ht="15" customHeight="1">
      <c r="B227" s="174"/>
      <c r="C227" s="174"/>
    </row>
    <row r="228" spans="2:24" ht="15" customHeight="1">
      <c r="B228" s="334" t="s">
        <v>478</v>
      </c>
      <c r="C228" s="334" t="s">
        <v>479</v>
      </c>
      <c r="D228" s="404">
        <f>D220-D226</f>
        <v>0</v>
      </c>
      <c r="E228" s="404">
        <f t="shared" ref="E228:G228" si="204">E220-E226</f>
        <v>0</v>
      </c>
      <c r="F228" s="404">
        <f t="shared" si="204"/>
        <v>0</v>
      </c>
      <c r="G228" s="404">
        <f t="shared" si="204"/>
        <v>0</v>
      </c>
      <c r="H228" s="404">
        <f t="shared" ref="H228:S228" si="205">H220-H226</f>
        <v>619.79</v>
      </c>
      <c r="I228" s="404">
        <f t="shared" si="205"/>
        <v>643.41899999999998</v>
      </c>
      <c r="J228" s="404">
        <f t="shared" si="205"/>
        <v>577.38300000000004</v>
      </c>
      <c r="K228" s="404">
        <f t="shared" si="205"/>
        <v>656.10799999999995</v>
      </c>
      <c r="L228" s="404">
        <f t="shared" si="205"/>
        <v>614.83300000000008</v>
      </c>
      <c r="M228" s="404">
        <f t="shared" si="205"/>
        <v>855.57399999999996</v>
      </c>
      <c r="N228" s="404">
        <f t="shared" si="205"/>
        <v>860.29</v>
      </c>
      <c r="O228" s="404">
        <f t="shared" si="205"/>
        <v>863.38999999999987</v>
      </c>
      <c r="P228" s="404">
        <f t="shared" si="205"/>
        <v>938.06700000000001</v>
      </c>
      <c r="Q228" s="404">
        <f t="shared" si="205"/>
        <v>1166.73</v>
      </c>
      <c r="R228" s="404">
        <f t="shared" si="205"/>
        <v>1182.8090042299998</v>
      </c>
      <c r="S228" s="404">
        <f t="shared" si="205"/>
        <v>1581.6630000000005</v>
      </c>
      <c r="X228" s="404">
        <f t="shared" ref="X228" si="206">X220-X226</f>
        <v>1719.8820000000001</v>
      </c>
    </row>
    <row r="229" spans="2:24" ht="15" customHeight="1"/>
    <row r="230" spans="2:24" ht="15" customHeight="1">
      <c r="B230" s="66" t="s">
        <v>550</v>
      </c>
      <c r="C230" s="66" t="s">
        <v>551</v>
      </c>
      <c r="K230" s="196">
        <f>SUM(H46:K46)</f>
        <v>304.95808712969512</v>
      </c>
      <c r="L230" s="196">
        <f t="shared" ref="L230:W230" si="207">SUM(I46:L46)</f>
        <v>331.07175075258976</v>
      </c>
      <c r="M230" s="196">
        <f t="shared" si="207"/>
        <v>359.81154168959716</v>
      </c>
      <c r="N230" s="196">
        <f t="shared" si="207"/>
        <v>408.90473048177824</v>
      </c>
      <c r="O230" s="196">
        <f t="shared" si="207"/>
        <v>452.16083622957456</v>
      </c>
      <c r="P230" s="196">
        <f t="shared" si="207"/>
        <v>469.22041662871504</v>
      </c>
      <c r="Q230" s="196">
        <f t="shared" si="207"/>
        <v>492.04245395544103</v>
      </c>
      <c r="R230" s="196">
        <f t="shared" si="207"/>
        <v>501.08539100720611</v>
      </c>
      <c r="S230" s="196">
        <f t="shared" si="207"/>
        <v>527.62414982999996</v>
      </c>
      <c r="T230" s="196">
        <f t="shared" si="207"/>
        <v>525.40541891000021</v>
      </c>
      <c r="U230" s="196">
        <f t="shared" si="207"/>
        <v>523.37920059000021</v>
      </c>
      <c r="V230" s="196">
        <f t="shared" si="207"/>
        <v>520.47941413000024</v>
      </c>
      <c r="W230" s="196">
        <f t="shared" si="207"/>
        <v>517.64210772000024</v>
      </c>
      <c r="X230" s="196">
        <f>SUM(X46,S46,R46,Q46)</f>
        <v>545.98772248</v>
      </c>
    </row>
    <row r="231" spans="2:24" ht="15" customHeight="1"/>
    <row r="232" spans="2:24" ht="15" customHeight="1">
      <c r="B232" s="334" t="s">
        <v>549</v>
      </c>
      <c r="C232" s="334" t="s">
        <v>552</v>
      </c>
      <c r="D232" s="404"/>
      <c r="E232" s="404"/>
      <c r="F232" s="404"/>
      <c r="G232" s="404"/>
      <c r="H232" s="410" t="s">
        <v>553</v>
      </c>
      <c r="I232" s="410" t="s">
        <v>553</v>
      </c>
      <c r="J232" s="410" t="s">
        <v>553</v>
      </c>
      <c r="K232" s="409">
        <f>K228/K230</f>
        <v>2.1514694237997527</v>
      </c>
      <c r="L232" s="409">
        <f t="shared" ref="L232:X232" si="208">L228/L230</f>
        <v>1.8570989478938218</v>
      </c>
      <c r="M232" s="409">
        <f t="shared" si="208"/>
        <v>2.3778392321224873</v>
      </c>
      <c r="N232" s="409">
        <f t="shared" si="208"/>
        <v>2.1038885976848256</v>
      </c>
      <c r="O232" s="409">
        <f t="shared" si="208"/>
        <v>1.9094754141016161</v>
      </c>
      <c r="P232" s="409">
        <f t="shared" si="208"/>
        <v>1.999203288594908</v>
      </c>
      <c r="Q232" s="409">
        <f t="shared" si="208"/>
        <v>2.3711978318554969</v>
      </c>
      <c r="R232" s="409">
        <f t="shared" si="208"/>
        <v>2.3604938907767714</v>
      </c>
      <c r="S232" s="409">
        <f t="shared" si="208"/>
        <v>2.9977077442524398</v>
      </c>
      <c r="T232" s="409">
        <f t="shared" si="208"/>
        <v>0</v>
      </c>
      <c r="U232" s="409">
        <f t="shared" si="208"/>
        <v>0</v>
      </c>
      <c r="V232" s="409">
        <f t="shared" si="208"/>
        <v>0</v>
      </c>
      <c r="W232" s="409">
        <f t="shared" si="208"/>
        <v>0</v>
      </c>
      <c r="X232" s="409">
        <f t="shared" si="208"/>
        <v>3.1500378656646455</v>
      </c>
    </row>
    <row r="233" spans="2:24" ht="15" customHeight="1"/>
    <row r="234" spans="2:24" ht="15" customHeight="1"/>
    <row r="235" spans="2:24" ht="15" customHeight="1"/>
    <row r="236" spans="2:24" ht="15" customHeight="1"/>
    <row r="237" spans="2:24" ht="15" customHeight="1"/>
    <row r="238" spans="2:24" ht="15" customHeight="1"/>
    <row r="239" spans="2:24" ht="15" customHeight="1"/>
    <row r="240" spans="2:24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25.5" hidden="1" customHeight="1"/>
    <row r="385" ht="25.5" hidden="1" customHeight="1"/>
    <row r="386" ht="0" hidden="1" customHeight="1"/>
    <row r="387" ht="0" hidden="1" customHeight="1"/>
    <row r="388" ht="0" hidden="1" customHeight="1"/>
  </sheetData>
  <pageMargins left="0.19685039370078741" right="0.19685039370078741" top="0.19685039370078741" bottom="0.19685039370078741" header="0.31496062992125984" footer="0.31496062992125984"/>
  <pageSetup paperSize="9" scale="37" orientation="landscape" r:id="rId1"/>
  <ignoredErrors>
    <ignoredError sqref="U7:U18 U22:U23 U30:U32 U37 U42 U44:U45 U34:U35 U47:U48 U50:U51 U39 U25:U26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6">
    <tabColor rgb="FFC00000"/>
    <pageSetUpPr fitToPage="1"/>
  </sheetPr>
  <dimension ref="A1:HW199"/>
  <sheetViews>
    <sheetView showGridLines="0" zoomScale="80" zoomScaleNormal="80" zoomScaleSheetLayoutView="85" workbookViewId="0">
      <pane xSplit="3" topLeftCell="I1" activePane="topRight" state="frozen"/>
      <selection pane="topRight" activeCell="N14" sqref="N14"/>
    </sheetView>
  </sheetViews>
  <sheetFormatPr defaultColWidth="0" defaultRowHeight="0" customHeight="1" zeroHeight="1"/>
  <cols>
    <col min="1" max="1" width="0.85546875" style="336" customWidth="1"/>
    <col min="2" max="3" width="60.7109375" style="66" customWidth="1"/>
    <col min="4" max="16" width="11.85546875" style="66" customWidth="1"/>
    <col min="17" max="17" width="13.7109375" style="66" customWidth="1"/>
    <col min="18" max="18" width="0.85546875" style="66" customWidth="1"/>
    <col min="19" max="19" width="1.7109375" style="66" customWidth="1"/>
    <col min="20" max="220" width="3.7109375" style="66" hidden="1" customWidth="1"/>
    <col min="221" max="221" width="10.28515625" style="66" hidden="1" customWidth="1"/>
    <col min="222" max="228" width="3.7109375" style="66" hidden="1" customWidth="1"/>
    <col min="229" max="229" width="10.28515625" style="66" hidden="1" customWidth="1"/>
    <col min="230" max="231" width="3.7109375" style="66" hidden="1" customWidth="1"/>
    <col min="232" max="16384" width="10.28515625" style="66" hidden="1"/>
  </cols>
  <sheetData>
    <row r="1" spans="1:44" s="319" customFormat="1" ht="30" customHeight="1"/>
    <row r="2" spans="1:44" s="319" customFormat="1" ht="30" customHeight="1">
      <c r="D2" s="405"/>
      <c r="AD2" s="320"/>
      <c r="AE2" s="320"/>
      <c r="AF2" s="320"/>
      <c r="AG2" s="320"/>
      <c r="AH2" s="320"/>
      <c r="AI2" s="320"/>
      <c r="AJ2" s="320"/>
      <c r="AK2" s="320"/>
      <c r="AL2" s="320"/>
      <c r="AM2" s="320"/>
      <c r="AN2" s="320"/>
      <c r="AO2" s="320"/>
      <c r="AP2" s="320"/>
      <c r="AQ2" s="320"/>
      <c r="AR2" s="320"/>
    </row>
    <row r="3" spans="1:44" s="319" customFormat="1" ht="30" customHeight="1"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</row>
    <row r="4" spans="1:44" ht="15" customHeight="1">
      <c r="B4" s="318" t="s">
        <v>485</v>
      </c>
      <c r="C4" s="318" t="s">
        <v>486</v>
      </c>
      <c r="D4" s="345">
        <v>2016</v>
      </c>
      <c r="E4" s="373">
        <v>2017</v>
      </c>
      <c r="F4" s="402" t="s">
        <v>344</v>
      </c>
      <c r="G4" s="402" t="s">
        <v>345</v>
      </c>
      <c r="H4" s="402" t="s">
        <v>346</v>
      </c>
      <c r="I4" s="402" t="s">
        <v>347</v>
      </c>
      <c r="J4" s="373">
        <v>2018</v>
      </c>
      <c r="K4" s="402" t="s">
        <v>529</v>
      </c>
      <c r="L4" s="402" t="s">
        <v>533</v>
      </c>
      <c r="M4" s="402" t="s">
        <v>535</v>
      </c>
      <c r="N4" s="402" t="s">
        <v>538</v>
      </c>
      <c r="O4" s="373">
        <v>2019</v>
      </c>
      <c r="P4" s="402" t="s">
        <v>547</v>
      </c>
    </row>
    <row r="5" spans="1:44" ht="15" customHeight="1">
      <c r="A5" s="337"/>
      <c r="B5" s="84"/>
      <c r="C5" s="84"/>
    </row>
    <row r="6" spans="1:44" ht="15" customHeight="1">
      <c r="A6" s="337"/>
      <c r="B6" s="354" t="s">
        <v>487</v>
      </c>
      <c r="C6" s="354" t="s">
        <v>488</v>
      </c>
      <c r="D6" s="345">
        <v>2016</v>
      </c>
      <c r="E6" s="373">
        <v>2017</v>
      </c>
      <c r="F6" s="402" t="str">
        <f>F4</f>
        <v>1Q18</v>
      </c>
      <c r="G6" s="402" t="str">
        <f t="shared" ref="G6:I6" si="0">G4</f>
        <v>2Q18</v>
      </c>
      <c r="H6" s="402" t="str">
        <f t="shared" si="0"/>
        <v>3Q18</v>
      </c>
      <c r="I6" s="402" t="str">
        <f t="shared" si="0"/>
        <v>4Q18</v>
      </c>
      <c r="J6" s="373">
        <v>2018</v>
      </c>
      <c r="K6" s="402" t="str">
        <f>K4</f>
        <v>1Q19</v>
      </c>
      <c r="L6" s="402" t="str">
        <f t="shared" ref="L6" si="1">L4</f>
        <v>2Q19</v>
      </c>
      <c r="M6" s="402" t="s">
        <v>535</v>
      </c>
      <c r="N6" s="402" t="str">
        <f>N4</f>
        <v>4Q19</v>
      </c>
      <c r="O6" s="373">
        <f>O4</f>
        <v>2019</v>
      </c>
      <c r="P6" s="402" t="str">
        <f>P4</f>
        <v>1Q20</v>
      </c>
    </row>
    <row r="7" spans="1:44" s="99" customFormat="1" ht="15" customHeight="1">
      <c r="A7" s="383"/>
      <c r="B7" s="370" t="s">
        <v>489</v>
      </c>
      <c r="C7" s="370" t="s">
        <v>503</v>
      </c>
      <c r="D7" s="384">
        <v>5570</v>
      </c>
      <c r="E7" s="384">
        <f>D16</f>
        <v>6504</v>
      </c>
      <c r="F7" s="384">
        <v>9117</v>
      </c>
      <c r="G7" s="384">
        <v>9393</v>
      </c>
      <c r="H7" s="384">
        <v>9802</v>
      </c>
      <c r="I7" s="384">
        <v>10916</v>
      </c>
      <c r="J7" s="384">
        <f>E16</f>
        <v>9117</v>
      </c>
      <c r="K7" s="384">
        <v>10862</v>
      </c>
      <c r="L7" s="384">
        <v>11326</v>
      </c>
      <c r="M7" s="384">
        <v>12847</v>
      </c>
      <c r="N7" s="384">
        <f>M16</f>
        <v>13060</v>
      </c>
      <c r="O7" s="384">
        <v>10862</v>
      </c>
      <c r="P7" s="384">
        <f>O16</f>
        <v>13244</v>
      </c>
    </row>
    <row r="8" spans="1:44" s="95" customFormat="1" ht="15" customHeight="1">
      <c r="A8" s="364"/>
      <c r="B8" s="357" t="s">
        <v>490</v>
      </c>
      <c r="C8" s="357" t="s">
        <v>491</v>
      </c>
      <c r="D8" s="382">
        <v>597</v>
      </c>
      <c r="E8" s="382">
        <v>540</v>
      </c>
      <c r="F8" s="382">
        <v>0</v>
      </c>
      <c r="G8" s="382">
        <v>0</v>
      </c>
      <c r="H8" s="382">
        <v>240</v>
      </c>
      <c r="I8" s="382">
        <v>0</v>
      </c>
      <c r="J8" s="382">
        <v>240</v>
      </c>
      <c r="K8" s="382">
        <v>0</v>
      </c>
      <c r="L8" s="382">
        <v>159</v>
      </c>
      <c r="M8" s="382">
        <v>34</v>
      </c>
      <c r="N8" s="382">
        <v>75</v>
      </c>
      <c r="O8" s="382">
        <v>268</v>
      </c>
      <c r="P8" s="382">
        <v>0</v>
      </c>
    </row>
    <row r="9" spans="1:44" s="99" customFormat="1" ht="15" customHeight="1">
      <c r="A9" s="383"/>
      <c r="B9" s="385" t="s">
        <v>53</v>
      </c>
      <c r="C9" s="385" t="s">
        <v>53</v>
      </c>
      <c r="D9" s="386">
        <f>SUM(D7:D8)</f>
        <v>6167</v>
      </c>
      <c r="E9" s="386">
        <f>SUM(E7:E8)</f>
        <v>7044</v>
      </c>
      <c r="F9" s="386">
        <v>9117</v>
      </c>
      <c r="G9" s="386">
        <v>9393</v>
      </c>
      <c r="H9" s="386">
        <v>10042</v>
      </c>
      <c r="I9" s="386">
        <v>10916</v>
      </c>
      <c r="J9" s="386">
        <f>SUM(J7:J8)</f>
        <v>9357</v>
      </c>
      <c r="K9" s="386">
        <v>10862</v>
      </c>
      <c r="L9" s="386">
        <v>11485</v>
      </c>
      <c r="M9" s="386">
        <v>12881</v>
      </c>
      <c r="N9" s="386">
        <f>N7+N8</f>
        <v>13135</v>
      </c>
      <c r="O9" s="386">
        <v>11130</v>
      </c>
      <c r="P9" s="386">
        <f>P7+P8</f>
        <v>13244</v>
      </c>
    </row>
    <row r="10" spans="1:44" s="95" customFormat="1" ht="15" customHeight="1">
      <c r="A10" s="364"/>
      <c r="B10" s="357" t="s">
        <v>492</v>
      </c>
      <c r="C10" s="357" t="s">
        <v>496</v>
      </c>
      <c r="D10" s="382">
        <v>984</v>
      </c>
      <c r="E10" s="382">
        <v>562</v>
      </c>
      <c r="F10" s="382">
        <v>402</v>
      </c>
      <c r="G10" s="382">
        <v>409</v>
      </c>
      <c r="H10" s="382">
        <v>1089</v>
      </c>
      <c r="I10" s="382">
        <v>347</v>
      </c>
      <c r="J10" s="382">
        <v>2247</v>
      </c>
      <c r="K10" s="382">
        <v>876</v>
      </c>
      <c r="L10" s="382">
        <v>1567</v>
      </c>
      <c r="M10" s="382">
        <v>537</v>
      </c>
      <c r="N10" s="382">
        <v>725</v>
      </c>
      <c r="O10" s="382">
        <v>3705</v>
      </c>
      <c r="P10" s="382">
        <v>695</v>
      </c>
    </row>
    <row r="11" spans="1:44" s="95" customFormat="1" ht="15" customHeight="1">
      <c r="A11" s="364"/>
      <c r="B11" s="357" t="s">
        <v>493</v>
      </c>
      <c r="C11" s="357" t="s">
        <v>498</v>
      </c>
      <c r="D11" s="382"/>
      <c r="E11" s="382">
        <v>1009</v>
      </c>
      <c r="F11" s="382">
        <v>0</v>
      </c>
      <c r="G11" s="382">
        <v>0</v>
      </c>
      <c r="H11" s="382">
        <v>0</v>
      </c>
      <c r="I11" s="382">
        <v>0</v>
      </c>
      <c r="J11" s="382"/>
      <c r="K11" s="382">
        <v>0</v>
      </c>
      <c r="L11" s="382">
        <v>0</v>
      </c>
      <c r="M11" s="382"/>
      <c r="N11" s="382"/>
      <c r="O11" s="382"/>
      <c r="P11" s="382">
        <v>0</v>
      </c>
    </row>
    <row r="12" spans="1:44" s="95" customFormat="1" ht="15" customHeight="1">
      <c r="A12" s="364"/>
      <c r="B12" s="357" t="s">
        <v>494</v>
      </c>
      <c r="C12" s="357" t="s">
        <v>497</v>
      </c>
      <c r="D12" s="387">
        <v>26</v>
      </c>
      <c r="E12" s="387">
        <v>228</v>
      </c>
      <c r="F12" s="387">
        <v>117</v>
      </c>
      <c r="G12" s="387">
        <v>197</v>
      </c>
      <c r="H12" s="387">
        <v>38</v>
      </c>
      <c r="I12" s="387">
        <v>4</v>
      </c>
      <c r="J12" s="387">
        <v>356</v>
      </c>
      <c r="K12" s="387">
        <v>89</v>
      </c>
      <c r="L12" s="387">
        <v>412</v>
      </c>
      <c r="M12" s="387">
        <v>179</v>
      </c>
      <c r="N12" s="387">
        <v>63</v>
      </c>
      <c r="O12" s="387">
        <v>743</v>
      </c>
      <c r="P12" s="387">
        <v>136</v>
      </c>
    </row>
    <row r="13" spans="1:44" s="95" customFormat="1" ht="15" customHeight="1">
      <c r="A13" s="364"/>
      <c r="B13" s="388" t="s">
        <v>495</v>
      </c>
      <c r="C13" s="388" t="s">
        <v>499</v>
      </c>
      <c r="D13" s="389"/>
      <c r="E13" s="389">
        <v>1101</v>
      </c>
      <c r="F13" s="389">
        <v>0</v>
      </c>
      <c r="G13" s="389">
        <v>0</v>
      </c>
      <c r="H13" s="389">
        <v>0</v>
      </c>
      <c r="I13" s="389">
        <v>0</v>
      </c>
      <c r="J13" s="389"/>
      <c r="K13" s="389">
        <v>0</v>
      </c>
      <c r="L13" s="389">
        <v>0</v>
      </c>
      <c r="M13" s="389"/>
      <c r="N13" s="389"/>
      <c r="O13" s="389"/>
      <c r="P13" s="389">
        <v>0</v>
      </c>
    </row>
    <row r="14" spans="1:44" s="95" customFormat="1" ht="15" customHeight="1">
      <c r="A14" s="364"/>
      <c r="B14" s="390" t="s">
        <v>500</v>
      </c>
      <c r="C14" s="390" t="s">
        <v>505</v>
      </c>
      <c r="D14" s="391">
        <v>535</v>
      </c>
      <c r="E14" s="391">
        <v>686</v>
      </c>
      <c r="F14" s="391">
        <v>154</v>
      </c>
      <c r="G14" s="391">
        <v>90</v>
      </c>
      <c r="H14" s="391">
        <v>138</v>
      </c>
      <c r="I14" s="391">
        <v>320</v>
      </c>
      <c r="J14" s="391">
        <v>702</v>
      </c>
      <c r="K14" s="391">
        <v>170</v>
      </c>
      <c r="L14" s="391">
        <v>536</v>
      </c>
      <c r="M14" s="391">
        <v>397</v>
      </c>
      <c r="N14" s="391">
        <v>632</v>
      </c>
      <c r="O14" s="391">
        <v>1735</v>
      </c>
      <c r="P14" s="391">
        <v>496</v>
      </c>
    </row>
    <row r="15" spans="1:44" s="95" customFormat="1" ht="15" customHeight="1">
      <c r="A15" s="364"/>
      <c r="B15" s="357" t="s">
        <v>501</v>
      </c>
      <c r="C15" s="357" t="s">
        <v>506</v>
      </c>
      <c r="D15" s="392">
        <v>138</v>
      </c>
      <c r="E15" s="392">
        <v>141</v>
      </c>
      <c r="F15" s="392">
        <v>89</v>
      </c>
      <c r="G15" s="392">
        <v>107</v>
      </c>
      <c r="H15" s="392">
        <v>115</v>
      </c>
      <c r="I15" s="392">
        <v>85</v>
      </c>
      <c r="J15" s="392">
        <v>396</v>
      </c>
      <c r="K15" s="392">
        <v>331</v>
      </c>
      <c r="L15" s="392">
        <v>81</v>
      </c>
      <c r="M15" s="392">
        <v>140</v>
      </c>
      <c r="N15" s="392">
        <v>47</v>
      </c>
      <c r="O15" s="392">
        <v>599</v>
      </c>
      <c r="P15" s="392">
        <v>50</v>
      </c>
    </row>
    <row r="16" spans="1:44" s="95" customFormat="1" ht="15" customHeight="1">
      <c r="A16" s="364"/>
      <c r="B16" s="361" t="s">
        <v>502</v>
      </c>
      <c r="C16" s="361" t="s">
        <v>504</v>
      </c>
      <c r="D16" s="393">
        <f>D9+SUM(D10:D13)-SUM(D14:D15)</f>
        <v>6504</v>
      </c>
      <c r="E16" s="393">
        <f>E9+SUM(E10:E13)-SUM(E14:E15)</f>
        <v>9117</v>
      </c>
      <c r="F16" s="393">
        <v>9393</v>
      </c>
      <c r="G16" s="393">
        <v>9802</v>
      </c>
      <c r="H16" s="393">
        <v>10916</v>
      </c>
      <c r="I16" s="393">
        <v>10862</v>
      </c>
      <c r="J16" s="393">
        <f>J9+SUM(J10:J13)-SUM(J14:J15)</f>
        <v>10862</v>
      </c>
      <c r="K16" s="393">
        <v>11326</v>
      </c>
      <c r="L16" s="393">
        <v>12847</v>
      </c>
      <c r="M16" s="393">
        <v>13060</v>
      </c>
      <c r="N16" s="393">
        <f t="shared" ref="N16:P16" si="2">N9+SUM(N10:N13)-SUM(N14:N15)</f>
        <v>13244</v>
      </c>
      <c r="O16" s="393">
        <v>13244</v>
      </c>
      <c r="P16" s="393">
        <f t="shared" si="2"/>
        <v>13529</v>
      </c>
    </row>
    <row r="17" spans="1:231" s="95" customFormat="1" ht="15" customHeight="1">
      <c r="A17" s="364"/>
      <c r="B17" s="407" t="s">
        <v>543</v>
      </c>
      <c r="C17" s="407" t="s">
        <v>544</v>
      </c>
      <c r="D17" s="391">
        <v>5623</v>
      </c>
      <c r="E17" s="391">
        <f>D17+E10+E11-E14+462</f>
        <v>6970</v>
      </c>
      <c r="F17" s="391">
        <f>E17+F10-F14</f>
        <v>7218</v>
      </c>
      <c r="G17" s="391">
        <f>F17+G10-G14</f>
        <v>7537</v>
      </c>
      <c r="H17" s="391">
        <f>G17+H10-H14+H8</f>
        <v>8728</v>
      </c>
      <c r="I17" s="391">
        <f>H17+I10-I14+I8</f>
        <v>8755</v>
      </c>
      <c r="J17" s="391">
        <v>8755</v>
      </c>
      <c r="K17" s="391">
        <f>J17+K10-K14+K8</f>
        <v>9461</v>
      </c>
      <c r="L17" s="391">
        <f>K17+L10-L14+L8</f>
        <v>10651</v>
      </c>
      <c r="M17" s="391">
        <f>L17+M10-M14+M8</f>
        <v>10825</v>
      </c>
      <c r="N17" s="391">
        <f>M17+N10-N14+N8</f>
        <v>10993</v>
      </c>
      <c r="O17" s="391">
        <v>11010</v>
      </c>
      <c r="P17" s="391">
        <f>O17+P10-P14+P8</f>
        <v>11209</v>
      </c>
    </row>
    <row r="18" spans="1:231" s="95" customFormat="1" ht="15" customHeight="1">
      <c r="A18" s="364"/>
      <c r="B18" s="408" t="s">
        <v>545</v>
      </c>
      <c r="C18" s="408" t="s">
        <v>546</v>
      </c>
      <c r="D18" s="392">
        <v>881</v>
      </c>
      <c r="E18" s="392">
        <f>D18+E12+E13-E15+78</f>
        <v>2147</v>
      </c>
      <c r="F18" s="392">
        <f>E18+F12-F15</f>
        <v>2175</v>
      </c>
      <c r="G18" s="392">
        <f>F18+G12-G15</f>
        <v>2265</v>
      </c>
      <c r="H18" s="392">
        <f>G18+H12-H15</f>
        <v>2188</v>
      </c>
      <c r="I18" s="392">
        <f>H18+I12-I15</f>
        <v>2107</v>
      </c>
      <c r="J18" s="392">
        <v>2107</v>
      </c>
      <c r="K18" s="392">
        <f>J18+K12-K15</f>
        <v>1865</v>
      </c>
      <c r="L18" s="392">
        <f>K18+L12-L15</f>
        <v>2196</v>
      </c>
      <c r="M18" s="392">
        <f>L18+M12-M15</f>
        <v>2235</v>
      </c>
      <c r="N18" s="392">
        <f>M18+N12-N15</f>
        <v>2251</v>
      </c>
      <c r="O18" s="392">
        <v>2234</v>
      </c>
      <c r="P18" s="392">
        <f>O18+P12-P15</f>
        <v>2320</v>
      </c>
    </row>
    <row r="19" spans="1:231" s="95" customFormat="1" ht="15" customHeight="1">
      <c r="A19" s="364"/>
      <c r="B19" s="357"/>
      <c r="C19" s="357"/>
      <c r="D19" s="369"/>
      <c r="E19" s="369"/>
      <c r="F19" s="369"/>
      <c r="G19" s="369"/>
      <c r="H19" s="369"/>
      <c r="I19" s="369"/>
      <c r="J19" s="369"/>
      <c r="K19" s="369"/>
      <c r="L19" s="369"/>
      <c r="M19" s="369"/>
      <c r="N19" s="369"/>
      <c r="O19" s="369"/>
      <c r="P19" s="369"/>
    </row>
    <row r="20" spans="1:231" ht="15" customHeight="1">
      <c r="B20" s="354" t="s">
        <v>509</v>
      </c>
      <c r="C20" s="354" t="s">
        <v>510</v>
      </c>
      <c r="D20" s="345">
        <v>2016</v>
      </c>
      <c r="E20" s="373">
        <v>2017</v>
      </c>
      <c r="F20" s="402" t="str">
        <f t="shared" ref="F20:I20" si="3">F6</f>
        <v>1Q18</v>
      </c>
      <c r="G20" s="402" t="str">
        <f t="shared" si="3"/>
        <v>2Q18</v>
      </c>
      <c r="H20" s="402" t="str">
        <f t="shared" si="3"/>
        <v>3Q18</v>
      </c>
      <c r="I20" s="402" t="str">
        <f t="shared" si="3"/>
        <v>4Q18</v>
      </c>
      <c r="J20" s="373">
        <v>2018</v>
      </c>
      <c r="K20" s="402" t="str">
        <f t="shared" ref="K20:L20" si="4">K6</f>
        <v>1Q19</v>
      </c>
      <c r="L20" s="402" t="str">
        <f t="shared" si="4"/>
        <v>2Q19</v>
      </c>
      <c r="M20" s="402" t="s">
        <v>535</v>
      </c>
      <c r="N20" s="402" t="str">
        <f>N6</f>
        <v>4Q19</v>
      </c>
      <c r="O20" s="373">
        <f>O6</f>
        <v>2019</v>
      </c>
      <c r="P20" s="402" t="str">
        <f>P6</f>
        <v>1Q20</v>
      </c>
    </row>
    <row r="21" spans="1:231" s="81" customFormat="1" ht="15" customHeight="1">
      <c r="A21" s="394"/>
      <c r="B21" s="81" t="s">
        <v>541</v>
      </c>
      <c r="C21" s="81" t="s">
        <v>542</v>
      </c>
      <c r="D21" s="397">
        <f>SUM(D22:D23)</f>
        <v>55620.036110000001</v>
      </c>
      <c r="E21" s="397">
        <f>SUM(E22:E23)</f>
        <v>65784.918420000002</v>
      </c>
      <c r="F21" s="397">
        <v>19388.138510000001</v>
      </c>
      <c r="G21" s="397">
        <v>16716.399300000001</v>
      </c>
      <c r="H21" s="397">
        <v>24486.877560000001</v>
      </c>
      <c r="I21" s="397">
        <v>39264.690009999998</v>
      </c>
      <c r="J21" s="397">
        <f>SUM(J22:J23)</f>
        <v>99856.105380000023</v>
      </c>
      <c r="K21" s="397">
        <v>34326</v>
      </c>
      <c r="L21" s="397">
        <v>56447</v>
      </c>
      <c r="M21" s="397">
        <v>56836.015829999997</v>
      </c>
      <c r="N21" s="397">
        <v>64475</v>
      </c>
      <c r="O21" s="397">
        <v>212084.01835999999</v>
      </c>
      <c r="P21" s="397">
        <v>45820</v>
      </c>
    </row>
    <row r="22" spans="1:231" ht="15" customHeight="1">
      <c r="B22" s="66" t="s">
        <v>507</v>
      </c>
      <c r="C22" s="66" t="s">
        <v>379</v>
      </c>
      <c r="D22" s="396">
        <v>46494.614629999996</v>
      </c>
      <c r="E22" s="396">
        <v>56915.049859999999</v>
      </c>
      <c r="F22" s="396">
        <v>12885.94637</v>
      </c>
      <c r="G22" s="396">
        <v>10157.49627</v>
      </c>
      <c r="H22" s="396">
        <v>16274.666300000001</v>
      </c>
      <c r="I22" s="396">
        <v>30704.41603</v>
      </c>
      <c r="J22" s="396">
        <v>70022.524970000028</v>
      </c>
      <c r="K22" s="396">
        <v>17552</v>
      </c>
      <c r="L22" s="396">
        <v>50589.895509999995</v>
      </c>
      <c r="M22" s="396">
        <v>39418.663329999996</v>
      </c>
      <c r="N22" s="396">
        <v>61457.286999999997</v>
      </c>
      <c r="O22" s="396">
        <v>169017.84583999999</v>
      </c>
      <c r="P22" s="396">
        <v>42586</v>
      </c>
    </row>
    <row r="23" spans="1:231" ht="15" customHeight="1">
      <c r="B23" s="398" t="s">
        <v>508</v>
      </c>
      <c r="C23" s="398" t="s">
        <v>511</v>
      </c>
      <c r="D23" s="399">
        <v>9125.4214800000009</v>
      </c>
      <c r="E23" s="399">
        <v>8869.8685600000008</v>
      </c>
      <c r="F23" s="399">
        <v>6502.1921400000001</v>
      </c>
      <c r="G23" s="399">
        <v>6558.9030300000004</v>
      </c>
      <c r="H23" s="399">
        <v>8212.21126</v>
      </c>
      <c r="I23" s="399">
        <v>8560.2739799999999</v>
      </c>
      <c r="J23" s="399">
        <v>29833.580409999995</v>
      </c>
      <c r="K23" s="399">
        <v>16773.985459999996</v>
      </c>
      <c r="L23" s="399">
        <v>5857.1215599999905</v>
      </c>
      <c r="M23" s="399">
        <v>17417.352500000001</v>
      </c>
      <c r="N23" s="399">
        <v>3017.7130000000002</v>
      </c>
      <c r="O23" s="399">
        <v>43066.172519999993</v>
      </c>
      <c r="P23" s="399">
        <v>3234</v>
      </c>
    </row>
    <row r="24" spans="1:231" s="394" customFormat="1" ht="15" customHeight="1">
      <c r="B24" s="81" t="s">
        <v>512</v>
      </c>
      <c r="C24" s="81" t="s">
        <v>513</v>
      </c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  <c r="DK24" s="81"/>
      <c r="DL24" s="81"/>
      <c r="DM24" s="81"/>
      <c r="DN24" s="81"/>
      <c r="DO24" s="81"/>
      <c r="DP24" s="81"/>
      <c r="DQ24" s="81"/>
      <c r="DR24" s="81"/>
      <c r="DS24" s="81"/>
      <c r="DT24" s="81"/>
      <c r="DU24" s="81"/>
      <c r="DV24" s="81"/>
      <c r="DW24" s="81"/>
      <c r="DX24" s="81"/>
      <c r="DY24" s="81"/>
      <c r="DZ24" s="81"/>
      <c r="EA24" s="81"/>
      <c r="EB24" s="81"/>
      <c r="EC24" s="81"/>
      <c r="ED24" s="81"/>
      <c r="EE24" s="81"/>
      <c r="EF24" s="81"/>
      <c r="EG24" s="81"/>
      <c r="EH24" s="81"/>
      <c r="EI24" s="81"/>
      <c r="EJ24" s="81"/>
      <c r="EK24" s="81"/>
      <c r="EL24" s="81"/>
      <c r="EM24" s="81"/>
      <c r="EN24" s="81"/>
      <c r="EO24" s="81"/>
      <c r="EP24" s="81"/>
      <c r="EQ24" s="81"/>
      <c r="ER24" s="81"/>
      <c r="ES24" s="81"/>
      <c r="ET24" s="81"/>
      <c r="EU24" s="81"/>
      <c r="EV24" s="81"/>
      <c r="EW24" s="81"/>
      <c r="EX24" s="81"/>
      <c r="EY24" s="81"/>
      <c r="EZ24" s="81"/>
      <c r="FA24" s="81"/>
      <c r="FB24" s="81"/>
      <c r="FC24" s="81"/>
      <c r="FD24" s="81"/>
      <c r="FE24" s="81"/>
      <c r="FF24" s="81"/>
      <c r="FG24" s="81"/>
      <c r="FH24" s="81"/>
      <c r="FI24" s="81"/>
      <c r="FJ24" s="81"/>
      <c r="FK24" s="81"/>
      <c r="FL24" s="81"/>
      <c r="FM24" s="81"/>
      <c r="FN24" s="81"/>
      <c r="FO24" s="81"/>
      <c r="FP24" s="81"/>
      <c r="FQ24" s="81"/>
      <c r="FR24" s="81"/>
      <c r="FS24" s="81"/>
      <c r="FT24" s="81"/>
      <c r="FU24" s="81"/>
      <c r="FV24" s="81"/>
      <c r="FW24" s="81"/>
      <c r="FX24" s="81"/>
      <c r="FY24" s="81"/>
      <c r="FZ24" s="81"/>
      <c r="GA24" s="81"/>
      <c r="GB24" s="81"/>
      <c r="GC24" s="81"/>
      <c r="GD24" s="81"/>
      <c r="GE24" s="81"/>
      <c r="GF24" s="81"/>
      <c r="GG24" s="81"/>
      <c r="GH24" s="81"/>
      <c r="GI24" s="81"/>
      <c r="GJ24" s="81"/>
      <c r="GK24" s="81"/>
      <c r="GL24" s="81"/>
      <c r="GM24" s="81"/>
      <c r="GN24" s="81"/>
      <c r="GO24" s="81"/>
      <c r="GP24" s="81"/>
      <c r="GQ24" s="81"/>
      <c r="GR24" s="81"/>
      <c r="GS24" s="81"/>
      <c r="GT24" s="81"/>
      <c r="GU24" s="81"/>
      <c r="GV24" s="81"/>
      <c r="GW24" s="81"/>
      <c r="GX24" s="81"/>
      <c r="GY24" s="81"/>
      <c r="GZ24" s="81"/>
      <c r="HA24" s="81"/>
      <c r="HB24" s="81"/>
      <c r="HC24" s="81"/>
      <c r="HD24" s="81"/>
      <c r="HE24" s="81"/>
      <c r="HF24" s="81"/>
      <c r="HG24" s="81"/>
      <c r="HH24" s="81"/>
      <c r="HI24" s="81"/>
      <c r="HJ24" s="81"/>
      <c r="HK24" s="81"/>
      <c r="HL24" s="81"/>
      <c r="HM24" s="81"/>
      <c r="HN24" s="81"/>
      <c r="HO24" s="81"/>
      <c r="HP24" s="81"/>
      <c r="HQ24" s="81"/>
      <c r="HR24" s="81"/>
      <c r="HS24" s="81"/>
      <c r="HT24" s="81"/>
      <c r="HU24" s="81"/>
      <c r="HV24" s="81"/>
      <c r="HW24" s="81"/>
    </row>
    <row r="25" spans="1:231" s="336" customFormat="1" ht="15" customHeight="1">
      <c r="B25" s="66" t="s">
        <v>507</v>
      </c>
      <c r="C25" s="66" t="s">
        <v>379</v>
      </c>
      <c r="D25" s="395">
        <v>86.905821738317755</v>
      </c>
      <c r="E25" s="395">
        <v>82.966544985422743</v>
      </c>
      <c r="F25" s="395">
        <v>83.674976428571426</v>
      </c>
      <c r="G25" s="395">
        <v>112.86106966666667</v>
      </c>
      <c r="H25" s="395">
        <v>117.93236449275363</v>
      </c>
      <c r="I25" s="395">
        <v>95.951300093750007</v>
      </c>
      <c r="J25" s="395">
        <v>99.747186566951612</v>
      </c>
      <c r="K25" s="395">
        <v>103.24705882352941</v>
      </c>
      <c r="L25" s="395">
        <v>94.38413341417909</v>
      </c>
      <c r="M25" s="395">
        <v>99.291343400503763</v>
      </c>
      <c r="N25" s="395">
        <v>97.242542721518987</v>
      </c>
      <c r="O25" s="395">
        <v>97.416625844380405</v>
      </c>
      <c r="P25" s="395">
        <f>P22/P14</f>
        <v>85.858870967741936</v>
      </c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66"/>
      <c r="CQ25" s="66"/>
      <c r="CR25" s="66"/>
      <c r="CS25" s="66"/>
      <c r="CT25" s="66"/>
      <c r="CU25" s="66"/>
      <c r="CV25" s="66"/>
      <c r="CW25" s="66"/>
      <c r="CX25" s="66"/>
      <c r="CY25" s="66"/>
      <c r="CZ25" s="66"/>
      <c r="DA25" s="66"/>
      <c r="DB25" s="66"/>
      <c r="DC25" s="66"/>
      <c r="DD25" s="66"/>
      <c r="DE25" s="66"/>
      <c r="DF25" s="66"/>
      <c r="DG25" s="66"/>
      <c r="DH25" s="66"/>
      <c r="DI25" s="66"/>
      <c r="DJ25" s="66"/>
      <c r="DK25" s="66"/>
      <c r="DL25" s="66"/>
      <c r="DM25" s="66"/>
      <c r="DN25" s="66"/>
      <c r="DO25" s="66"/>
      <c r="DP25" s="66"/>
      <c r="DQ25" s="66"/>
      <c r="DR25" s="66"/>
      <c r="DS25" s="66"/>
      <c r="DT25" s="66"/>
      <c r="DU25" s="66"/>
      <c r="DV25" s="66"/>
      <c r="DW25" s="66"/>
      <c r="DX25" s="66"/>
      <c r="DY25" s="66"/>
      <c r="DZ25" s="66"/>
      <c r="EA25" s="66"/>
      <c r="EB25" s="66"/>
      <c r="EC25" s="66"/>
      <c r="ED25" s="66"/>
      <c r="EE25" s="66"/>
      <c r="EF25" s="66"/>
      <c r="EG25" s="66"/>
      <c r="EH25" s="66"/>
      <c r="EI25" s="66"/>
      <c r="EJ25" s="66"/>
      <c r="EK25" s="66"/>
      <c r="EL25" s="66"/>
      <c r="EM25" s="66"/>
      <c r="EN25" s="66"/>
      <c r="EO25" s="66"/>
      <c r="EP25" s="66"/>
      <c r="EQ25" s="66"/>
      <c r="ER25" s="66"/>
      <c r="ES25" s="66"/>
      <c r="ET25" s="66"/>
      <c r="EU25" s="66"/>
      <c r="EV25" s="66"/>
      <c r="EW25" s="66"/>
      <c r="EX25" s="66"/>
      <c r="EY25" s="66"/>
      <c r="EZ25" s="66"/>
      <c r="FA25" s="66"/>
      <c r="FB25" s="66"/>
      <c r="FC25" s="66"/>
      <c r="FD25" s="66"/>
      <c r="FE25" s="66"/>
      <c r="FF25" s="66"/>
      <c r="FG25" s="66"/>
      <c r="FH25" s="66"/>
      <c r="FI25" s="66"/>
      <c r="FJ25" s="66"/>
      <c r="FK25" s="66"/>
      <c r="FL25" s="66"/>
      <c r="FM25" s="66"/>
      <c r="FN25" s="66"/>
      <c r="FO25" s="66"/>
      <c r="FP25" s="66"/>
      <c r="FQ25" s="66"/>
      <c r="FR25" s="66"/>
      <c r="FS25" s="66"/>
      <c r="FT25" s="66"/>
      <c r="FU25" s="66"/>
      <c r="FV25" s="66"/>
      <c r="FW25" s="66"/>
      <c r="FX25" s="66"/>
      <c r="FY25" s="66"/>
      <c r="FZ25" s="66"/>
      <c r="GA25" s="66"/>
      <c r="GB25" s="66"/>
      <c r="GC25" s="66"/>
      <c r="GD25" s="66"/>
      <c r="GE25" s="66"/>
      <c r="GF25" s="66"/>
      <c r="GG25" s="66"/>
      <c r="GH25" s="66"/>
      <c r="GI25" s="66"/>
      <c r="GJ25" s="66"/>
      <c r="GK25" s="66"/>
      <c r="GL25" s="66"/>
      <c r="GM25" s="66"/>
      <c r="GN25" s="66"/>
      <c r="GO25" s="66"/>
      <c r="GP25" s="66"/>
      <c r="GQ25" s="66"/>
      <c r="GR25" s="66"/>
      <c r="GS25" s="66"/>
      <c r="GT25" s="66"/>
      <c r="GU25" s="66"/>
      <c r="GV25" s="66"/>
      <c r="GW25" s="66"/>
      <c r="GX25" s="66"/>
      <c r="GY25" s="66"/>
      <c r="GZ25" s="66"/>
      <c r="HA25" s="66"/>
      <c r="HB25" s="66"/>
      <c r="HC25" s="66"/>
      <c r="HD25" s="66"/>
      <c r="HE25" s="66"/>
      <c r="HF25" s="66"/>
      <c r="HG25" s="66"/>
      <c r="HH25" s="66"/>
      <c r="HI25" s="66"/>
      <c r="HJ25" s="66"/>
      <c r="HK25" s="66"/>
      <c r="HL25" s="66"/>
      <c r="HM25" s="66"/>
      <c r="HN25" s="66"/>
      <c r="HO25" s="66"/>
      <c r="HP25" s="66"/>
      <c r="HQ25" s="66"/>
      <c r="HR25" s="66"/>
      <c r="HS25" s="66"/>
      <c r="HT25" s="66"/>
      <c r="HU25" s="66"/>
      <c r="HV25" s="66"/>
      <c r="HW25" s="66"/>
    </row>
    <row r="26" spans="1:231" s="336" customFormat="1" ht="15" customHeight="1">
      <c r="B26" s="66" t="s">
        <v>508</v>
      </c>
      <c r="C26" s="66" t="s">
        <v>511</v>
      </c>
      <c r="D26" s="395">
        <v>66.126242608695662</v>
      </c>
      <c r="E26" s="395">
        <v>62.906869219858159</v>
      </c>
      <c r="F26" s="395">
        <v>73.058338651685389</v>
      </c>
      <c r="G26" s="395">
        <v>61.298159158878505</v>
      </c>
      <c r="H26" s="395">
        <v>71.410532695652179</v>
      </c>
      <c r="I26" s="395">
        <v>100.70910564705882</v>
      </c>
      <c r="J26" s="395">
        <v>75.337324267676749</v>
      </c>
      <c r="K26" s="395">
        <v>50.676693232628388</v>
      </c>
      <c r="L26" s="395">
        <v>72.31014271604927</v>
      </c>
      <c r="M26" s="395">
        <v>124.40966071428572</v>
      </c>
      <c r="N26" s="395">
        <v>64.206659574468091</v>
      </c>
      <c r="O26" s="395">
        <v>71.896782170283799</v>
      </c>
      <c r="P26" s="395">
        <f>P23/P15</f>
        <v>64.680000000000007</v>
      </c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  <c r="BP26" s="66"/>
      <c r="BQ26" s="66"/>
      <c r="BR26" s="66"/>
      <c r="BS26" s="66"/>
      <c r="BT26" s="66"/>
      <c r="BU26" s="66"/>
      <c r="BV26" s="66"/>
      <c r="BW26" s="66"/>
      <c r="BX26" s="66"/>
      <c r="BY26" s="66"/>
      <c r="BZ26" s="66"/>
      <c r="CA26" s="66"/>
      <c r="CB26" s="66"/>
      <c r="CC26" s="66"/>
      <c r="CD26" s="66"/>
      <c r="CE26" s="66"/>
      <c r="CF26" s="66"/>
      <c r="CG26" s="66"/>
      <c r="CH26" s="66"/>
      <c r="CI26" s="66"/>
      <c r="CJ26" s="66"/>
      <c r="CK26" s="66"/>
      <c r="CL26" s="66"/>
      <c r="CM26" s="66"/>
      <c r="CN26" s="66"/>
      <c r="CO26" s="66"/>
      <c r="CP26" s="66"/>
      <c r="CQ26" s="66"/>
      <c r="CR26" s="66"/>
      <c r="CS26" s="66"/>
      <c r="CT26" s="66"/>
      <c r="CU26" s="66"/>
      <c r="CV26" s="66"/>
      <c r="CW26" s="66"/>
      <c r="CX26" s="66"/>
      <c r="CY26" s="66"/>
      <c r="CZ26" s="66"/>
      <c r="DA26" s="66"/>
      <c r="DB26" s="66"/>
      <c r="DC26" s="66"/>
      <c r="DD26" s="66"/>
      <c r="DE26" s="66"/>
      <c r="DF26" s="66"/>
      <c r="DG26" s="66"/>
      <c r="DH26" s="66"/>
      <c r="DI26" s="66"/>
      <c r="DJ26" s="66"/>
      <c r="DK26" s="66"/>
      <c r="DL26" s="66"/>
      <c r="DM26" s="66"/>
      <c r="DN26" s="66"/>
      <c r="DO26" s="66"/>
      <c r="DP26" s="66"/>
      <c r="DQ26" s="66"/>
      <c r="DR26" s="66"/>
      <c r="DS26" s="66"/>
      <c r="DT26" s="66"/>
      <c r="DU26" s="66"/>
      <c r="DV26" s="66"/>
      <c r="DW26" s="66"/>
      <c r="DX26" s="66"/>
      <c r="DY26" s="66"/>
      <c r="DZ26" s="66"/>
      <c r="EA26" s="66"/>
      <c r="EB26" s="66"/>
      <c r="EC26" s="66"/>
      <c r="ED26" s="66"/>
      <c r="EE26" s="66"/>
      <c r="EF26" s="66"/>
      <c r="EG26" s="66"/>
      <c r="EH26" s="66"/>
      <c r="EI26" s="66"/>
      <c r="EJ26" s="66"/>
      <c r="EK26" s="66"/>
      <c r="EL26" s="66"/>
      <c r="EM26" s="66"/>
      <c r="EN26" s="66"/>
      <c r="EO26" s="66"/>
      <c r="EP26" s="66"/>
      <c r="EQ26" s="66"/>
      <c r="ER26" s="66"/>
      <c r="ES26" s="66"/>
      <c r="ET26" s="66"/>
      <c r="EU26" s="66"/>
      <c r="EV26" s="66"/>
      <c r="EW26" s="66"/>
      <c r="EX26" s="66"/>
      <c r="EY26" s="66"/>
      <c r="EZ26" s="66"/>
      <c r="FA26" s="66"/>
      <c r="FB26" s="66"/>
      <c r="FC26" s="66"/>
      <c r="FD26" s="66"/>
      <c r="FE26" s="66"/>
      <c r="FF26" s="66"/>
      <c r="FG26" s="66"/>
      <c r="FH26" s="66"/>
      <c r="FI26" s="66"/>
      <c r="FJ26" s="66"/>
      <c r="FK26" s="66"/>
      <c r="FL26" s="66"/>
      <c r="FM26" s="66"/>
      <c r="FN26" s="66"/>
      <c r="FO26" s="66"/>
      <c r="FP26" s="66"/>
      <c r="FQ26" s="66"/>
      <c r="FR26" s="66"/>
      <c r="FS26" s="66"/>
      <c r="FT26" s="66"/>
      <c r="FU26" s="66"/>
      <c r="FV26" s="66"/>
      <c r="FW26" s="66"/>
      <c r="FX26" s="66"/>
      <c r="FY26" s="66"/>
      <c r="FZ26" s="66"/>
      <c r="GA26" s="66"/>
      <c r="GB26" s="66"/>
      <c r="GC26" s="66"/>
      <c r="GD26" s="66"/>
      <c r="GE26" s="66"/>
      <c r="GF26" s="66"/>
      <c r="GG26" s="66"/>
      <c r="GH26" s="66"/>
      <c r="GI26" s="66"/>
      <c r="GJ26" s="66"/>
      <c r="GK26" s="66"/>
      <c r="GL26" s="66"/>
      <c r="GM26" s="66"/>
      <c r="GN26" s="66"/>
      <c r="GO26" s="66"/>
      <c r="GP26" s="66"/>
      <c r="GQ26" s="66"/>
      <c r="GR26" s="66"/>
      <c r="GS26" s="66"/>
      <c r="GT26" s="66"/>
      <c r="GU26" s="66"/>
      <c r="GV26" s="66"/>
      <c r="GW26" s="66"/>
      <c r="GX26" s="66"/>
      <c r="GY26" s="66"/>
      <c r="GZ26" s="66"/>
      <c r="HA26" s="66"/>
      <c r="HB26" s="66"/>
      <c r="HC26" s="66"/>
      <c r="HD26" s="66"/>
      <c r="HE26" s="66"/>
      <c r="HF26" s="66"/>
      <c r="HG26" s="66"/>
      <c r="HH26" s="66"/>
      <c r="HI26" s="66"/>
      <c r="HJ26" s="66"/>
      <c r="HK26" s="66"/>
      <c r="HL26" s="66"/>
      <c r="HM26" s="66"/>
      <c r="HN26" s="66"/>
      <c r="HO26" s="66"/>
      <c r="HP26" s="66"/>
      <c r="HQ26" s="66"/>
      <c r="HR26" s="66"/>
      <c r="HS26" s="66"/>
      <c r="HT26" s="66"/>
      <c r="HU26" s="66"/>
      <c r="HV26" s="66"/>
      <c r="HW26" s="66"/>
    </row>
    <row r="27" spans="1:231" s="336" customFormat="1" ht="15" customHeight="1"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  <c r="ER27" s="66"/>
      <c r="ES27" s="66"/>
      <c r="ET27" s="66"/>
      <c r="EU27" s="66"/>
      <c r="EV27" s="66"/>
      <c r="EW27" s="66"/>
      <c r="EX27" s="66"/>
      <c r="EY27" s="66"/>
      <c r="EZ27" s="66"/>
      <c r="FA27" s="66"/>
      <c r="FB27" s="66"/>
      <c r="FC27" s="66"/>
      <c r="FD27" s="66"/>
      <c r="FE27" s="66"/>
      <c r="FF27" s="66"/>
      <c r="FG27" s="66"/>
      <c r="FH27" s="66"/>
      <c r="FI27" s="66"/>
      <c r="FJ27" s="66"/>
      <c r="FK27" s="66"/>
      <c r="FL27" s="66"/>
      <c r="FM27" s="66"/>
      <c r="FN27" s="66"/>
      <c r="FO27" s="66"/>
      <c r="FP27" s="66"/>
      <c r="FQ27" s="66"/>
      <c r="FR27" s="66"/>
      <c r="FS27" s="66"/>
      <c r="FT27" s="66"/>
      <c r="FU27" s="66"/>
      <c r="FV27" s="66"/>
      <c r="FW27" s="66"/>
      <c r="FX27" s="66"/>
      <c r="FY27" s="66"/>
      <c r="FZ27" s="66"/>
      <c r="GA27" s="66"/>
      <c r="GB27" s="66"/>
      <c r="GC27" s="66"/>
      <c r="GD27" s="66"/>
      <c r="GE27" s="66"/>
      <c r="GF27" s="66"/>
      <c r="GG27" s="66"/>
      <c r="GH27" s="66"/>
      <c r="GI27" s="66"/>
      <c r="GJ27" s="66"/>
      <c r="GK27" s="66"/>
      <c r="GL27" s="66"/>
      <c r="GM27" s="66"/>
      <c r="GN27" s="66"/>
      <c r="GO27" s="66"/>
      <c r="GP27" s="66"/>
      <c r="GQ27" s="66"/>
      <c r="GR27" s="66"/>
      <c r="GS27" s="66"/>
      <c r="GT27" s="66"/>
      <c r="GU27" s="66"/>
      <c r="GV27" s="66"/>
      <c r="GW27" s="66"/>
      <c r="GX27" s="66"/>
      <c r="GY27" s="66"/>
      <c r="GZ27" s="66"/>
      <c r="HA27" s="66"/>
      <c r="HB27" s="66"/>
      <c r="HC27" s="66"/>
      <c r="HD27" s="66"/>
      <c r="HE27" s="66"/>
      <c r="HF27" s="66"/>
      <c r="HG27" s="66"/>
      <c r="HH27" s="66"/>
      <c r="HI27" s="66"/>
      <c r="HJ27" s="66"/>
      <c r="HK27" s="66"/>
      <c r="HL27" s="66"/>
      <c r="HM27" s="66"/>
      <c r="HN27" s="66"/>
      <c r="HO27" s="66"/>
      <c r="HP27" s="66"/>
      <c r="HQ27" s="66"/>
      <c r="HR27" s="66"/>
      <c r="HS27" s="66"/>
      <c r="HT27" s="66"/>
      <c r="HU27" s="66"/>
      <c r="HV27" s="66"/>
      <c r="HW27" s="66"/>
    </row>
    <row r="28" spans="1:231" ht="15" customHeight="1">
      <c r="B28" s="354" t="s">
        <v>514</v>
      </c>
      <c r="C28" s="354" t="s">
        <v>515</v>
      </c>
      <c r="D28" s="345">
        <v>2016</v>
      </c>
      <c r="E28" s="373">
        <v>2017</v>
      </c>
      <c r="F28" s="402" t="str">
        <f t="shared" ref="F28:I28" si="5">F6</f>
        <v>1Q18</v>
      </c>
      <c r="G28" s="402" t="str">
        <f t="shared" si="5"/>
        <v>2Q18</v>
      </c>
      <c r="H28" s="402" t="str">
        <f t="shared" si="5"/>
        <v>3Q18</v>
      </c>
      <c r="I28" s="402" t="str">
        <f t="shared" si="5"/>
        <v>4Q18</v>
      </c>
      <c r="J28" s="373">
        <v>2018</v>
      </c>
      <c r="K28" s="402" t="str">
        <f t="shared" ref="K28:L28" si="6">K6</f>
        <v>1Q19</v>
      </c>
      <c r="L28" s="402" t="str">
        <f t="shared" si="6"/>
        <v>2Q19</v>
      </c>
      <c r="M28" s="402" t="s">
        <v>535</v>
      </c>
      <c r="N28" s="402" t="str">
        <f>N20</f>
        <v>4Q19</v>
      </c>
      <c r="O28" s="373">
        <f>O20</f>
        <v>2019</v>
      </c>
      <c r="P28" s="402" t="str">
        <f>P20</f>
        <v>1Q20</v>
      </c>
    </row>
    <row r="29" spans="1:231" s="336" customFormat="1" ht="15" customHeight="1">
      <c r="B29" s="66" t="s">
        <v>516</v>
      </c>
      <c r="C29" s="66" t="s">
        <v>516</v>
      </c>
      <c r="D29" s="396">
        <v>206747.00000000032</v>
      </c>
      <c r="E29" s="396">
        <v>182459.62446000768</v>
      </c>
      <c r="F29" s="396">
        <v>121644.60201999999</v>
      </c>
      <c r="G29" s="396">
        <v>125293.6373</v>
      </c>
      <c r="H29" s="396">
        <v>129855.52928999899</v>
      </c>
      <c r="I29" s="396">
        <v>95629.019339999606</v>
      </c>
      <c r="J29" s="396">
        <v>472422.78794999904</v>
      </c>
      <c r="K29" s="396">
        <v>187378</v>
      </c>
      <c r="L29" s="396">
        <v>383749.21058999992</v>
      </c>
      <c r="M29" s="396">
        <v>127994</v>
      </c>
      <c r="N29" s="396">
        <v>112157.86698000001</v>
      </c>
      <c r="O29" s="396">
        <v>813640.07756999996</v>
      </c>
      <c r="P29" s="396">
        <v>266925.13808999996</v>
      </c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66"/>
      <c r="EC29" s="66"/>
      <c r="ED29" s="66"/>
      <c r="EE29" s="66"/>
      <c r="EF29" s="66"/>
      <c r="EG29" s="66"/>
      <c r="EH29" s="66"/>
      <c r="EI29" s="66"/>
      <c r="EJ29" s="66"/>
      <c r="EK29" s="66"/>
      <c r="EL29" s="66"/>
      <c r="EM29" s="66"/>
      <c r="EN29" s="66"/>
      <c r="EO29" s="66"/>
      <c r="EP29" s="66"/>
      <c r="EQ29" s="66"/>
      <c r="ER29" s="66"/>
      <c r="ES29" s="66"/>
      <c r="ET29" s="66"/>
      <c r="EU29" s="66"/>
      <c r="EV29" s="66"/>
      <c r="EW29" s="66"/>
      <c r="EX29" s="66"/>
      <c r="EY29" s="66"/>
      <c r="EZ29" s="66"/>
      <c r="FA29" s="66"/>
      <c r="FB29" s="66"/>
      <c r="FC29" s="66"/>
      <c r="FD29" s="66"/>
      <c r="FE29" s="66"/>
      <c r="FF29" s="66"/>
      <c r="FG29" s="66"/>
      <c r="FH29" s="66"/>
      <c r="FI29" s="66"/>
      <c r="FJ29" s="66"/>
      <c r="FK29" s="66"/>
      <c r="FL29" s="66"/>
      <c r="FM29" s="66"/>
      <c r="FN29" s="66"/>
      <c r="FO29" s="66"/>
      <c r="FP29" s="66"/>
      <c r="FQ29" s="66"/>
      <c r="FR29" s="66"/>
      <c r="FS29" s="66"/>
      <c r="FT29" s="66"/>
      <c r="FU29" s="66"/>
      <c r="FV29" s="66"/>
      <c r="FW29" s="66"/>
      <c r="FX29" s="66"/>
      <c r="FY29" s="66"/>
      <c r="FZ29" s="66"/>
      <c r="GA29" s="66"/>
      <c r="GB29" s="66"/>
      <c r="GC29" s="66"/>
      <c r="GD29" s="66"/>
      <c r="GE29" s="66"/>
      <c r="GF29" s="66"/>
      <c r="GG29" s="66"/>
      <c r="GH29" s="66"/>
      <c r="GI29" s="66"/>
      <c r="GJ29" s="66"/>
      <c r="GK29" s="66"/>
      <c r="GL29" s="66"/>
      <c r="GM29" s="66"/>
      <c r="GN29" s="66"/>
      <c r="GO29" s="66"/>
      <c r="GP29" s="66"/>
      <c r="GQ29" s="66"/>
      <c r="GR29" s="66"/>
      <c r="GS29" s="66"/>
      <c r="GT29" s="66"/>
      <c r="GU29" s="66"/>
      <c r="GV29" s="66"/>
      <c r="GW29" s="66"/>
      <c r="GX29" s="66"/>
      <c r="GY29" s="66"/>
      <c r="GZ29" s="66"/>
      <c r="HA29" s="66"/>
      <c r="HB29" s="66"/>
      <c r="HC29" s="66"/>
      <c r="HD29" s="66"/>
      <c r="HE29" s="66"/>
      <c r="HF29" s="66"/>
      <c r="HG29" s="66"/>
      <c r="HH29" s="66"/>
      <c r="HI29" s="66"/>
      <c r="HJ29" s="66"/>
      <c r="HK29" s="66"/>
      <c r="HL29" s="66"/>
      <c r="HM29" s="66"/>
      <c r="HN29" s="66"/>
      <c r="HO29" s="66"/>
      <c r="HP29" s="66"/>
      <c r="HQ29" s="66"/>
      <c r="HR29" s="66"/>
      <c r="HS29" s="66"/>
      <c r="HT29" s="66"/>
      <c r="HU29" s="66"/>
      <c r="HV29" s="66"/>
      <c r="HW29" s="66"/>
    </row>
    <row r="30" spans="1:231" s="336" customFormat="1" ht="15" customHeight="1">
      <c r="B30" s="66" t="s">
        <v>517</v>
      </c>
      <c r="C30" s="66" t="s">
        <v>518</v>
      </c>
      <c r="D30" s="396">
        <v>87488</v>
      </c>
      <c r="E30" s="396">
        <v>66864</v>
      </c>
      <c r="F30" s="396">
        <v>0</v>
      </c>
      <c r="G30" s="396">
        <v>0</v>
      </c>
      <c r="H30" s="396">
        <v>9748</v>
      </c>
      <c r="I30" s="396">
        <v>0</v>
      </c>
      <c r="J30" s="396">
        <v>9748</v>
      </c>
      <c r="K30" s="396">
        <v>32242</v>
      </c>
      <c r="L30" s="396">
        <v>12869.999999999998</v>
      </c>
      <c r="M30" s="396">
        <v>6013.5203899999997</v>
      </c>
      <c r="N30" s="396">
        <v>9768</v>
      </c>
      <c r="O30" s="396">
        <v>60893.520389999998</v>
      </c>
      <c r="P30" s="396">
        <v>0</v>
      </c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  <c r="CU30" s="66"/>
      <c r="CV30" s="66"/>
      <c r="CW30" s="66"/>
      <c r="CX30" s="66"/>
      <c r="CY30" s="66"/>
      <c r="CZ30" s="66"/>
      <c r="DA30" s="66"/>
      <c r="DB30" s="66"/>
      <c r="DC30" s="66"/>
      <c r="DD30" s="66"/>
      <c r="DE30" s="66"/>
      <c r="DF30" s="66"/>
      <c r="DG30" s="66"/>
      <c r="DH30" s="66"/>
      <c r="DI30" s="66"/>
      <c r="DJ30" s="66"/>
      <c r="DK30" s="66"/>
      <c r="DL30" s="66"/>
      <c r="DM30" s="66"/>
      <c r="DN30" s="66"/>
      <c r="DO30" s="66"/>
      <c r="DP30" s="66"/>
      <c r="DQ30" s="66"/>
      <c r="DR30" s="66"/>
      <c r="DS30" s="66"/>
      <c r="DT30" s="66"/>
      <c r="DU30" s="66"/>
      <c r="DV30" s="66"/>
      <c r="DW30" s="66"/>
      <c r="DX30" s="66"/>
      <c r="DY30" s="66"/>
      <c r="DZ30" s="66"/>
      <c r="EA30" s="66"/>
      <c r="EB30" s="66"/>
      <c r="EC30" s="66"/>
      <c r="ED30" s="66"/>
      <c r="EE30" s="66"/>
      <c r="EF30" s="66"/>
      <c r="EG30" s="66"/>
      <c r="EH30" s="66"/>
      <c r="EI30" s="66"/>
      <c r="EJ30" s="66"/>
      <c r="EK30" s="66"/>
      <c r="EL30" s="66"/>
      <c r="EM30" s="66"/>
      <c r="EN30" s="66"/>
      <c r="EO30" s="66"/>
      <c r="EP30" s="66"/>
      <c r="EQ30" s="66"/>
      <c r="ER30" s="66"/>
      <c r="ES30" s="66"/>
      <c r="ET30" s="66"/>
      <c r="EU30" s="66"/>
      <c r="EV30" s="66"/>
      <c r="EW30" s="66"/>
      <c r="EX30" s="66"/>
      <c r="EY30" s="66"/>
      <c r="EZ30" s="66"/>
      <c r="FA30" s="66"/>
      <c r="FB30" s="66"/>
      <c r="FC30" s="66"/>
      <c r="FD30" s="66"/>
      <c r="FE30" s="66"/>
      <c r="FF30" s="66"/>
      <c r="FG30" s="66"/>
      <c r="FH30" s="66"/>
      <c r="FI30" s="66"/>
      <c r="FJ30" s="66"/>
      <c r="FK30" s="66"/>
      <c r="FL30" s="66"/>
      <c r="FM30" s="66"/>
      <c r="FN30" s="66"/>
      <c r="FO30" s="66"/>
      <c r="FP30" s="66"/>
      <c r="FQ30" s="66"/>
      <c r="FR30" s="66"/>
      <c r="FS30" s="66"/>
      <c r="FT30" s="66"/>
      <c r="FU30" s="66"/>
      <c r="FV30" s="66"/>
      <c r="FW30" s="66"/>
      <c r="FX30" s="66"/>
      <c r="FY30" s="66"/>
      <c r="FZ30" s="66"/>
      <c r="GA30" s="66"/>
      <c r="GB30" s="66"/>
      <c r="GC30" s="66"/>
      <c r="GD30" s="66"/>
      <c r="GE30" s="66"/>
      <c r="GF30" s="66"/>
      <c r="GG30" s="66"/>
      <c r="GH30" s="66"/>
      <c r="GI30" s="66"/>
      <c r="GJ30" s="66"/>
      <c r="GK30" s="66"/>
      <c r="GL30" s="66"/>
      <c r="GM30" s="66"/>
      <c r="GN30" s="66"/>
      <c r="GO30" s="66"/>
      <c r="GP30" s="66"/>
      <c r="GQ30" s="66"/>
      <c r="GR30" s="66"/>
      <c r="GS30" s="66"/>
      <c r="GT30" s="66"/>
      <c r="GU30" s="66"/>
      <c r="GV30" s="66"/>
      <c r="GW30" s="66"/>
      <c r="GX30" s="66"/>
      <c r="GY30" s="66"/>
      <c r="GZ30" s="66"/>
      <c r="HA30" s="66"/>
      <c r="HB30" s="66"/>
      <c r="HC30" s="66"/>
      <c r="HD30" s="66"/>
      <c r="HE30" s="66"/>
      <c r="HF30" s="66"/>
      <c r="HG30" s="66"/>
      <c r="HH30" s="66"/>
      <c r="HI30" s="66"/>
      <c r="HJ30" s="66"/>
      <c r="HK30" s="66"/>
      <c r="HL30" s="66"/>
      <c r="HM30" s="66"/>
      <c r="HN30" s="66"/>
      <c r="HO30" s="66"/>
      <c r="HP30" s="66"/>
      <c r="HQ30" s="66"/>
      <c r="HR30" s="66"/>
      <c r="HS30" s="66"/>
      <c r="HT30" s="66"/>
      <c r="HU30" s="66"/>
      <c r="HV30" s="66"/>
      <c r="HW30" s="66"/>
    </row>
    <row r="31" spans="1:231" s="95" customFormat="1" ht="15" customHeight="1">
      <c r="A31" s="364"/>
      <c r="B31" s="361" t="s">
        <v>53</v>
      </c>
      <c r="C31" s="361" t="s">
        <v>53</v>
      </c>
      <c r="D31" s="393">
        <f>SUM(D29:D30)</f>
        <v>294235.00000000035</v>
      </c>
      <c r="E31" s="393">
        <f>SUM(E29:E30)</f>
        <v>249323.62446000768</v>
      </c>
      <c r="F31" s="393">
        <v>121644.60201999999</v>
      </c>
      <c r="G31" s="393">
        <v>125293.6373</v>
      </c>
      <c r="H31" s="393">
        <v>139603.52928999899</v>
      </c>
      <c r="I31" s="393">
        <v>95629.019339999606</v>
      </c>
      <c r="J31" s="393">
        <f>SUM(J29:J30)</f>
        <v>482170.78794999904</v>
      </c>
      <c r="K31" s="393">
        <v>219620</v>
      </c>
      <c r="L31" s="393">
        <v>396619.21058999992</v>
      </c>
      <c r="M31" s="393">
        <v>134007.52038999999</v>
      </c>
      <c r="N31" s="393">
        <v>121925.86698000001</v>
      </c>
      <c r="O31" s="393">
        <v>874533.59795999993</v>
      </c>
      <c r="P31" s="393">
        <v>266925.13808999996</v>
      </c>
    </row>
    <row r="32" spans="1:231" s="336" customFormat="1" ht="15" customHeight="1">
      <c r="B32" s="66" t="s">
        <v>519</v>
      </c>
      <c r="C32" s="66" t="s">
        <v>521</v>
      </c>
      <c r="D32" s="396">
        <v>185532.14314000032</v>
      </c>
      <c r="E32" s="396">
        <v>91337.671910007688</v>
      </c>
      <c r="F32" s="396">
        <v>68270.5510600001</v>
      </c>
      <c r="G32" s="396">
        <v>44410.759899999903</v>
      </c>
      <c r="H32" s="396">
        <v>108999.92815000001</v>
      </c>
      <c r="I32" s="396">
        <v>93795.977489999612</v>
      </c>
      <c r="J32" s="396">
        <v>315477.21659999917</v>
      </c>
      <c r="K32" s="396">
        <v>145272</v>
      </c>
      <c r="L32" s="396">
        <v>303799.24355000001</v>
      </c>
      <c r="M32" s="396">
        <v>103783</v>
      </c>
      <c r="N32" s="396">
        <v>102123.9276100001</v>
      </c>
      <c r="O32" s="396">
        <v>657339.17116000014</v>
      </c>
      <c r="P32" s="396">
        <v>194605</v>
      </c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6"/>
      <c r="DV32" s="66"/>
      <c r="DW32" s="66"/>
      <c r="DX32" s="66"/>
      <c r="DY32" s="66"/>
      <c r="DZ32" s="66"/>
      <c r="EA32" s="66"/>
      <c r="EB32" s="66"/>
      <c r="EC32" s="66"/>
      <c r="ED32" s="66"/>
      <c r="EE32" s="66"/>
      <c r="EF32" s="66"/>
      <c r="EG32" s="66"/>
      <c r="EH32" s="66"/>
      <c r="EI32" s="66"/>
      <c r="EJ32" s="66"/>
      <c r="EK32" s="66"/>
      <c r="EL32" s="66"/>
      <c r="EM32" s="66"/>
      <c r="EN32" s="66"/>
      <c r="EO32" s="66"/>
      <c r="EP32" s="66"/>
      <c r="EQ32" s="66"/>
      <c r="ER32" s="66"/>
      <c r="ES32" s="66"/>
      <c r="ET32" s="66"/>
      <c r="EU32" s="66"/>
      <c r="EV32" s="66"/>
      <c r="EW32" s="66"/>
      <c r="EX32" s="66"/>
      <c r="EY32" s="66"/>
      <c r="EZ32" s="66"/>
      <c r="FA32" s="66"/>
      <c r="FB32" s="66"/>
      <c r="FC32" s="66"/>
      <c r="FD32" s="66"/>
      <c r="FE32" s="66"/>
      <c r="FF32" s="66"/>
      <c r="FG32" s="66"/>
      <c r="FH32" s="66"/>
      <c r="FI32" s="66"/>
      <c r="FJ32" s="66"/>
      <c r="FK32" s="66"/>
      <c r="FL32" s="66"/>
      <c r="FM32" s="66"/>
      <c r="FN32" s="66"/>
      <c r="FO32" s="66"/>
      <c r="FP32" s="66"/>
      <c r="FQ32" s="66"/>
      <c r="FR32" s="66"/>
      <c r="FS32" s="66"/>
      <c r="FT32" s="66"/>
      <c r="FU32" s="66"/>
      <c r="FV32" s="66"/>
      <c r="FW32" s="66"/>
      <c r="FX32" s="66"/>
      <c r="FY32" s="66"/>
      <c r="FZ32" s="66"/>
      <c r="GA32" s="66"/>
      <c r="GB32" s="66"/>
      <c r="GC32" s="66"/>
      <c r="GD32" s="66"/>
      <c r="GE32" s="66"/>
      <c r="GF32" s="66"/>
      <c r="GG32" s="66"/>
      <c r="GH32" s="66"/>
      <c r="GI32" s="66"/>
      <c r="GJ32" s="66"/>
      <c r="GK32" s="66"/>
      <c r="GL32" s="66"/>
      <c r="GM32" s="66"/>
      <c r="GN32" s="66"/>
      <c r="GO32" s="66"/>
      <c r="GP32" s="66"/>
      <c r="GQ32" s="66"/>
      <c r="GR32" s="66"/>
      <c r="GS32" s="66"/>
      <c r="GT32" s="66"/>
      <c r="GU32" s="66"/>
      <c r="GV32" s="66"/>
      <c r="GW32" s="66"/>
      <c r="GX32" s="66"/>
      <c r="GY32" s="66"/>
      <c r="GZ32" s="66"/>
      <c r="HA32" s="66"/>
      <c r="HB32" s="66"/>
      <c r="HC32" s="66"/>
      <c r="HD32" s="66"/>
      <c r="HE32" s="66"/>
      <c r="HF32" s="66"/>
      <c r="HG32" s="66"/>
      <c r="HH32" s="66"/>
      <c r="HI32" s="66"/>
      <c r="HJ32" s="66"/>
      <c r="HK32" s="66"/>
      <c r="HL32" s="66"/>
      <c r="HM32" s="66"/>
      <c r="HN32" s="66"/>
      <c r="HO32" s="66"/>
      <c r="HP32" s="66"/>
      <c r="HQ32" s="66"/>
      <c r="HR32" s="66"/>
      <c r="HS32" s="66"/>
      <c r="HT32" s="66"/>
      <c r="HU32" s="66"/>
      <c r="HV32" s="66"/>
      <c r="HW32" s="66"/>
    </row>
    <row r="33" spans="2:231" s="336" customFormat="1" ht="15" customHeight="1">
      <c r="B33" s="398" t="s">
        <v>520</v>
      </c>
      <c r="C33" s="398" t="s">
        <v>522</v>
      </c>
      <c r="D33" s="399">
        <v>21214.856859999996</v>
      </c>
      <c r="E33" s="399">
        <v>91121.952550000002</v>
      </c>
      <c r="F33" s="399">
        <v>53374.05096</v>
      </c>
      <c r="G33" s="399">
        <v>80882.877399999896</v>
      </c>
      <c r="H33" s="399">
        <v>20855.601139999999</v>
      </c>
      <c r="I33" s="399">
        <v>1833.0418500000001</v>
      </c>
      <c r="J33" s="399">
        <v>156945.57134999984</v>
      </c>
      <c r="K33" s="399">
        <v>42106</v>
      </c>
      <c r="L33" s="399">
        <v>79949.967039999901</v>
      </c>
      <c r="M33" s="399">
        <v>24211</v>
      </c>
      <c r="N33" s="399">
        <v>10034.29077</v>
      </c>
      <c r="O33" s="399">
        <v>156301.25780999989</v>
      </c>
      <c r="P33" s="399">
        <v>72320.138089999964</v>
      </c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  <c r="EK33" s="66"/>
      <c r="EL33" s="66"/>
      <c r="EM33" s="66"/>
      <c r="EN33" s="66"/>
      <c r="EO33" s="66"/>
      <c r="EP33" s="66"/>
      <c r="EQ33" s="66"/>
      <c r="ER33" s="66"/>
      <c r="ES33" s="66"/>
      <c r="ET33" s="66"/>
      <c r="EU33" s="66"/>
      <c r="EV33" s="66"/>
      <c r="EW33" s="66"/>
      <c r="EX33" s="66"/>
      <c r="EY33" s="66"/>
      <c r="EZ33" s="66"/>
      <c r="FA33" s="66"/>
      <c r="FB33" s="66"/>
      <c r="FC33" s="66"/>
      <c r="FD33" s="66"/>
      <c r="FE33" s="66"/>
      <c r="FF33" s="66"/>
      <c r="FG33" s="66"/>
      <c r="FH33" s="66"/>
      <c r="FI33" s="66"/>
      <c r="FJ33" s="66"/>
      <c r="FK33" s="66"/>
      <c r="FL33" s="66"/>
      <c r="FM33" s="66"/>
      <c r="FN33" s="66"/>
      <c r="FO33" s="66"/>
      <c r="FP33" s="66"/>
      <c r="FQ33" s="66"/>
      <c r="FR33" s="66"/>
      <c r="FS33" s="66"/>
      <c r="FT33" s="66"/>
      <c r="FU33" s="66"/>
      <c r="FV33" s="66"/>
      <c r="FW33" s="66"/>
      <c r="FX33" s="66"/>
      <c r="FY33" s="66"/>
      <c r="FZ33" s="66"/>
      <c r="GA33" s="66"/>
      <c r="GB33" s="66"/>
      <c r="GC33" s="66"/>
      <c r="GD33" s="66"/>
      <c r="GE33" s="66"/>
      <c r="GF33" s="66"/>
      <c r="GG33" s="66"/>
      <c r="GH33" s="66"/>
      <c r="GI33" s="66"/>
      <c r="GJ33" s="66"/>
      <c r="GK33" s="66"/>
      <c r="GL33" s="66"/>
      <c r="GM33" s="66"/>
      <c r="GN33" s="66"/>
      <c r="GO33" s="66"/>
      <c r="GP33" s="66"/>
      <c r="GQ33" s="66"/>
      <c r="GR33" s="66"/>
      <c r="GS33" s="66"/>
      <c r="GT33" s="66"/>
      <c r="GU33" s="66"/>
      <c r="GV33" s="66"/>
      <c r="GW33" s="66"/>
      <c r="GX33" s="66"/>
      <c r="GY33" s="66"/>
      <c r="GZ33" s="66"/>
      <c r="HA33" s="66"/>
      <c r="HB33" s="66"/>
      <c r="HC33" s="66"/>
      <c r="HD33" s="66"/>
      <c r="HE33" s="66"/>
      <c r="HF33" s="66"/>
      <c r="HG33" s="66"/>
      <c r="HH33" s="66"/>
      <c r="HI33" s="66"/>
      <c r="HJ33" s="66"/>
      <c r="HK33" s="66"/>
      <c r="HL33" s="66"/>
      <c r="HM33" s="66"/>
      <c r="HN33" s="66"/>
      <c r="HO33" s="66"/>
      <c r="HP33" s="66"/>
      <c r="HQ33" s="66"/>
      <c r="HR33" s="66"/>
      <c r="HS33" s="66"/>
      <c r="HT33" s="66"/>
      <c r="HU33" s="66"/>
      <c r="HV33" s="66"/>
      <c r="HW33" s="66"/>
    </row>
    <row r="34" spans="2:231" s="394" customFormat="1" ht="15" customHeight="1">
      <c r="B34" s="81" t="s">
        <v>512</v>
      </c>
      <c r="C34" s="81" t="s">
        <v>513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  <c r="ER34" s="81"/>
      <c r="ES34" s="81"/>
      <c r="ET34" s="81"/>
      <c r="EU34" s="81"/>
      <c r="EV34" s="81"/>
      <c r="EW34" s="81"/>
      <c r="EX34" s="81"/>
      <c r="EY34" s="81"/>
      <c r="EZ34" s="81"/>
      <c r="FA34" s="81"/>
      <c r="FB34" s="81"/>
      <c r="FC34" s="81"/>
      <c r="FD34" s="81"/>
      <c r="FE34" s="81"/>
      <c r="FF34" s="81"/>
      <c r="FG34" s="81"/>
      <c r="FH34" s="81"/>
      <c r="FI34" s="81"/>
      <c r="FJ34" s="81"/>
      <c r="FK34" s="81"/>
      <c r="FL34" s="81"/>
      <c r="FM34" s="81"/>
      <c r="FN34" s="81"/>
      <c r="FO34" s="81"/>
      <c r="FP34" s="81"/>
      <c r="FQ34" s="81"/>
      <c r="FR34" s="81"/>
      <c r="FS34" s="81"/>
      <c r="FT34" s="81"/>
      <c r="FU34" s="81"/>
      <c r="FV34" s="81"/>
      <c r="FW34" s="81"/>
      <c r="FX34" s="81"/>
      <c r="FY34" s="81"/>
      <c r="FZ34" s="81"/>
      <c r="GA34" s="81"/>
      <c r="GB34" s="81"/>
      <c r="GC34" s="81"/>
      <c r="GD34" s="81"/>
      <c r="GE34" s="81"/>
      <c r="GF34" s="81"/>
      <c r="GG34" s="81"/>
      <c r="GH34" s="81"/>
      <c r="GI34" s="81"/>
      <c r="GJ34" s="81"/>
      <c r="GK34" s="81"/>
      <c r="GL34" s="81"/>
      <c r="GM34" s="81"/>
      <c r="GN34" s="81"/>
      <c r="GO34" s="81"/>
      <c r="GP34" s="81"/>
      <c r="GQ34" s="81"/>
      <c r="GR34" s="81"/>
      <c r="GS34" s="81"/>
      <c r="GT34" s="81"/>
      <c r="GU34" s="81"/>
      <c r="GV34" s="81"/>
      <c r="GW34" s="81"/>
      <c r="GX34" s="81"/>
      <c r="GY34" s="81"/>
      <c r="GZ34" s="81"/>
      <c r="HA34" s="81"/>
      <c r="HB34" s="81"/>
      <c r="HC34" s="81"/>
      <c r="HD34" s="81"/>
      <c r="HE34" s="81"/>
      <c r="HF34" s="81"/>
      <c r="HG34" s="81"/>
      <c r="HH34" s="81"/>
      <c r="HI34" s="81"/>
      <c r="HJ34" s="81"/>
      <c r="HK34" s="81"/>
      <c r="HL34" s="81"/>
      <c r="HM34" s="81"/>
      <c r="HN34" s="81"/>
      <c r="HO34" s="81"/>
      <c r="HP34" s="81"/>
      <c r="HQ34" s="81"/>
      <c r="HR34" s="81"/>
      <c r="HS34" s="81"/>
      <c r="HT34" s="81"/>
      <c r="HU34" s="81"/>
      <c r="HV34" s="81"/>
      <c r="HW34" s="81"/>
    </row>
    <row r="35" spans="2:231" s="336" customFormat="1" ht="15" customHeight="1">
      <c r="B35" s="66" t="s">
        <v>507</v>
      </c>
      <c r="C35" s="66" t="s">
        <v>379</v>
      </c>
      <c r="D35" s="395">
        <v>188.54892595528489</v>
      </c>
      <c r="E35" s="395">
        <v>162.52254788257596</v>
      </c>
      <c r="F35" s="395">
        <v>169.82724144278632</v>
      </c>
      <c r="G35" s="395">
        <v>108.58376503667458</v>
      </c>
      <c r="H35" s="395">
        <v>100.09176138659321</v>
      </c>
      <c r="I35" s="395">
        <v>270.30541063400466</v>
      </c>
      <c r="J35" s="395">
        <v>140.39929532710244</v>
      </c>
      <c r="K35" s="395">
        <v>165.83561643835617</v>
      </c>
      <c r="L35" s="395">
        <v>193.87316116783663</v>
      </c>
      <c r="M35" s="395">
        <v>193.26443202979516</v>
      </c>
      <c r="N35" s="395">
        <v>140.86058980689668</v>
      </c>
      <c r="O35" s="395">
        <v>177.41947939541166</v>
      </c>
      <c r="P35" s="395">
        <f>P32/P10</f>
        <v>280.00719424460431</v>
      </c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  <c r="EJ35" s="66"/>
      <c r="EK35" s="66"/>
      <c r="EL35" s="66"/>
      <c r="EM35" s="66"/>
      <c r="EN35" s="66"/>
      <c r="EO35" s="66"/>
      <c r="EP35" s="66"/>
      <c r="EQ35" s="66"/>
      <c r="ER35" s="66"/>
      <c r="ES35" s="66"/>
      <c r="ET35" s="66"/>
      <c r="EU35" s="66"/>
      <c r="EV35" s="66"/>
      <c r="EW35" s="66"/>
      <c r="EX35" s="66"/>
      <c r="EY35" s="66"/>
      <c r="EZ35" s="66"/>
      <c r="FA35" s="66"/>
      <c r="FB35" s="66"/>
      <c r="FC35" s="66"/>
      <c r="FD35" s="66"/>
      <c r="FE35" s="66"/>
      <c r="FF35" s="66"/>
      <c r="FG35" s="66"/>
      <c r="FH35" s="66"/>
      <c r="FI35" s="66"/>
      <c r="FJ35" s="66"/>
      <c r="FK35" s="66"/>
      <c r="FL35" s="66"/>
      <c r="FM35" s="66"/>
      <c r="FN35" s="66"/>
      <c r="FO35" s="66"/>
      <c r="FP35" s="66"/>
      <c r="FQ35" s="66"/>
      <c r="FR35" s="66"/>
      <c r="FS35" s="66"/>
      <c r="FT35" s="66"/>
      <c r="FU35" s="66"/>
      <c r="FV35" s="66"/>
      <c r="FW35" s="66"/>
      <c r="FX35" s="66"/>
      <c r="FY35" s="66"/>
      <c r="FZ35" s="66"/>
      <c r="GA35" s="66"/>
      <c r="GB35" s="66"/>
      <c r="GC35" s="66"/>
      <c r="GD35" s="66"/>
      <c r="GE35" s="66"/>
      <c r="GF35" s="66"/>
      <c r="GG35" s="66"/>
      <c r="GH35" s="66"/>
      <c r="GI35" s="66"/>
      <c r="GJ35" s="66"/>
      <c r="GK35" s="66"/>
      <c r="GL35" s="66"/>
      <c r="GM35" s="66"/>
      <c r="GN35" s="66"/>
      <c r="GO35" s="66"/>
      <c r="GP35" s="66"/>
      <c r="GQ35" s="66"/>
      <c r="GR35" s="66"/>
      <c r="GS35" s="66"/>
      <c r="GT35" s="66"/>
      <c r="GU35" s="66"/>
      <c r="GV35" s="66"/>
      <c r="GW35" s="66"/>
      <c r="GX35" s="66"/>
      <c r="GY35" s="66"/>
      <c r="GZ35" s="66"/>
      <c r="HA35" s="66"/>
      <c r="HB35" s="66"/>
      <c r="HC35" s="66"/>
      <c r="HD35" s="66"/>
      <c r="HE35" s="66"/>
      <c r="HF35" s="66"/>
      <c r="HG35" s="66"/>
      <c r="HH35" s="66"/>
      <c r="HI35" s="66"/>
      <c r="HJ35" s="66"/>
      <c r="HK35" s="66"/>
      <c r="HL35" s="66"/>
      <c r="HM35" s="66"/>
      <c r="HN35" s="66"/>
      <c r="HO35" s="66"/>
      <c r="HP35" s="66"/>
      <c r="HQ35" s="66"/>
      <c r="HR35" s="66"/>
      <c r="HS35" s="66"/>
      <c r="HT35" s="66"/>
      <c r="HU35" s="66"/>
      <c r="HV35" s="66"/>
      <c r="HW35" s="66"/>
    </row>
    <row r="36" spans="2:231" s="336" customFormat="1" ht="15" customHeight="1">
      <c r="B36" s="66" t="s">
        <v>523</v>
      </c>
      <c r="C36" s="66" t="s">
        <v>524</v>
      </c>
      <c r="D36" s="395">
        <v>815.95603307692295</v>
      </c>
      <c r="E36" s="395">
        <v>399.65768662280703</v>
      </c>
      <c r="F36" s="395">
        <v>456.18846974358974</v>
      </c>
      <c r="G36" s="395">
        <v>410.57298172588781</v>
      </c>
      <c r="H36" s="395">
        <v>548.83160894736841</v>
      </c>
      <c r="I36" s="395">
        <v>458.26046250000002</v>
      </c>
      <c r="J36" s="395">
        <v>440.85834648876357</v>
      </c>
      <c r="K36" s="395">
        <v>473.10112359550561</v>
      </c>
      <c r="L36" s="395">
        <v>194.05331805825219</v>
      </c>
      <c r="M36" s="395">
        <v>135.25698324022346</v>
      </c>
      <c r="N36" s="395">
        <v>159.27445666666665</v>
      </c>
      <c r="O36" s="395">
        <v>210.36508453566609</v>
      </c>
      <c r="P36" s="395">
        <f>P33/P12</f>
        <v>531.76572124999973</v>
      </c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ED36" s="66"/>
      <c r="EE36" s="66"/>
      <c r="EF36" s="66"/>
      <c r="EG36" s="66"/>
      <c r="EH36" s="66"/>
      <c r="EI36" s="66"/>
      <c r="EJ36" s="66"/>
      <c r="EK36" s="66"/>
      <c r="EL36" s="66"/>
      <c r="EM36" s="66"/>
      <c r="EN36" s="66"/>
      <c r="EO36" s="66"/>
      <c r="EP36" s="66"/>
      <c r="EQ36" s="66"/>
      <c r="ER36" s="66"/>
      <c r="ES36" s="66"/>
      <c r="ET36" s="66"/>
      <c r="EU36" s="66"/>
      <c r="EV36" s="66"/>
      <c r="EW36" s="66"/>
      <c r="EX36" s="66"/>
      <c r="EY36" s="66"/>
      <c r="EZ36" s="66"/>
      <c r="FA36" s="66"/>
      <c r="FB36" s="66"/>
      <c r="FC36" s="66"/>
      <c r="FD36" s="66"/>
      <c r="FE36" s="66"/>
      <c r="FF36" s="66"/>
      <c r="FG36" s="66"/>
      <c r="FH36" s="66"/>
      <c r="FI36" s="66"/>
      <c r="FJ36" s="66"/>
      <c r="FK36" s="66"/>
      <c r="FL36" s="66"/>
      <c r="FM36" s="66"/>
      <c r="FN36" s="66"/>
      <c r="FO36" s="66"/>
      <c r="FP36" s="66"/>
      <c r="FQ36" s="66"/>
      <c r="FR36" s="66"/>
      <c r="FS36" s="66"/>
      <c r="FT36" s="66"/>
      <c r="FU36" s="66"/>
      <c r="FV36" s="66"/>
      <c r="FW36" s="66"/>
      <c r="FX36" s="66"/>
      <c r="FY36" s="66"/>
      <c r="FZ36" s="66"/>
      <c r="GA36" s="66"/>
      <c r="GB36" s="66"/>
      <c r="GC36" s="66"/>
      <c r="GD36" s="66"/>
      <c r="GE36" s="66"/>
      <c r="GF36" s="66"/>
      <c r="GG36" s="66"/>
      <c r="GH36" s="66"/>
      <c r="GI36" s="66"/>
      <c r="GJ36" s="66"/>
      <c r="GK36" s="66"/>
      <c r="GL36" s="66"/>
      <c r="GM36" s="66"/>
      <c r="GN36" s="66"/>
      <c r="GO36" s="66"/>
      <c r="GP36" s="66"/>
      <c r="GQ36" s="66"/>
      <c r="GR36" s="66"/>
      <c r="GS36" s="66"/>
      <c r="GT36" s="66"/>
      <c r="GU36" s="66"/>
      <c r="GV36" s="66"/>
      <c r="GW36" s="66"/>
      <c r="GX36" s="66"/>
      <c r="GY36" s="66"/>
      <c r="GZ36" s="66"/>
      <c r="HA36" s="66"/>
      <c r="HB36" s="66"/>
      <c r="HC36" s="66"/>
      <c r="HD36" s="66"/>
      <c r="HE36" s="66"/>
      <c r="HF36" s="66"/>
      <c r="HG36" s="66"/>
      <c r="HH36" s="66"/>
      <c r="HI36" s="66"/>
      <c r="HJ36" s="66"/>
      <c r="HK36" s="66"/>
      <c r="HL36" s="66"/>
      <c r="HM36" s="66"/>
      <c r="HN36" s="66"/>
      <c r="HO36" s="66"/>
      <c r="HP36" s="66"/>
      <c r="HQ36" s="66"/>
      <c r="HR36" s="66"/>
      <c r="HS36" s="66"/>
      <c r="HT36" s="66"/>
      <c r="HU36" s="66"/>
      <c r="HV36" s="66"/>
      <c r="HW36" s="66"/>
    </row>
    <row r="37" spans="2:231" s="336" customFormat="1" ht="15" customHeight="1">
      <c r="B37" s="66"/>
      <c r="C37" s="66"/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  <c r="CO37" s="66"/>
      <c r="CP37" s="66"/>
      <c r="CQ37" s="66"/>
      <c r="CR37" s="66"/>
      <c r="CS37" s="66"/>
      <c r="CT37" s="66"/>
      <c r="CU37" s="66"/>
      <c r="CV37" s="66"/>
      <c r="CW37" s="66"/>
      <c r="CX37" s="66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6"/>
      <c r="DL37" s="66"/>
      <c r="DM37" s="66"/>
      <c r="DN37" s="66"/>
      <c r="DO37" s="66"/>
      <c r="DP37" s="66"/>
      <c r="DQ37" s="66"/>
      <c r="DR37" s="66"/>
      <c r="DS37" s="66"/>
      <c r="DT37" s="66"/>
      <c r="DU37" s="66"/>
      <c r="DV37" s="66"/>
      <c r="DW37" s="66"/>
      <c r="DX37" s="66"/>
      <c r="DY37" s="66"/>
      <c r="DZ37" s="66"/>
      <c r="EA37" s="66"/>
      <c r="EB37" s="66"/>
      <c r="EC37" s="66"/>
      <c r="ED37" s="66"/>
      <c r="EE37" s="66"/>
      <c r="EF37" s="66"/>
      <c r="EG37" s="66"/>
      <c r="EH37" s="66"/>
      <c r="EI37" s="66"/>
      <c r="EJ37" s="66"/>
      <c r="EK37" s="66"/>
      <c r="EL37" s="66"/>
      <c r="EM37" s="66"/>
      <c r="EN37" s="66"/>
      <c r="EO37" s="66"/>
      <c r="EP37" s="66"/>
      <c r="EQ37" s="66"/>
      <c r="ER37" s="66"/>
      <c r="ES37" s="66"/>
      <c r="ET37" s="66"/>
      <c r="EU37" s="66"/>
      <c r="EV37" s="66"/>
      <c r="EW37" s="66"/>
      <c r="EX37" s="66"/>
      <c r="EY37" s="66"/>
      <c r="EZ37" s="66"/>
      <c r="FA37" s="66"/>
      <c r="FB37" s="66"/>
      <c r="FC37" s="66"/>
      <c r="FD37" s="66"/>
      <c r="FE37" s="66"/>
      <c r="FF37" s="66"/>
      <c r="FG37" s="66"/>
      <c r="FH37" s="66"/>
      <c r="FI37" s="66"/>
      <c r="FJ37" s="66"/>
      <c r="FK37" s="66"/>
      <c r="FL37" s="66"/>
      <c r="FM37" s="66"/>
      <c r="FN37" s="66"/>
      <c r="FO37" s="66"/>
      <c r="FP37" s="66"/>
      <c r="FQ37" s="66"/>
      <c r="FR37" s="66"/>
      <c r="FS37" s="66"/>
      <c r="FT37" s="66"/>
      <c r="FU37" s="66"/>
      <c r="FV37" s="66"/>
      <c r="FW37" s="66"/>
      <c r="FX37" s="66"/>
      <c r="FY37" s="66"/>
      <c r="FZ37" s="66"/>
      <c r="GA37" s="66"/>
      <c r="GB37" s="66"/>
      <c r="GC37" s="66"/>
      <c r="GD37" s="66"/>
      <c r="GE37" s="66"/>
      <c r="GF37" s="66"/>
      <c r="GG37" s="66"/>
      <c r="GH37" s="66"/>
      <c r="GI37" s="66"/>
      <c r="GJ37" s="66"/>
      <c r="GK37" s="66"/>
      <c r="GL37" s="66"/>
      <c r="GM37" s="66"/>
      <c r="GN37" s="66"/>
      <c r="GO37" s="66"/>
      <c r="GP37" s="66"/>
      <c r="GQ37" s="66"/>
      <c r="GR37" s="66"/>
      <c r="GS37" s="66"/>
      <c r="GT37" s="66"/>
      <c r="GU37" s="66"/>
      <c r="GV37" s="66"/>
      <c r="GW37" s="66"/>
      <c r="GX37" s="66"/>
      <c r="GY37" s="66"/>
      <c r="GZ37" s="66"/>
      <c r="HA37" s="66"/>
      <c r="HB37" s="66"/>
      <c r="HC37" s="66"/>
      <c r="HD37" s="66"/>
      <c r="HE37" s="66"/>
      <c r="HF37" s="66"/>
      <c r="HG37" s="66"/>
      <c r="HH37" s="66"/>
      <c r="HI37" s="66"/>
      <c r="HJ37" s="66"/>
      <c r="HK37" s="66"/>
      <c r="HL37" s="66"/>
      <c r="HM37" s="66"/>
      <c r="HN37" s="66"/>
      <c r="HO37" s="66"/>
      <c r="HP37" s="66"/>
      <c r="HQ37" s="66"/>
      <c r="HR37" s="66"/>
      <c r="HS37" s="66"/>
      <c r="HT37" s="66"/>
      <c r="HU37" s="66"/>
      <c r="HV37" s="66"/>
      <c r="HW37" s="66"/>
    </row>
    <row r="38" spans="2:231" s="336" customFormat="1" ht="15" customHeight="1">
      <c r="B38" s="66" t="s">
        <v>525</v>
      </c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  <c r="DX38" s="66"/>
      <c r="DY38" s="66"/>
      <c r="DZ38" s="66"/>
      <c r="EA38" s="66"/>
      <c r="EB38" s="66"/>
      <c r="EC38" s="66"/>
      <c r="ED38" s="66"/>
      <c r="EE38" s="66"/>
      <c r="EF38" s="66"/>
      <c r="EG38" s="66"/>
      <c r="EH38" s="66"/>
      <c r="EI38" s="66"/>
      <c r="EJ38" s="66"/>
      <c r="EK38" s="66"/>
      <c r="EL38" s="66"/>
      <c r="EM38" s="66"/>
      <c r="EN38" s="66"/>
      <c r="EO38" s="66"/>
      <c r="EP38" s="66"/>
      <c r="EQ38" s="66"/>
      <c r="ER38" s="66"/>
      <c r="ES38" s="66"/>
      <c r="ET38" s="66"/>
      <c r="EU38" s="66"/>
      <c r="EV38" s="66"/>
      <c r="EW38" s="66"/>
      <c r="EX38" s="66"/>
      <c r="EY38" s="66"/>
      <c r="EZ38" s="66"/>
      <c r="FA38" s="66"/>
      <c r="FB38" s="66"/>
      <c r="FC38" s="66"/>
      <c r="FD38" s="66"/>
      <c r="FE38" s="66"/>
      <c r="FF38" s="66"/>
      <c r="FG38" s="66"/>
      <c r="FH38" s="66"/>
      <c r="FI38" s="66"/>
      <c r="FJ38" s="66"/>
      <c r="FK38" s="66"/>
      <c r="FL38" s="66"/>
      <c r="FM38" s="66"/>
      <c r="FN38" s="66"/>
      <c r="FO38" s="66"/>
      <c r="FP38" s="66"/>
      <c r="FQ38" s="66"/>
      <c r="FR38" s="66"/>
      <c r="FS38" s="66"/>
      <c r="FT38" s="66"/>
      <c r="FU38" s="66"/>
      <c r="FV38" s="66"/>
      <c r="FW38" s="66"/>
      <c r="FX38" s="66"/>
      <c r="FY38" s="66"/>
      <c r="FZ38" s="66"/>
      <c r="GA38" s="66"/>
      <c r="GB38" s="66"/>
      <c r="GC38" s="66"/>
      <c r="GD38" s="66"/>
      <c r="GE38" s="66"/>
      <c r="GF38" s="66"/>
      <c r="GG38" s="66"/>
      <c r="GH38" s="66"/>
      <c r="GI38" s="66"/>
      <c r="GJ38" s="66"/>
      <c r="GK38" s="66"/>
      <c r="GL38" s="66"/>
      <c r="GM38" s="66"/>
      <c r="GN38" s="66"/>
      <c r="GO38" s="66"/>
      <c r="GP38" s="66"/>
      <c r="GQ38" s="66"/>
      <c r="GR38" s="66"/>
      <c r="GS38" s="66"/>
      <c r="GT38" s="66"/>
      <c r="GU38" s="66"/>
      <c r="GV38" s="66"/>
      <c r="GW38" s="66"/>
      <c r="GX38" s="66"/>
      <c r="GY38" s="66"/>
      <c r="GZ38" s="66"/>
      <c r="HA38" s="66"/>
      <c r="HB38" s="66"/>
      <c r="HC38" s="66"/>
      <c r="HD38" s="66"/>
      <c r="HE38" s="66"/>
      <c r="HF38" s="66"/>
      <c r="HG38" s="66"/>
      <c r="HH38" s="66"/>
      <c r="HI38" s="66"/>
      <c r="HJ38" s="66"/>
      <c r="HK38" s="66"/>
      <c r="HL38" s="66"/>
      <c r="HM38" s="66"/>
      <c r="HN38" s="66"/>
      <c r="HO38" s="66"/>
      <c r="HP38" s="66"/>
      <c r="HQ38" s="66"/>
      <c r="HR38" s="66"/>
      <c r="HS38" s="66"/>
      <c r="HT38" s="66"/>
      <c r="HU38" s="66"/>
      <c r="HV38" s="66"/>
      <c r="HW38" s="66"/>
    </row>
    <row r="39" spans="2:231" s="336" customFormat="1" ht="15" customHeight="1">
      <c r="B39" s="66" t="s">
        <v>526</v>
      </c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  <c r="CO39" s="66"/>
      <c r="CP39" s="66"/>
      <c r="CQ39" s="66"/>
      <c r="CR39" s="66"/>
      <c r="CS39" s="66"/>
      <c r="CT39" s="66"/>
      <c r="CU39" s="66"/>
      <c r="CV39" s="66"/>
      <c r="CW39" s="66"/>
      <c r="CX39" s="66"/>
      <c r="CY39" s="66"/>
      <c r="CZ39" s="66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6"/>
      <c r="DL39" s="66"/>
      <c r="DM39" s="66"/>
      <c r="DN39" s="66"/>
      <c r="DO39" s="66"/>
      <c r="DP39" s="66"/>
      <c r="DQ39" s="66"/>
      <c r="DR39" s="66"/>
      <c r="DS39" s="66"/>
      <c r="DT39" s="66"/>
      <c r="DU39" s="66"/>
      <c r="DV39" s="66"/>
      <c r="DW39" s="66"/>
      <c r="DX39" s="66"/>
      <c r="DY39" s="66"/>
      <c r="DZ39" s="66"/>
      <c r="EA39" s="66"/>
      <c r="EB39" s="66"/>
      <c r="EC39" s="66"/>
      <c r="ED39" s="66"/>
      <c r="EE39" s="66"/>
      <c r="EF39" s="66"/>
      <c r="EG39" s="66"/>
      <c r="EH39" s="66"/>
      <c r="EI39" s="66"/>
      <c r="EJ39" s="66"/>
      <c r="EK39" s="66"/>
      <c r="EL39" s="66"/>
      <c r="EM39" s="66"/>
      <c r="EN39" s="66"/>
      <c r="EO39" s="66"/>
      <c r="EP39" s="66"/>
      <c r="EQ39" s="66"/>
      <c r="ER39" s="66"/>
      <c r="ES39" s="66"/>
      <c r="ET39" s="66"/>
      <c r="EU39" s="66"/>
      <c r="EV39" s="66"/>
      <c r="EW39" s="66"/>
      <c r="EX39" s="66"/>
      <c r="EY39" s="66"/>
      <c r="EZ39" s="66"/>
      <c r="FA39" s="66"/>
      <c r="FB39" s="66"/>
      <c r="FC39" s="66"/>
      <c r="FD39" s="66"/>
      <c r="FE39" s="66"/>
      <c r="FF39" s="66"/>
      <c r="FG39" s="66"/>
      <c r="FH39" s="66"/>
      <c r="FI39" s="66"/>
      <c r="FJ39" s="66"/>
      <c r="FK39" s="66"/>
      <c r="FL39" s="66"/>
      <c r="FM39" s="66"/>
      <c r="FN39" s="66"/>
      <c r="FO39" s="66"/>
      <c r="FP39" s="66"/>
      <c r="FQ39" s="66"/>
      <c r="FR39" s="66"/>
      <c r="FS39" s="66"/>
      <c r="FT39" s="66"/>
      <c r="FU39" s="66"/>
      <c r="FV39" s="66"/>
      <c r="FW39" s="66"/>
      <c r="FX39" s="66"/>
      <c r="FY39" s="66"/>
      <c r="FZ39" s="66"/>
      <c r="GA39" s="66"/>
      <c r="GB39" s="66"/>
      <c r="GC39" s="66"/>
      <c r="GD39" s="66"/>
      <c r="GE39" s="66"/>
      <c r="GF39" s="66"/>
      <c r="GG39" s="66"/>
      <c r="GH39" s="66"/>
      <c r="GI39" s="66"/>
      <c r="GJ39" s="66"/>
      <c r="GK39" s="66"/>
      <c r="GL39" s="66"/>
      <c r="GM39" s="66"/>
      <c r="GN39" s="66"/>
      <c r="GO39" s="66"/>
      <c r="GP39" s="66"/>
      <c r="GQ39" s="66"/>
      <c r="GR39" s="66"/>
      <c r="GS39" s="66"/>
      <c r="GT39" s="66"/>
      <c r="GU39" s="66"/>
      <c r="GV39" s="66"/>
      <c r="GW39" s="66"/>
      <c r="GX39" s="66"/>
      <c r="GY39" s="66"/>
      <c r="GZ39" s="66"/>
      <c r="HA39" s="66"/>
      <c r="HB39" s="66"/>
      <c r="HC39" s="66"/>
      <c r="HD39" s="66"/>
      <c r="HE39" s="66"/>
      <c r="HF39" s="66"/>
      <c r="HG39" s="66"/>
      <c r="HH39" s="66"/>
      <c r="HI39" s="66"/>
      <c r="HJ39" s="66"/>
      <c r="HK39" s="66"/>
      <c r="HL39" s="66"/>
      <c r="HM39" s="66"/>
      <c r="HN39" s="66"/>
      <c r="HO39" s="66"/>
      <c r="HP39" s="66"/>
      <c r="HQ39" s="66"/>
      <c r="HR39" s="66"/>
      <c r="HS39" s="66"/>
      <c r="HT39" s="66"/>
      <c r="HU39" s="66"/>
      <c r="HV39" s="66"/>
      <c r="HW39" s="66"/>
    </row>
    <row r="40" spans="2:231" s="336" customFormat="1" ht="15" customHeight="1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6"/>
      <c r="CO40" s="66"/>
      <c r="CP40" s="66"/>
      <c r="CQ40" s="66"/>
      <c r="CR40" s="66"/>
      <c r="CS40" s="66"/>
      <c r="CT40" s="66"/>
      <c r="CU40" s="66"/>
      <c r="CV40" s="66"/>
      <c r="CW40" s="66"/>
      <c r="CX40" s="66"/>
      <c r="CY40" s="66"/>
      <c r="CZ40" s="66"/>
      <c r="DA40" s="66"/>
      <c r="DB40" s="66"/>
      <c r="DC40" s="66"/>
      <c r="DD40" s="66"/>
      <c r="DE40" s="66"/>
      <c r="DF40" s="66"/>
      <c r="DG40" s="66"/>
      <c r="DH40" s="66"/>
      <c r="DI40" s="66"/>
      <c r="DJ40" s="66"/>
      <c r="DK40" s="66"/>
      <c r="DL40" s="66"/>
      <c r="DM40" s="66"/>
      <c r="DN40" s="66"/>
      <c r="DO40" s="66"/>
      <c r="DP40" s="66"/>
      <c r="DQ40" s="66"/>
      <c r="DR40" s="66"/>
      <c r="DS40" s="66"/>
      <c r="DT40" s="66"/>
      <c r="DU40" s="66"/>
      <c r="DV40" s="66"/>
      <c r="DW40" s="66"/>
      <c r="DX40" s="66"/>
      <c r="DY40" s="66"/>
      <c r="DZ40" s="66"/>
      <c r="EA40" s="66"/>
      <c r="EB40" s="66"/>
      <c r="EC40" s="66"/>
      <c r="ED40" s="66"/>
      <c r="EE40" s="66"/>
      <c r="EF40" s="66"/>
      <c r="EG40" s="66"/>
      <c r="EH40" s="66"/>
      <c r="EI40" s="66"/>
      <c r="EJ40" s="66"/>
      <c r="EK40" s="66"/>
      <c r="EL40" s="66"/>
      <c r="EM40" s="66"/>
      <c r="EN40" s="66"/>
      <c r="EO40" s="66"/>
      <c r="EP40" s="66"/>
      <c r="EQ40" s="66"/>
      <c r="ER40" s="66"/>
      <c r="ES40" s="66"/>
      <c r="ET40" s="66"/>
      <c r="EU40" s="66"/>
      <c r="EV40" s="66"/>
      <c r="EW40" s="66"/>
      <c r="EX40" s="66"/>
      <c r="EY40" s="66"/>
      <c r="EZ40" s="66"/>
      <c r="FA40" s="66"/>
      <c r="FB40" s="66"/>
      <c r="FC40" s="66"/>
      <c r="FD40" s="66"/>
      <c r="FE40" s="66"/>
      <c r="FF40" s="66"/>
      <c r="FG40" s="66"/>
      <c r="FH40" s="66"/>
      <c r="FI40" s="66"/>
      <c r="FJ40" s="66"/>
      <c r="FK40" s="66"/>
      <c r="FL40" s="66"/>
      <c r="FM40" s="66"/>
      <c r="FN40" s="66"/>
      <c r="FO40" s="66"/>
      <c r="FP40" s="66"/>
      <c r="FQ40" s="66"/>
      <c r="FR40" s="66"/>
      <c r="FS40" s="66"/>
      <c r="FT40" s="66"/>
      <c r="FU40" s="66"/>
      <c r="FV40" s="66"/>
      <c r="FW40" s="66"/>
      <c r="FX40" s="66"/>
      <c r="FY40" s="66"/>
      <c r="FZ40" s="66"/>
      <c r="GA40" s="66"/>
      <c r="GB40" s="66"/>
      <c r="GC40" s="66"/>
      <c r="GD40" s="66"/>
      <c r="GE40" s="66"/>
      <c r="GF40" s="66"/>
      <c r="GG40" s="66"/>
      <c r="GH40" s="66"/>
      <c r="GI40" s="66"/>
      <c r="GJ40" s="66"/>
      <c r="GK40" s="66"/>
      <c r="GL40" s="66"/>
      <c r="GM40" s="66"/>
      <c r="GN40" s="66"/>
      <c r="GO40" s="66"/>
      <c r="GP40" s="66"/>
      <c r="GQ40" s="66"/>
      <c r="GR40" s="66"/>
      <c r="GS40" s="66"/>
      <c r="GT40" s="66"/>
      <c r="GU40" s="66"/>
      <c r="GV40" s="66"/>
      <c r="GW40" s="66"/>
      <c r="GX40" s="66"/>
      <c r="GY40" s="66"/>
      <c r="GZ40" s="66"/>
      <c r="HA40" s="66"/>
      <c r="HB40" s="66"/>
      <c r="HC40" s="66"/>
      <c r="HD40" s="66"/>
      <c r="HE40" s="66"/>
      <c r="HF40" s="66"/>
      <c r="HG40" s="66"/>
      <c r="HH40" s="66"/>
      <c r="HI40" s="66"/>
      <c r="HJ40" s="66"/>
      <c r="HK40" s="66"/>
      <c r="HL40" s="66"/>
      <c r="HM40" s="66"/>
      <c r="HN40" s="66"/>
      <c r="HO40" s="66"/>
      <c r="HP40" s="66"/>
      <c r="HQ40" s="66"/>
      <c r="HR40" s="66"/>
      <c r="HS40" s="66"/>
      <c r="HT40" s="66"/>
      <c r="HU40" s="66"/>
      <c r="HV40" s="66"/>
      <c r="HW40" s="66"/>
    </row>
    <row r="41" spans="2:231" s="336" customFormat="1" ht="15" customHeight="1">
      <c r="B41" s="66" t="s">
        <v>527</v>
      </c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  <c r="CU41" s="66"/>
      <c r="CV41" s="66"/>
      <c r="CW41" s="66"/>
      <c r="CX41" s="66"/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6"/>
      <c r="DL41" s="66"/>
      <c r="DM41" s="66"/>
      <c r="DN41" s="66"/>
      <c r="DO41" s="66"/>
      <c r="DP41" s="66"/>
      <c r="DQ41" s="66"/>
      <c r="DR41" s="66"/>
      <c r="DS41" s="66"/>
      <c r="DT41" s="66"/>
      <c r="DU41" s="66"/>
      <c r="DV41" s="66"/>
      <c r="DW41" s="66"/>
      <c r="DX41" s="66"/>
      <c r="DY41" s="66"/>
      <c r="DZ41" s="66"/>
      <c r="EA41" s="66"/>
      <c r="EB41" s="66"/>
      <c r="EC41" s="66"/>
      <c r="ED41" s="66"/>
      <c r="EE41" s="66"/>
      <c r="EF41" s="66"/>
      <c r="EG41" s="66"/>
      <c r="EH41" s="66"/>
      <c r="EI41" s="66"/>
      <c r="EJ41" s="66"/>
      <c r="EK41" s="66"/>
      <c r="EL41" s="66"/>
      <c r="EM41" s="66"/>
      <c r="EN41" s="66"/>
      <c r="EO41" s="66"/>
      <c r="EP41" s="66"/>
      <c r="EQ41" s="66"/>
      <c r="ER41" s="66"/>
      <c r="ES41" s="66"/>
      <c r="ET41" s="66"/>
      <c r="EU41" s="66"/>
      <c r="EV41" s="66"/>
      <c r="EW41" s="66"/>
      <c r="EX41" s="66"/>
      <c r="EY41" s="66"/>
      <c r="EZ41" s="66"/>
      <c r="FA41" s="66"/>
      <c r="FB41" s="66"/>
      <c r="FC41" s="66"/>
      <c r="FD41" s="66"/>
      <c r="FE41" s="66"/>
      <c r="FF41" s="66"/>
      <c r="FG41" s="66"/>
      <c r="FH41" s="66"/>
      <c r="FI41" s="66"/>
      <c r="FJ41" s="66"/>
      <c r="FK41" s="66"/>
      <c r="FL41" s="66"/>
      <c r="FM41" s="66"/>
      <c r="FN41" s="66"/>
      <c r="FO41" s="66"/>
      <c r="FP41" s="66"/>
      <c r="FQ41" s="66"/>
      <c r="FR41" s="66"/>
      <c r="FS41" s="66"/>
      <c r="FT41" s="66"/>
      <c r="FU41" s="66"/>
      <c r="FV41" s="66"/>
      <c r="FW41" s="66"/>
      <c r="FX41" s="66"/>
      <c r="FY41" s="66"/>
      <c r="FZ41" s="66"/>
      <c r="GA41" s="66"/>
      <c r="GB41" s="66"/>
      <c r="GC41" s="66"/>
      <c r="GD41" s="66"/>
      <c r="GE41" s="66"/>
      <c r="GF41" s="66"/>
      <c r="GG41" s="66"/>
      <c r="GH41" s="66"/>
      <c r="GI41" s="66"/>
      <c r="GJ41" s="66"/>
      <c r="GK41" s="66"/>
      <c r="GL41" s="66"/>
      <c r="GM41" s="66"/>
      <c r="GN41" s="66"/>
      <c r="GO41" s="66"/>
      <c r="GP41" s="66"/>
      <c r="GQ41" s="66"/>
      <c r="GR41" s="66"/>
      <c r="GS41" s="66"/>
      <c r="GT41" s="66"/>
      <c r="GU41" s="66"/>
      <c r="GV41" s="66"/>
      <c r="GW41" s="66"/>
      <c r="GX41" s="66"/>
      <c r="GY41" s="66"/>
      <c r="GZ41" s="66"/>
      <c r="HA41" s="66"/>
      <c r="HB41" s="66"/>
      <c r="HC41" s="66"/>
      <c r="HD41" s="66"/>
      <c r="HE41" s="66"/>
      <c r="HF41" s="66"/>
      <c r="HG41" s="66"/>
      <c r="HH41" s="66"/>
      <c r="HI41" s="66"/>
      <c r="HJ41" s="66"/>
      <c r="HK41" s="66"/>
      <c r="HL41" s="66"/>
      <c r="HM41" s="66"/>
      <c r="HN41" s="66"/>
      <c r="HO41" s="66"/>
      <c r="HP41" s="66"/>
      <c r="HQ41" s="66"/>
      <c r="HR41" s="66"/>
      <c r="HS41" s="66"/>
      <c r="HT41" s="66"/>
      <c r="HU41" s="66"/>
      <c r="HV41" s="66"/>
      <c r="HW41" s="66"/>
    </row>
    <row r="42" spans="2:231" s="336" customFormat="1" ht="15" customHeight="1">
      <c r="B42" s="66" t="s">
        <v>528</v>
      </c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6"/>
      <c r="CO42" s="66"/>
      <c r="CP42" s="66"/>
      <c r="CQ42" s="66"/>
      <c r="CR42" s="66"/>
      <c r="CS42" s="66"/>
      <c r="CT42" s="66"/>
      <c r="CU42" s="66"/>
      <c r="CV42" s="66"/>
      <c r="CW42" s="66"/>
      <c r="CX42" s="66"/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6"/>
      <c r="DL42" s="66"/>
      <c r="DM42" s="66"/>
      <c r="DN42" s="66"/>
      <c r="DO42" s="66"/>
      <c r="DP42" s="66"/>
      <c r="DQ42" s="66"/>
      <c r="DR42" s="66"/>
      <c r="DS42" s="66"/>
      <c r="DT42" s="66"/>
      <c r="DU42" s="66"/>
      <c r="DV42" s="66"/>
      <c r="DW42" s="66"/>
      <c r="DX42" s="66"/>
      <c r="DY42" s="66"/>
      <c r="DZ42" s="66"/>
      <c r="EA42" s="66"/>
      <c r="EB42" s="66"/>
      <c r="EC42" s="66"/>
      <c r="ED42" s="66"/>
      <c r="EE42" s="66"/>
      <c r="EF42" s="66"/>
      <c r="EG42" s="66"/>
      <c r="EH42" s="66"/>
      <c r="EI42" s="66"/>
      <c r="EJ42" s="66"/>
      <c r="EK42" s="66"/>
      <c r="EL42" s="66"/>
      <c r="EM42" s="66"/>
      <c r="EN42" s="66"/>
      <c r="EO42" s="66"/>
      <c r="EP42" s="66"/>
      <c r="EQ42" s="66"/>
      <c r="ER42" s="66"/>
      <c r="ES42" s="66"/>
      <c r="ET42" s="66"/>
      <c r="EU42" s="66"/>
      <c r="EV42" s="66"/>
      <c r="EW42" s="66"/>
      <c r="EX42" s="66"/>
      <c r="EY42" s="66"/>
      <c r="EZ42" s="66"/>
      <c r="FA42" s="66"/>
      <c r="FB42" s="66"/>
      <c r="FC42" s="66"/>
      <c r="FD42" s="66"/>
      <c r="FE42" s="66"/>
      <c r="FF42" s="66"/>
      <c r="FG42" s="66"/>
      <c r="FH42" s="66"/>
      <c r="FI42" s="66"/>
      <c r="FJ42" s="66"/>
      <c r="FK42" s="66"/>
      <c r="FL42" s="66"/>
      <c r="FM42" s="66"/>
      <c r="FN42" s="66"/>
      <c r="FO42" s="66"/>
      <c r="FP42" s="66"/>
      <c r="FQ42" s="66"/>
      <c r="FR42" s="66"/>
      <c r="FS42" s="66"/>
      <c r="FT42" s="66"/>
      <c r="FU42" s="66"/>
      <c r="FV42" s="66"/>
      <c r="FW42" s="66"/>
      <c r="FX42" s="66"/>
      <c r="FY42" s="66"/>
      <c r="FZ42" s="66"/>
      <c r="GA42" s="66"/>
      <c r="GB42" s="66"/>
      <c r="GC42" s="66"/>
      <c r="GD42" s="66"/>
      <c r="GE42" s="66"/>
      <c r="GF42" s="66"/>
      <c r="GG42" s="66"/>
      <c r="GH42" s="66"/>
      <c r="GI42" s="66"/>
      <c r="GJ42" s="66"/>
      <c r="GK42" s="66"/>
      <c r="GL42" s="66"/>
      <c r="GM42" s="66"/>
      <c r="GN42" s="66"/>
      <c r="GO42" s="66"/>
      <c r="GP42" s="66"/>
      <c r="GQ42" s="66"/>
      <c r="GR42" s="66"/>
      <c r="GS42" s="66"/>
      <c r="GT42" s="66"/>
      <c r="GU42" s="66"/>
      <c r="GV42" s="66"/>
      <c r="GW42" s="66"/>
      <c r="GX42" s="66"/>
      <c r="GY42" s="66"/>
      <c r="GZ42" s="66"/>
      <c r="HA42" s="66"/>
      <c r="HB42" s="66"/>
      <c r="HC42" s="66"/>
      <c r="HD42" s="66"/>
      <c r="HE42" s="66"/>
      <c r="HF42" s="66"/>
      <c r="HG42" s="66"/>
      <c r="HH42" s="66"/>
      <c r="HI42" s="66"/>
      <c r="HJ42" s="66"/>
      <c r="HK42" s="66"/>
      <c r="HL42" s="66"/>
      <c r="HM42" s="66"/>
      <c r="HN42" s="66"/>
      <c r="HO42" s="66"/>
      <c r="HP42" s="66"/>
      <c r="HQ42" s="66"/>
      <c r="HR42" s="66"/>
      <c r="HS42" s="66"/>
      <c r="HT42" s="66"/>
      <c r="HU42" s="66"/>
      <c r="HV42" s="66"/>
      <c r="HW42" s="66"/>
    </row>
    <row r="43" spans="2:231" s="336" customFormat="1" ht="15" customHeight="1"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66"/>
      <c r="DN43" s="66"/>
      <c r="DO43" s="66"/>
      <c r="DP43" s="66"/>
      <c r="DQ43" s="66"/>
      <c r="DR43" s="66"/>
      <c r="DS43" s="66"/>
      <c r="DT43" s="66"/>
      <c r="DU43" s="66"/>
      <c r="DV43" s="66"/>
      <c r="DW43" s="66"/>
      <c r="DX43" s="66"/>
      <c r="DY43" s="66"/>
      <c r="DZ43" s="66"/>
      <c r="EA43" s="66"/>
      <c r="EB43" s="66"/>
      <c r="EC43" s="66"/>
      <c r="ED43" s="66"/>
      <c r="EE43" s="66"/>
      <c r="EF43" s="66"/>
      <c r="EG43" s="66"/>
      <c r="EH43" s="66"/>
      <c r="EI43" s="66"/>
      <c r="EJ43" s="66"/>
      <c r="EK43" s="66"/>
      <c r="EL43" s="66"/>
      <c r="EM43" s="66"/>
      <c r="EN43" s="66"/>
      <c r="EO43" s="66"/>
      <c r="EP43" s="66"/>
      <c r="EQ43" s="66"/>
      <c r="ER43" s="66"/>
      <c r="ES43" s="66"/>
      <c r="ET43" s="66"/>
      <c r="EU43" s="66"/>
      <c r="EV43" s="66"/>
      <c r="EW43" s="66"/>
      <c r="EX43" s="66"/>
      <c r="EY43" s="66"/>
      <c r="EZ43" s="66"/>
      <c r="FA43" s="66"/>
      <c r="FB43" s="66"/>
      <c r="FC43" s="66"/>
      <c r="FD43" s="66"/>
      <c r="FE43" s="66"/>
      <c r="FF43" s="66"/>
      <c r="FG43" s="66"/>
      <c r="FH43" s="66"/>
      <c r="FI43" s="66"/>
      <c r="FJ43" s="66"/>
      <c r="FK43" s="66"/>
      <c r="FL43" s="66"/>
      <c r="FM43" s="66"/>
      <c r="FN43" s="66"/>
      <c r="FO43" s="66"/>
      <c r="FP43" s="66"/>
      <c r="FQ43" s="66"/>
      <c r="FR43" s="66"/>
      <c r="FS43" s="66"/>
      <c r="FT43" s="66"/>
      <c r="FU43" s="66"/>
      <c r="FV43" s="66"/>
      <c r="FW43" s="66"/>
      <c r="FX43" s="66"/>
      <c r="FY43" s="66"/>
      <c r="FZ43" s="66"/>
      <c r="GA43" s="66"/>
      <c r="GB43" s="66"/>
      <c r="GC43" s="66"/>
      <c r="GD43" s="66"/>
      <c r="GE43" s="66"/>
      <c r="GF43" s="66"/>
      <c r="GG43" s="66"/>
      <c r="GH43" s="66"/>
      <c r="GI43" s="66"/>
      <c r="GJ43" s="66"/>
      <c r="GK43" s="66"/>
      <c r="GL43" s="66"/>
      <c r="GM43" s="66"/>
      <c r="GN43" s="66"/>
      <c r="GO43" s="66"/>
      <c r="GP43" s="66"/>
      <c r="GQ43" s="66"/>
      <c r="GR43" s="66"/>
      <c r="GS43" s="66"/>
      <c r="GT43" s="66"/>
      <c r="GU43" s="66"/>
      <c r="GV43" s="66"/>
      <c r="GW43" s="66"/>
      <c r="GX43" s="66"/>
      <c r="GY43" s="66"/>
      <c r="GZ43" s="66"/>
      <c r="HA43" s="66"/>
      <c r="HB43" s="66"/>
      <c r="HC43" s="66"/>
      <c r="HD43" s="66"/>
      <c r="HE43" s="66"/>
      <c r="HF43" s="66"/>
      <c r="HG43" s="66"/>
      <c r="HH43" s="66"/>
      <c r="HI43" s="66"/>
      <c r="HJ43" s="66"/>
      <c r="HK43" s="66"/>
      <c r="HL43" s="66"/>
      <c r="HM43" s="66"/>
      <c r="HN43" s="66"/>
      <c r="HO43" s="66"/>
      <c r="HP43" s="66"/>
      <c r="HQ43" s="66"/>
      <c r="HR43" s="66"/>
      <c r="HS43" s="66"/>
      <c r="HT43" s="66"/>
      <c r="HU43" s="66"/>
      <c r="HV43" s="66"/>
      <c r="HW43" s="66"/>
    </row>
    <row r="44" spans="2:231" s="336" customFormat="1" ht="15" customHeight="1"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  <c r="CL44" s="66"/>
      <c r="CM44" s="66"/>
      <c r="CN44" s="66"/>
      <c r="CO44" s="66"/>
      <c r="CP44" s="66"/>
      <c r="CQ44" s="66"/>
      <c r="CR44" s="66"/>
      <c r="CS44" s="66"/>
      <c r="CT44" s="66"/>
      <c r="CU44" s="66"/>
      <c r="CV44" s="66"/>
      <c r="CW44" s="66"/>
      <c r="CX44" s="66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6"/>
      <c r="DJ44" s="66"/>
      <c r="DK44" s="66"/>
      <c r="DL44" s="66"/>
      <c r="DM44" s="66"/>
      <c r="DN44" s="66"/>
      <c r="DO44" s="66"/>
      <c r="DP44" s="66"/>
      <c r="DQ44" s="66"/>
      <c r="DR44" s="66"/>
      <c r="DS44" s="66"/>
      <c r="DT44" s="66"/>
      <c r="DU44" s="66"/>
      <c r="DV44" s="66"/>
      <c r="DW44" s="66"/>
      <c r="DX44" s="66"/>
      <c r="DY44" s="66"/>
      <c r="DZ44" s="66"/>
      <c r="EA44" s="66"/>
      <c r="EB44" s="66"/>
      <c r="EC44" s="66"/>
      <c r="ED44" s="66"/>
      <c r="EE44" s="66"/>
      <c r="EF44" s="66"/>
      <c r="EG44" s="66"/>
      <c r="EH44" s="66"/>
      <c r="EI44" s="66"/>
      <c r="EJ44" s="66"/>
      <c r="EK44" s="66"/>
      <c r="EL44" s="66"/>
      <c r="EM44" s="66"/>
      <c r="EN44" s="66"/>
      <c r="EO44" s="66"/>
      <c r="EP44" s="66"/>
      <c r="EQ44" s="66"/>
      <c r="ER44" s="66"/>
      <c r="ES44" s="66"/>
      <c r="ET44" s="66"/>
      <c r="EU44" s="66"/>
      <c r="EV44" s="66"/>
      <c r="EW44" s="66"/>
      <c r="EX44" s="66"/>
      <c r="EY44" s="66"/>
      <c r="EZ44" s="66"/>
      <c r="FA44" s="66"/>
      <c r="FB44" s="66"/>
      <c r="FC44" s="66"/>
      <c r="FD44" s="66"/>
      <c r="FE44" s="66"/>
      <c r="FF44" s="66"/>
      <c r="FG44" s="66"/>
      <c r="FH44" s="66"/>
      <c r="FI44" s="66"/>
      <c r="FJ44" s="66"/>
      <c r="FK44" s="66"/>
      <c r="FL44" s="66"/>
      <c r="FM44" s="66"/>
      <c r="FN44" s="66"/>
      <c r="FO44" s="66"/>
      <c r="FP44" s="66"/>
      <c r="FQ44" s="66"/>
      <c r="FR44" s="66"/>
      <c r="FS44" s="66"/>
      <c r="FT44" s="66"/>
      <c r="FU44" s="66"/>
      <c r="FV44" s="66"/>
      <c r="FW44" s="66"/>
      <c r="FX44" s="66"/>
      <c r="FY44" s="66"/>
      <c r="FZ44" s="66"/>
      <c r="GA44" s="66"/>
      <c r="GB44" s="66"/>
      <c r="GC44" s="66"/>
      <c r="GD44" s="66"/>
      <c r="GE44" s="66"/>
      <c r="GF44" s="66"/>
      <c r="GG44" s="66"/>
      <c r="GH44" s="66"/>
      <c r="GI44" s="66"/>
      <c r="GJ44" s="66"/>
      <c r="GK44" s="66"/>
      <c r="GL44" s="66"/>
      <c r="GM44" s="66"/>
      <c r="GN44" s="66"/>
      <c r="GO44" s="66"/>
      <c r="GP44" s="66"/>
      <c r="GQ44" s="66"/>
      <c r="GR44" s="66"/>
      <c r="GS44" s="66"/>
      <c r="GT44" s="66"/>
      <c r="GU44" s="66"/>
      <c r="GV44" s="66"/>
      <c r="GW44" s="66"/>
      <c r="GX44" s="66"/>
      <c r="GY44" s="66"/>
      <c r="GZ44" s="66"/>
      <c r="HA44" s="66"/>
      <c r="HB44" s="66"/>
      <c r="HC44" s="66"/>
      <c r="HD44" s="66"/>
      <c r="HE44" s="66"/>
      <c r="HF44" s="66"/>
      <c r="HG44" s="66"/>
      <c r="HH44" s="66"/>
      <c r="HI44" s="66"/>
      <c r="HJ44" s="66"/>
      <c r="HK44" s="66"/>
      <c r="HL44" s="66"/>
      <c r="HM44" s="66"/>
      <c r="HN44" s="66"/>
      <c r="HO44" s="66"/>
      <c r="HP44" s="66"/>
      <c r="HQ44" s="66"/>
      <c r="HR44" s="66"/>
      <c r="HS44" s="66"/>
      <c r="HT44" s="66"/>
      <c r="HU44" s="66"/>
      <c r="HV44" s="66"/>
      <c r="HW44" s="66"/>
    </row>
    <row r="45" spans="2:231" s="336" customFormat="1" ht="15" customHeight="1"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6"/>
      <c r="CX45" s="66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6"/>
      <c r="DV45" s="66"/>
      <c r="DW45" s="66"/>
      <c r="DX45" s="66"/>
      <c r="DY45" s="66"/>
      <c r="DZ45" s="66"/>
      <c r="EA45" s="66"/>
      <c r="EB45" s="66"/>
      <c r="EC45" s="66"/>
      <c r="ED45" s="66"/>
      <c r="EE45" s="66"/>
      <c r="EF45" s="66"/>
      <c r="EG45" s="66"/>
      <c r="EH45" s="66"/>
      <c r="EI45" s="66"/>
      <c r="EJ45" s="66"/>
      <c r="EK45" s="66"/>
      <c r="EL45" s="66"/>
      <c r="EM45" s="66"/>
      <c r="EN45" s="66"/>
      <c r="EO45" s="66"/>
      <c r="EP45" s="66"/>
      <c r="EQ45" s="66"/>
      <c r="ER45" s="66"/>
      <c r="ES45" s="66"/>
      <c r="ET45" s="66"/>
      <c r="EU45" s="66"/>
      <c r="EV45" s="66"/>
      <c r="EW45" s="66"/>
      <c r="EX45" s="66"/>
      <c r="EY45" s="66"/>
      <c r="EZ45" s="66"/>
      <c r="FA45" s="66"/>
      <c r="FB45" s="66"/>
      <c r="FC45" s="66"/>
      <c r="FD45" s="66"/>
      <c r="FE45" s="66"/>
      <c r="FF45" s="66"/>
      <c r="FG45" s="66"/>
      <c r="FH45" s="66"/>
      <c r="FI45" s="66"/>
      <c r="FJ45" s="66"/>
      <c r="FK45" s="66"/>
      <c r="FL45" s="66"/>
      <c r="FM45" s="66"/>
      <c r="FN45" s="66"/>
      <c r="FO45" s="66"/>
      <c r="FP45" s="66"/>
      <c r="FQ45" s="66"/>
      <c r="FR45" s="66"/>
      <c r="FS45" s="66"/>
      <c r="FT45" s="66"/>
      <c r="FU45" s="66"/>
      <c r="FV45" s="66"/>
      <c r="FW45" s="66"/>
      <c r="FX45" s="66"/>
      <c r="FY45" s="66"/>
      <c r="FZ45" s="66"/>
      <c r="GA45" s="66"/>
      <c r="GB45" s="66"/>
      <c r="GC45" s="66"/>
      <c r="GD45" s="66"/>
      <c r="GE45" s="66"/>
      <c r="GF45" s="66"/>
      <c r="GG45" s="66"/>
      <c r="GH45" s="66"/>
      <c r="GI45" s="66"/>
      <c r="GJ45" s="66"/>
      <c r="GK45" s="66"/>
      <c r="GL45" s="66"/>
      <c r="GM45" s="66"/>
      <c r="GN45" s="66"/>
      <c r="GO45" s="66"/>
      <c r="GP45" s="66"/>
      <c r="GQ45" s="66"/>
      <c r="GR45" s="66"/>
      <c r="GS45" s="66"/>
      <c r="GT45" s="66"/>
      <c r="GU45" s="66"/>
      <c r="GV45" s="66"/>
      <c r="GW45" s="66"/>
      <c r="GX45" s="66"/>
      <c r="GY45" s="66"/>
      <c r="GZ45" s="66"/>
      <c r="HA45" s="66"/>
      <c r="HB45" s="66"/>
      <c r="HC45" s="66"/>
      <c r="HD45" s="66"/>
      <c r="HE45" s="66"/>
      <c r="HF45" s="66"/>
      <c r="HG45" s="66"/>
      <c r="HH45" s="66"/>
      <c r="HI45" s="66"/>
      <c r="HJ45" s="66"/>
      <c r="HK45" s="66"/>
      <c r="HL45" s="66"/>
      <c r="HM45" s="66"/>
      <c r="HN45" s="66"/>
      <c r="HO45" s="66"/>
      <c r="HP45" s="66"/>
      <c r="HQ45" s="66"/>
      <c r="HR45" s="66"/>
      <c r="HS45" s="66"/>
      <c r="HT45" s="66"/>
      <c r="HU45" s="66"/>
      <c r="HV45" s="66"/>
      <c r="HW45" s="66"/>
    </row>
    <row r="46" spans="2:231" s="336" customFormat="1" ht="15" customHeight="1"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  <c r="BP46" s="66"/>
      <c r="BQ46" s="66"/>
      <c r="BR46" s="66"/>
      <c r="BS46" s="66"/>
      <c r="BT46" s="66"/>
      <c r="BU46" s="66"/>
      <c r="BV46" s="66"/>
      <c r="BW46" s="66"/>
      <c r="BX46" s="66"/>
      <c r="BY46" s="66"/>
      <c r="BZ46" s="66"/>
      <c r="CA46" s="66"/>
      <c r="CB46" s="66"/>
      <c r="CC46" s="66"/>
      <c r="CD46" s="66"/>
      <c r="CE46" s="66"/>
      <c r="CF46" s="66"/>
      <c r="CG46" s="66"/>
      <c r="CH46" s="66"/>
      <c r="CI46" s="66"/>
      <c r="CJ46" s="66"/>
      <c r="CK46" s="66"/>
      <c r="CL46" s="66"/>
      <c r="CM46" s="66"/>
      <c r="CN46" s="66"/>
      <c r="CO46" s="66"/>
      <c r="CP46" s="66"/>
      <c r="CQ46" s="66"/>
      <c r="CR46" s="66"/>
      <c r="CS46" s="66"/>
      <c r="CT46" s="66"/>
      <c r="CU46" s="66"/>
      <c r="CV46" s="66"/>
      <c r="CW46" s="66"/>
      <c r="CX46" s="66"/>
      <c r="CY46" s="66"/>
      <c r="CZ46" s="66"/>
      <c r="DA46" s="66"/>
      <c r="DB46" s="66"/>
      <c r="DC46" s="66"/>
      <c r="DD46" s="66"/>
      <c r="DE46" s="66"/>
      <c r="DF46" s="66"/>
      <c r="DG46" s="66"/>
      <c r="DH46" s="66"/>
      <c r="DI46" s="66"/>
      <c r="DJ46" s="66"/>
      <c r="DK46" s="66"/>
      <c r="DL46" s="66"/>
      <c r="DM46" s="66"/>
      <c r="DN46" s="66"/>
      <c r="DO46" s="66"/>
      <c r="DP46" s="66"/>
      <c r="DQ46" s="66"/>
      <c r="DR46" s="66"/>
      <c r="DS46" s="66"/>
      <c r="DT46" s="66"/>
      <c r="DU46" s="66"/>
      <c r="DV46" s="66"/>
      <c r="DW46" s="66"/>
      <c r="DX46" s="66"/>
      <c r="DY46" s="66"/>
      <c r="DZ46" s="66"/>
      <c r="EA46" s="66"/>
      <c r="EB46" s="66"/>
      <c r="EC46" s="66"/>
      <c r="ED46" s="66"/>
      <c r="EE46" s="66"/>
      <c r="EF46" s="66"/>
      <c r="EG46" s="66"/>
      <c r="EH46" s="66"/>
      <c r="EI46" s="66"/>
      <c r="EJ46" s="66"/>
      <c r="EK46" s="66"/>
      <c r="EL46" s="66"/>
      <c r="EM46" s="66"/>
      <c r="EN46" s="66"/>
      <c r="EO46" s="66"/>
      <c r="EP46" s="66"/>
      <c r="EQ46" s="66"/>
      <c r="ER46" s="66"/>
      <c r="ES46" s="66"/>
      <c r="ET46" s="66"/>
      <c r="EU46" s="66"/>
      <c r="EV46" s="66"/>
      <c r="EW46" s="66"/>
      <c r="EX46" s="66"/>
      <c r="EY46" s="66"/>
      <c r="EZ46" s="66"/>
      <c r="FA46" s="66"/>
      <c r="FB46" s="66"/>
      <c r="FC46" s="66"/>
      <c r="FD46" s="66"/>
      <c r="FE46" s="66"/>
      <c r="FF46" s="66"/>
      <c r="FG46" s="66"/>
      <c r="FH46" s="66"/>
      <c r="FI46" s="66"/>
      <c r="FJ46" s="66"/>
      <c r="FK46" s="66"/>
      <c r="FL46" s="66"/>
      <c r="FM46" s="66"/>
      <c r="FN46" s="66"/>
      <c r="FO46" s="66"/>
      <c r="FP46" s="66"/>
      <c r="FQ46" s="66"/>
      <c r="FR46" s="66"/>
      <c r="FS46" s="66"/>
      <c r="FT46" s="66"/>
      <c r="FU46" s="66"/>
      <c r="FV46" s="66"/>
      <c r="FW46" s="66"/>
      <c r="FX46" s="66"/>
      <c r="FY46" s="66"/>
      <c r="FZ46" s="66"/>
      <c r="GA46" s="66"/>
      <c r="GB46" s="66"/>
      <c r="GC46" s="66"/>
      <c r="GD46" s="66"/>
      <c r="GE46" s="66"/>
      <c r="GF46" s="66"/>
      <c r="GG46" s="66"/>
      <c r="GH46" s="66"/>
      <c r="GI46" s="66"/>
      <c r="GJ46" s="66"/>
      <c r="GK46" s="66"/>
      <c r="GL46" s="66"/>
      <c r="GM46" s="66"/>
      <c r="GN46" s="66"/>
      <c r="GO46" s="66"/>
      <c r="GP46" s="66"/>
      <c r="GQ46" s="66"/>
      <c r="GR46" s="66"/>
      <c r="GS46" s="66"/>
      <c r="GT46" s="66"/>
      <c r="GU46" s="66"/>
      <c r="GV46" s="66"/>
      <c r="GW46" s="66"/>
      <c r="GX46" s="66"/>
      <c r="GY46" s="66"/>
      <c r="GZ46" s="66"/>
      <c r="HA46" s="66"/>
      <c r="HB46" s="66"/>
      <c r="HC46" s="66"/>
      <c r="HD46" s="66"/>
      <c r="HE46" s="66"/>
      <c r="HF46" s="66"/>
      <c r="HG46" s="66"/>
      <c r="HH46" s="66"/>
      <c r="HI46" s="66"/>
      <c r="HJ46" s="66"/>
      <c r="HK46" s="66"/>
      <c r="HL46" s="66"/>
      <c r="HM46" s="66"/>
      <c r="HN46" s="66"/>
      <c r="HO46" s="66"/>
      <c r="HP46" s="66"/>
      <c r="HQ46" s="66"/>
      <c r="HR46" s="66"/>
      <c r="HS46" s="66"/>
      <c r="HT46" s="66"/>
      <c r="HU46" s="66"/>
      <c r="HV46" s="66"/>
      <c r="HW46" s="66"/>
    </row>
    <row r="47" spans="2:231" s="336" customFormat="1" ht="15" customHeight="1"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  <c r="CF47" s="66"/>
      <c r="CG47" s="66"/>
      <c r="CH47" s="66"/>
      <c r="CI47" s="66"/>
      <c r="CJ47" s="66"/>
      <c r="CK47" s="66"/>
      <c r="CL47" s="66"/>
      <c r="CM47" s="66"/>
      <c r="CN47" s="66"/>
      <c r="CO47" s="66"/>
      <c r="CP47" s="66"/>
      <c r="CQ47" s="66"/>
      <c r="CR47" s="66"/>
      <c r="CS47" s="66"/>
      <c r="CT47" s="66"/>
      <c r="CU47" s="66"/>
      <c r="CV47" s="66"/>
      <c r="CW47" s="66"/>
      <c r="CX47" s="66"/>
      <c r="CY47" s="66"/>
      <c r="CZ47" s="66"/>
      <c r="DA47" s="66"/>
      <c r="DB47" s="66"/>
      <c r="DC47" s="66"/>
      <c r="DD47" s="66"/>
      <c r="DE47" s="66"/>
      <c r="DF47" s="66"/>
      <c r="DG47" s="66"/>
      <c r="DH47" s="66"/>
      <c r="DI47" s="66"/>
      <c r="DJ47" s="66"/>
      <c r="DK47" s="66"/>
      <c r="DL47" s="66"/>
      <c r="DM47" s="66"/>
      <c r="DN47" s="66"/>
      <c r="DO47" s="66"/>
      <c r="DP47" s="66"/>
      <c r="DQ47" s="66"/>
      <c r="DR47" s="66"/>
      <c r="DS47" s="66"/>
      <c r="DT47" s="66"/>
      <c r="DU47" s="66"/>
      <c r="DV47" s="66"/>
      <c r="DW47" s="66"/>
      <c r="DX47" s="66"/>
      <c r="DY47" s="66"/>
      <c r="DZ47" s="66"/>
      <c r="EA47" s="66"/>
      <c r="EB47" s="66"/>
      <c r="EC47" s="66"/>
      <c r="ED47" s="66"/>
      <c r="EE47" s="66"/>
      <c r="EF47" s="66"/>
      <c r="EG47" s="66"/>
      <c r="EH47" s="66"/>
      <c r="EI47" s="66"/>
      <c r="EJ47" s="66"/>
      <c r="EK47" s="66"/>
      <c r="EL47" s="66"/>
      <c r="EM47" s="66"/>
      <c r="EN47" s="66"/>
      <c r="EO47" s="66"/>
      <c r="EP47" s="66"/>
      <c r="EQ47" s="66"/>
      <c r="ER47" s="66"/>
      <c r="ES47" s="66"/>
      <c r="ET47" s="66"/>
      <c r="EU47" s="66"/>
      <c r="EV47" s="66"/>
      <c r="EW47" s="66"/>
      <c r="EX47" s="66"/>
      <c r="EY47" s="66"/>
      <c r="EZ47" s="66"/>
      <c r="FA47" s="66"/>
      <c r="FB47" s="66"/>
      <c r="FC47" s="66"/>
      <c r="FD47" s="66"/>
      <c r="FE47" s="66"/>
      <c r="FF47" s="66"/>
      <c r="FG47" s="66"/>
      <c r="FH47" s="66"/>
      <c r="FI47" s="66"/>
      <c r="FJ47" s="66"/>
      <c r="FK47" s="66"/>
      <c r="FL47" s="66"/>
      <c r="FM47" s="66"/>
      <c r="FN47" s="66"/>
      <c r="FO47" s="66"/>
      <c r="FP47" s="66"/>
      <c r="FQ47" s="66"/>
      <c r="FR47" s="66"/>
      <c r="FS47" s="66"/>
      <c r="FT47" s="66"/>
      <c r="FU47" s="66"/>
      <c r="FV47" s="66"/>
      <c r="FW47" s="66"/>
      <c r="FX47" s="66"/>
      <c r="FY47" s="66"/>
      <c r="FZ47" s="66"/>
      <c r="GA47" s="66"/>
      <c r="GB47" s="66"/>
      <c r="GC47" s="66"/>
      <c r="GD47" s="66"/>
      <c r="GE47" s="66"/>
      <c r="GF47" s="66"/>
      <c r="GG47" s="66"/>
      <c r="GH47" s="66"/>
      <c r="GI47" s="66"/>
      <c r="GJ47" s="66"/>
      <c r="GK47" s="66"/>
      <c r="GL47" s="66"/>
      <c r="GM47" s="66"/>
      <c r="GN47" s="66"/>
      <c r="GO47" s="66"/>
      <c r="GP47" s="66"/>
      <c r="GQ47" s="66"/>
      <c r="GR47" s="66"/>
      <c r="GS47" s="66"/>
      <c r="GT47" s="66"/>
      <c r="GU47" s="66"/>
      <c r="GV47" s="66"/>
      <c r="GW47" s="66"/>
      <c r="GX47" s="66"/>
      <c r="GY47" s="66"/>
      <c r="GZ47" s="66"/>
      <c r="HA47" s="66"/>
      <c r="HB47" s="66"/>
      <c r="HC47" s="66"/>
      <c r="HD47" s="66"/>
      <c r="HE47" s="66"/>
      <c r="HF47" s="66"/>
      <c r="HG47" s="66"/>
      <c r="HH47" s="66"/>
      <c r="HI47" s="66"/>
      <c r="HJ47" s="66"/>
      <c r="HK47" s="66"/>
      <c r="HL47" s="66"/>
      <c r="HM47" s="66"/>
      <c r="HN47" s="66"/>
      <c r="HO47" s="66"/>
      <c r="HP47" s="66"/>
      <c r="HQ47" s="66"/>
      <c r="HR47" s="66"/>
      <c r="HS47" s="66"/>
      <c r="HT47" s="66"/>
      <c r="HU47" s="66"/>
      <c r="HV47" s="66"/>
      <c r="HW47" s="66"/>
    </row>
    <row r="48" spans="2:231" s="336" customFormat="1" ht="15" customHeight="1"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  <c r="CL48" s="66"/>
      <c r="CM48" s="66"/>
      <c r="CN48" s="66"/>
      <c r="CO48" s="66"/>
      <c r="CP48" s="66"/>
      <c r="CQ48" s="66"/>
      <c r="CR48" s="66"/>
      <c r="CS48" s="66"/>
      <c r="CT48" s="66"/>
      <c r="CU48" s="66"/>
      <c r="CV48" s="66"/>
      <c r="CW48" s="66"/>
      <c r="CX48" s="66"/>
      <c r="CY48" s="66"/>
      <c r="CZ48" s="66"/>
      <c r="DA48" s="66"/>
      <c r="DB48" s="66"/>
      <c r="DC48" s="66"/>
      <c r="DD48" s="66"/>
      <c r="DE48" s="66"/>
      <c r="DF48" s="66"/>
      <c r="DG48" s="66"/>
      <c r="DH48" s="66"/>
      <c r="DI48" s="66"/>
      <c r="DJ48" s="66"/>
      <c r="DK48" s="66"/>
      <c r="DL48" s="66"/>
      <c r="DM48" s="66"/>
      <c r="DN48" s="66"/>
      <c r="DO48" s="66"/>
      <c r="DP48" s="66"/>
      <c r="DQ48" s="66"/>
      <c r="DR48" s="66"/>
      <c r="DS48" s="66"/>
      <c r="DT48" s="66"/>
      <c r="DU48" s="66"/>
      <c r="DV48" s="66"/>
      <c r="DW48" s="66"/>
      <c r="DX48" s="66"/>
      <c r="DY48" s="66"/>
      <c r="DZ48" s="66"/>
      <c r="EA48" s="66"/>
      <c r="EB48" s="66"/>
      <c r="EC48" s="66"/>
      <c r="ED48" s="66"/>
      <c r="EE48" s="66"/>
      <c r="EF48" s="66"/>
      <c r="EG48" s="66"/>
      <c r="EH48" s="66"/>
      <c r="EI48" s="66"/>
      <c r="EJ48" s="66"/>
      <c r="EK48" s="66"/>
      <c r="EL48" s="66"/>
      <c r="EM48" s="66"/>
      <c r="EN48" s="66"/>
      <c r="EO48" s="66"/>
      <c r="EP48" s="66"/>
      <c r="EQ48" s="66"/>
      <c r="ER48" s="66"/>
      <c r="ES48" s="66"/>
      <c r="ET48" s="66"/>
      <c r="EU48" s="66"/>
      <c r="EV48" s="66"/>
      <c r="EW48" s="66"/>
      <c r="EX48" s="66"/>
      <c r="EY48" s="66"/>
      <c r="EZ48" s="66"/>
      <c r="FA48" s="66"/>
      <c r="FB48" s="66"/>
      <c r="FC48" s="66"/>
      <c r="FD48" s="66"/>
      <c r="FE48" s="66"/>
      <c r="FF48" s="66"/>
      <c r="FG48" s="66"/>
      <c r="FH48" s="66"/>
      <c r="FI48" s="66"/>
      <c r="FJ48" s="66"/>
      <c r="FK48" s="66"/>
      <c r="FL48" s="66"/>
      <c r="FM48" s="66"/>
      <c r="FN48" s="66"/>
      <c r="FO48" s="66"/>
      <c r="FP48" s="66"/>
      <c r="FQ48" s="66"/>
      <c r="FR48" s="66"/>
      <c r="FS48" s="66"/>
      <c r="FT48" s="66"/>
      <c r="FU48" s="66"/>
      <c r="FV48" s="66"/>
      <c r="FW48" s="66"/>
      <c r="FX48" s="66"/>
      <c r="FY48" s="66"/>
      <c r="FZ48" s="66"/>
      <c r="GA48" s="66"/>
      <c r="GB48" s="66"/>
      <c r="GC48" s="66"/>
      <c r="GD48" s="66"/>
      <c r="GE48" s="66"/>
      <c r="GF48" s="66"/>
      <c r="GG48" s="66"/>
      <c r="GH48" s="66"/>
      <c r="GI48" s="66"/>
      <c r="GJ48" s="66"/>
      <c r="GK48" s="66"/>
      <c r="GL48" s="66"/>
      <c r="GM48" s="66"/>
      <c r="GN48" s="66"/>
      <c r="GO48" s="66"/>
      <c r="GP48" s="66"/>
      <c r="GQ48" s="66"/>
      <c r="GR48" s="66"/>
      <c r="GS48" s="66"/>
      <c r="GT48" s="66"/>
      <c r="GU48" s="66"/>
      <c r="GV48" s="66"/>
      <c r="GW48" s="66"/>
      <c r="GX48" s="66"/>
      <c r="GY48" s="66"/>
      <c r="GZ48" s="66"/>
      <c r="HA48" s="66"/>
      <c r="HB48" s="66"/>
      <c r="HC48" s="66"/>
      <c r="HD48" s="66"/>
      <c r="HE48" s="66"/>
      <c r="HF48" s="66"/>
      <c r="HG48" s="66"/>
      <c r="HH48" s="66"/>
      <c r="HI48" s="66"/>
      <c r="HJ48" s="66"/>
      <c r="HK48" s="66"/>
      <c r="HL48" s="66"/>
      <c r="HM48" s="66"/>
      <c r="HN48" s="66"/>
      <c r="HO48" s="66"/>
      <c r="HP48" s="66"/>
      <c r="HQ48" s="66"/>
      <c r="HR48" s="66"/>
      <c r="HS48" s="66"/>
      <c r="HT48" s="66"/>
      <c r="HU48" s="66"/>
      <c r="HV48" s="66"/>
      <c r="HW48" s="66"/>
    </row>
    <row r="49" spans="2:231" s="336" customFormat="1" ht="15" customHeight="1"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66"/>
      <c r="BQ49" s="66"/>
      <c r="BR49" s="66"/>
      <c r="BS49" s="66"/>
      <c r="BT49" s="66"/>
      <c r="BU49" s="66"/>
      <c r="BV49" s="66"/>
      <c r="BW49" s="66"/>
      <c r="BX49" s="66"/>
      <c r="BY49" s="66"/>
      <c r="BZ49" s="66"/>
      <c r="CA49" s="66"/>
      <c r="CB49" s="66"/>
      <c r="CC49" s="66"/>
      <c r="CD49" s="66"/>
      <c r="CE49" s="66"/>
      <c r="CF49" s="66"/>
      <c r="CG49" s="66"/>
      <c r="CH49" s="66"/>
      <c r="CI49" s="66"/>
      <c r="CJ49" s="66"/>
      <c r="CK49" s="66"/>
      <c r="CL49" s="66"/>
      <c r="CM49" s="66"/>
      <c r="CN49" s="66"/>
      <c r="CO49" s="66"/>
      <c r="CP49" s="66"/>
      <c r="CQ49" s="66"/>
      <c r="CR49" s="66"/>
      <c r="CS49" s="66"/>
      <c r="CT49" s="66"/>
      <c r="CU49" s="66"/>
      <c r="CV49" s="66"/>
      <c r="CW49" s="66"/>
      <c r="CX49" s="66"/>
      <c r="CY49" s="66"/>
      <c r="CZ49" s="66"/>
      <c r="DA49" s="66"/>
      <c r="DB49" s="66"/>
      <c r="DC49" s="66"/>
      <c r="DD49" s="66"/>
      <c r="DE49" s="66"/>
      <c r="DF49" s="66"/>
      <c r="DG49" s="66"/>
      <c r="DH49" s="66"/>
      <c r="DI49" s="66"/>
      <c r="DJ49" s="66"/>
      <c r="DK49" s="66"/>
      <c r="DL49" s="66"/>
      <c r="DM49" s="66"/>
      <c r="DN49" s="66"/>
      <c r="DO49" s="66"/>
      <c r="DP49" s="66"/>
      <c r="DQ49" s="66"/>
      <c r="DR49" s="66"/>
      <c r="DS49" s="66"/>
      <c r="DT49" s="66"/>
      <c r="DU49" s="66"/>
      <c r="DV49" s="66"/>
      <c r="DW49" s="66"/>
      <c r="DX49" s="66"/>
      <c r="DY49" s="66"/>
      <c r="DZ49" s="66"/>
      <c r="EA49" s="66"/>
      <c r="EB49" s="66"/>
      <c r="EC49" s="66"/>
      <c r="ED49" s="66"/>
      <c r="EE49" s="66"/>
      <c r="EF49" s="66"/>
      <c r="EG49" s="66"/>
      <c r="EH49" s="66"/>
      <c r="EI49" s="66"/>
      <c r="EJ49" s="66"/>
      <c r="EK49" s="66"/>
      <c r="EL49" s="66"/>
      <c r="EM49" s="66"/>
      <c r="EN49" s="66"/>
      <c r="EO49" s="66"/>
      <c r="EP49" s="66"/>
      <c r="EQ49" s="66"/>
      <c r="ER49" s="66"/>
      <c r="ES49" s="66"/>
      <c r="ET49" s="66"/>
      <c r="EU49" s="66"/>
      <c r="EV49" s="66"/>
      <c r="EW49" s="66"/>
      <c r="EX49" s="66"/>
      <c r="EY49" s="66"/>
      <c r="EZ49" s="66"/>
      <c r="FA49" s="66"/>
      <c r="FB49" s="66"/>
      <c r="FC49" s="66"/>
      <c r="FD49" s="66"/>
      <c r="FE49" s="66"/>
      <c r="FF49" s="66"/>
      <c r="FG49" s="66"/>
      <c r="FH49" s="66"/>
      <c r="FI49" s="66"/>
      <c r="FJ49" s="66"/>
      <c r="FK49" s="66"/>
      <c r="FL49" s="66"/>
      <c r="FM49" s="66"/>
      <c r="FN49" s="66"/>
      <c r="FO49" s="66"/>
      <c r="FP49" s="66"/>
      <c r="FQ49" s="66"/>
      <c r="FR49" s="66"/>
      <c r="FS49" s="66"/>
      <c r="FT49" s="66"/>
      <c r="FU49" s="66"/>
      <c r="FV49" s="66"/>
      <c r="FW49" s="66"/>
      <c r="FX49" s="66"/>
      <c r="FY49" s="66"/>
      <c r="FZ49" s="66"/>
      <c r="GA49" s="66"/>
      <c r="GB49" s="66"/>
      <c r="GC49" s="66"/>
      <c r="GD49" s="66"/>
      <c r="GE49" s="66"/>
      <c r="GF49" s="66"/>
      <c r="GG49" s="66"/>
      <c r="GH49" s="66"/>
      <c r="GI49" s="66"/>
      <c r="GJ49" s="66"/>
      <c r="GK49" s="66"/>
      <c r="GL49" s="66"/>
      <c r="GM49" s="66"/>
      <c r="GN49" s="66"/>
      <c r="GO49" s="66"/>
      <c r="GP49" s="66"/>
      <c r="GQ49" s="66"/>
      <c r="GR49" s="66"/>
      <c r="GS49" s="66"/>
      <c r="GT49" s="66"/>
      <c r="GU49" s="66"/>
      <c r="GV49" s="66"/>
      <c r="GW49" s="66"/>
      <c r="GX49" s="66"/>
      <c r="GY49" s="66"/>
      <c r="GZ49" s="66"/>
      <c r="HA49" s="66"/>
      <c r="HB49" s="66"/>
      <c r="HC49" s="66"/>
      <c r="HD49" s="66"/>
      <c r="HE49" s="66"/>
      <c r="HF49" s="66"/>
      <c r="HG49" s="66"/>
      <c r="HH49" s="66"/>
      <c r="HI49" s="66"/>
      <c r="HJ49" s="66"/>
      <c r="HK49" s="66"/>
      <c r="HL49" s="66"/>
      <c r="HM49" s="66"/>
      <c r="HN49" s="66"/>
      <c r="HO49" s="66"/>
      <c r="HP49" s="66"/>
      <c r="HQ49" s="66"/>
      <c r="HR49" s="66"/>
      <c r="HS49" s="66"/>
      <c r="HT49" s="66"/>
      <c r="HU49" s="66"/>
      <c r="HV49" s="66"/>
      <c r="HW49" s="66"/>
    </row>
    <row r="50" spans="2:231" s="336" customFormat="1" ht="15" customHeight="1"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  <c r="BP50" s="66"/>
      <c r="BQ50" s="66"/>
      <c r="BR50" s="66"/>
      <c r="BS50" s="66"/>
      <c r="BT50" s="66"/>
      <c r="BU50" s="66"/>
      <c r="BV50" s="66"/>
      <c r="BW50" s="66"/>
      <c r="BX50" s="66"/>
      <c r="BY50" s="66"/>
      <c r="BZ50" s="66"/>
      <c r="CA50" s="66"/>
      <c r="CB50" s="66"/>
      <c r="CC50" s="66"/>
      <c r="CD50" s="66"/>
      <c r="CE50" s="66"/>
      <c r="CF50" s="66"/>
      <c r="CG50" s="66"/>
      <c r="CH50" s="66"/>
      <c r="CI50" s="66"/>
      <c r="CJ50" s="66"/>
      <c r="CK50" s="66"/>
      <c r="CL50" s="66"/>
      <c r="CM50" s="66"/>
      <c r="CN50" s="66"/>
      <c r="CO50" s="66"/>
      <c r="CP50" s="66"/>
      <c r="CQ50" s="66"/>
      <c r="CR50" s="66"/>
      <c r="CS50" s="66"/>
      <c r="CT50" s="66"/>
      <c r="CU50" s="66"/>
      <c r="CV50" s="66"/>
      <c r="CW50" s="66"/>
      <c r="CX50" s="66"/>
      <c r="CY50" s="66"/>
      <c r="CZ50" s="66"/>
      <c r="DA50" s="66"/>
      <c r="DB50" s="66"/>
      <c r="DC50" s="66"/>
      <c r="DD50" s="66"/>
      <c r="DE50" s="66"/>
      <c r="DF50" s="66"/>
      <c r="DG50" s="66"/>
      <c r="DH50" s="66"/>
      <c r="DI50" s="66"/>
      <c r="DJ50" s="66"/>
      <c r="DK50" s="66"/>
      <c r="DL50" s="66"/>
      <c r="DM50" s="66"/>
      <c r="DN50" s="66"/>
      <c r="DO50" s="66"/>
      <c r="DP50" s="66"/>
      <c r="DQ50" s="66"/>
      <c r="DR50" s="66"/>
      <c r="DS50" s="66"/>
      <c r="DT50" s="66"/>
      <c r="DU50" s="66"/>
      <c r="DV50" s="66"/>
      <c r="DW50" s="66"/>
      <c r="DX50" s="66"/>
      <c r="DY50" s="66"/>
      <c r="DZ50" s="66"/>
      <c r="EA50" s="66"/>
      <c r="EB50" s="66"/>
      <c r="EC50" s="66"/>
      <c r="ED50" s="66"/>
      <c r="EE50" s="66"/>
      <c r="EF50" s="66"/>
      <c r="EG50" s="66"/>
      <c r="EH50" s="66"/>
      <c r="EI50" s="66"/>
      <c r="EJ50" s="66"/>
      <c r="EK50" s="66"/>
      <c r="EL50" s="66"/>
      <c r="EM50" s="66"/>
      <c r="EN50" s="66"/>
      <c r="EO50" s="66"/>
      <c r="EP50" s="66"/>
      <c r="EQ50" s="66"/>
      <c r="ER50" s="66"/>
      <c r="ES50" s="66"/>
      <c r="ET50" s="66"/>
      <c r="EU50" s="66"/>
      <c r="EV50" s="66"/>
      <c r="EW50" s="66"/>
      <c r="EX50" s="66"/>
      <c r="EY50" s="66"/>
      <c r="EZ50" s="66"/>
      <c r="FA50" s="66"/>
      <c r="FB50" s="66"/>
      <c r="FC50" s="66"/>
      <c r="FD50" s="66"/>
      <c r="FE50" s="66"/>
      <c r="FF50" s="66"/>
      <c r="FG50" s="66"/>
      <c r="FH50" s="66"/>
      <c r="FI50" s="66"/>
      <c r="FJ50" s="66"/>
      <c r="FK50" s="66"/>
      <c r="FL50" s="66"/>
      <c r="FM50" s="66"/>
      <c r="FN50" s="66"/>
      <c r="FO50" s="66"/>
      <c r="FP50" s="66"/>
      <c r="FQ50" s="66"/>
      <c r="FR50" s="66"/>
      <c r="FS50" s="66"/>
      <c r="FT50" s="66"/>
      <c r="FU50" s="66"/>
      <c r="FV50" s="66"/>
      <c r="FW50" s="66"/>
      <c r="FX50" s="66"/>
      <c r="FY50" s="66"/>
      <c r="FZ50" s="66"/>
      <c r="GA50" s="66"/>
      <c r="GB50" s="66"/>
      <c r="GC50" s="66"/>
      <c r="GD50" s="66"/>
      <c r="GE50" s="66"/>
      <c r="GF50" s="66"/>
      <c r="GG50" s="66"/>
      <c r="GH50" s="66"/>
      <c r="GI50" s="66"/>
      <c r="GJ50" s="66"/>
      <c r="GK50" s="66"/>
      <c r="GL50" s="66"/>
      <c r="GM50" s="66"/>
      <c r="GN50" s="66"/>
      <c r="GO50" s="66"/>
      <c r="GP50" s="66"/>
      <c r="GQ50" s="66"/>
      <c r="GR50" s="66"/>
      <c r="GS50" s="66"/>
      <c r="GT50" s="66"/>
      <c r="GU50" s="66"/>
      <c r="GV50" s="66"/>
      <c r="GW50" s="66"/>
      <c r="GX50" s="66"/>
      <c r="GY50" s="66"/>
      <c r="GZ50" s="66"/>
      <c r="HA50" s="66"/>
      <c r="HB50" s="66"/>
      <c r="HC50" s="66"/>
      <c r="HD50" s="66"/>
      <c r="HE50" s="66"/>
      <c r="HF50" s="66"/>
      <c r="HG50" s="66"/>
      <c r="HH50" s="66"/>
      <c r="HI50" s="66"/>
      <c r="HJ50" s="66"/>
      <c r="HK50" s="66"/>
      <c r="HL50" s="66"/>
      <c r="HM50" s="66"/>
      <c r="HN50" s="66"/>
      <c r="HO50" s="66"/>
      <c r="HP50" s="66"/>
      <c r="HQ50" s="66"/>
      <c r="HR50" s="66"/>
      <c r="HS50" s="66"/>
      <c r="HT50" s="66"/>
      <c r="HU50" s="66"/>
      <c r="HV50" s="66"/>
      <c r="HW50" s="66"/>
    </row>
    <row r="51" spans="2:231" s="336" customFormat="1" ht="15" customHeight="1"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6"/>
      <c r="CO51" s="66"/>
      <c r="CP51" s="66"/>
      <c r="CQ51" s="66"/>
      <c r="CR51" s="66"/>
      <c r="CS51" s="66"/>
      <c r="CT51" s="66"/>
      <c r="CU51" s="66"/>
      <c r="CV51" s="66"/>
      <c r="CW51" s="66"/>
      <c r="CX51" s="66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66"/>
      <c r="DM51" s="66"/>
      <c r="DN51" s="66"/>
      <c r="DO51" s="66"/>
      <c r="DP51" s="66"/>
      <c r="DQ51" s="66"/>
      <c r="DR51" s="66"/>
      <c r="DS51" s="66"/>
      <c r="DT51" s="66"/>
      <c r="DU51" s="66"/>
      <c r="DV51" s="66"/>
      <c r="DW51" s="66"/>
      <c r="DX51" s="66"/>
      <c r="DY51" s="66"/>
      <c r="DZ51" s="66"/>
      <c r="EA51" s="66"/>
      <c r="EB51" s="66"/>
      <c r="EC51" s="66"/>
      <c r="ED51" s="66"/>
      <c r="EE51" s="66"/>
      <c r="EF51" s="66"/>
      <c r="EG51" s="66"/>
      <c r="EH51" s="66"/>
      <c r="EI51" s="66"/>
      <c r="EJ51" s="66"/>
      <c r="EK51" s="66"/>
      <c r="EL51" s="66"/>
      <c r="EM51" s="66"/>
      <c r="EN51" s="66"/>
      <c r="EO51" s="66"/>
      <c r="EP51" s="66"/>
      <c r="EQ51" s="66"/>
      <c r="ER51" s="66"/>
      <c r="ES51" s="66"/>
      <c r="ET51" s="66"/>
      <c r="EU51" s="66"/>
      <c r="EV51" s="66"/>
      <c r="EW51" s="66"/>
      <c r="EX51" s="66"/>
      <c r="EY51" s="66"/>
      <c r="EZ51" s="66"/>
      <c r="FA51" s="66"/>
      <c r="FB51" s="66"/>
      <c r="FC51" s="66"/>
      <c r="FD51" s="66"/>
      <c r="FE51" s="66"/>
      <c r="FF51" s="66"/>
      <c r="FG51" s="66"/>
      <c r="FH51" s="66"/>
      <c r="FI51" s="66"/>
      <c r="FJ51" s="66"/>
      <c r="FK51" s="66"/>
      <c r="FL51" s="66"/>
      <c r="FM51" s="66"/>
      <c r="FN51" s="66"/>
      <c r="FO51" s="66"/>
      <c r="FP51" s="66"/>
      <c r="FQ51" s="66"/>
      <c r="FR51" s="66"/>
      <c r="FS51" s="66"/>
      <c r="FT51" s="66"/>
      <c r="FU51" s="66"/>
      <c r="FV51" s="66"/>
      <c r="FW51" s="66"/>
      <c r="FX51" s="66"/>
      <c r="FY51" s="66"/>
      <c r="FZ51" s="66"/>
      <c r="GA51" s="66"/>
      <c r="GB51" s="66"/>
      <c r="GC51" s="66"/>
      <c r="GD51" s="66"/>
      <c r="GE51" s="66"/>
      <c r="GF51" s="66"/>
      <c r="GG51" s="66"/>
      <c r="GH51" s="66"/>
      <c r="GI51" s="66"/>
      <c r="GJ51" s="66"/>
      <c r="GK51" s="66"/>
      <c r="GL51" s="66"/>
      <c r="GM51" s="66"/>
      <c r="GN51" s="66"/>
      <c r="GO51" s="66"/>
      <c r="GP51" s="66"/>
      <c r="GQ51" s="66"/>
      <c r="GR51" s="66"/>
      <c r="GS51" s="66"/>
      <c r="GT51" s="66"/>
      <c r="GU51" s="66"/>
      <c r="GV51" s="66"/>
      <c r="GW51" s="66"/>
      <c r="GX51" s="66"/>
      <c r="GY51" s="66"/>
      <c r="GZ51" s="66"/>
      <c r="HA51" s="66"/>
      <c r="HB51" s="66"/>
      <c r="HC51" s="66"/>
      <c r="HD51" s="66"/>
      <c r="HE51" s="66"/>
      <c r="HF51" s="66"/>
      <c r="HG51" s="66"/>
      <c r="HH51" s="66"/>
      <c r="HI51" s="66"/>
      <c r="HJ51" s="66"/>
      <c r="HK51" s="66"/>
      <c r="HL51" s="66"/>
      <c r="HM51" s="66"/>
      <c r="HN51" s="66"/>
      <c r="HO51" s="66"/>
      <c r="HP51" s="66"/>
      <c r="HQ51" s="66"/>
      <c r="HR51" s="66"/>
      <c r="HS51" s="66"/>
      <c r="HT51" s="66"/>
      <c r="HU51" s="66"/>
      <c r="HV51" s="66"/>
      <c r="HW51" s="66"/>
    </row>
    <row r="52" spans="2:231" s="336" customFormat="1" ht="15" customHeight="1"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66"/>
      <c r="EC52" s="66"/>
      <c r="ED52" s="66"/>
      <c r="EE52" s="66"/>
      <c r="EF52" s="66"/>
      <c r="EG52" s="66"/>
      <c r="EH52" s="66"/>
      <c r="EI52" s="66"/>
      <c r="EJ52" s="66"/>
      <c r="EK52" s="66"/>
      <c r="EL52" s="66"/>
      <c r="EM52" s="66"/>
      <c r="EN52" s="66"/>
      <c r="EO52" s="66"/>
      <c r="EP52" s="66"/>
      <c r="EQ52" s="66"/>
      <c r="ER52" s="66"/>
      <c r="ES52" s="66"/>
      <c r="ET52" s="66"/>
      <c r="EU52" s="66"/>
      <c r="EV52" s="66"/>
      <c r="EW52" s="66"/>
      <c r="EX52" s="66"/>
      <c r="EY52" s="66"/>
      <c r="EZ52" s="66"/>
      <c r="FA52" s="66"/>
      <c r="FB52" s="66"/>
      <c r="FC52" s="66"/>
      <c r="FD52" s="66"/>
      <c r="FE52" s="66"/>
      <c r="FF52" s="66"/>
      <c r="FG52" s="66"/>
      <c r="FH52" s="66"/>
      <c r="FI52" s="66"/>
      <c r="FJ52" s="66"/>
      <c r="FK52" s="66"/>
      <c r="FL52" s="66"/>
      <c r="FM52" s="66"/>
      <c r="FN52" s="66"/>
      <c r="FO52" s="66"/>
      <c r="FP52" s="66"/>
      <c r="FQ52" s="66"/>
      <c r="FR52" s="66"/>
      <c r="FS52" s="66"/>
      <c r="FT52" s="66"/>
      <c r="FU52" s="66"/>
      <c r="FV52" s="66"/>
      <c r="FW52" s="66"/>
      <c r="FX52" s="66"/>
      <c r="FY52" s="66"/>
      <c r="FZ52" s="66"/>
      <c r="GA52" s="66"/>
      <c r="GB52" s="66"/>
      <c r="GC52" s="66"/>
      <c r="GD52" s="66"/>
      <c r="GE52" s="66"/>
      <c r="GF52" s="66"/>
      <c r="GG52" s="66"/>
      <c r="GH52" s="66"/>
      <c r="GI52" s="66"/>
      <c r="GJ52" s="66"/>
      <c r="GK52" s="66"/>
      <c r="GL52" s="66"/>
      <c r="GM52" s="66"/>
      <c r="GN52" s="66"/>
      <c r="GO52" s="66"/>
      <c r="GP52" s="66"/>
      <c r="GQ52" s="66"/>
      <c r="GR52" s="66"/>
      <c r="GS52" s="66"/>
      <c r="GT52" s="66"/>
      <c r="GU52" s="66"/>
      <c r="GV52" s="66"/>
      <c r="GW52" s="66"/>
      <c r="GX52" s="66"/>
      <c r="GY52" s="66"/>
      <c r="GZ52" s="66"/>
      <c r="HA52" s="66"/>
      <c r="HB52" s="66"/>
      <c r="HC52" s="66"/>
      <c r="HD52" s="66"/>
      <c r="HE52" s="66"/>
      <c r="HF52" s="66"/>
      <c r="HG52" s="66"/>
      <c r="HH52" s="66"/>
      <c r="HI52" s="66"/>
      <c r="HJ52" s="66"/>
      <c r="HK52" s="66"/>
      <c r="HL52" s="66"/>
      <c r="HM52" s="66"/>
      <c r="HN52" s="66"/>
      <c r="HO52" s="66"/>
      <c r="HP52" s="66"/>
      <c r="HQ52" s="66"/>
      <c r="HR52" s="66"/>
      <c r="HS52" s="66"/>
      <c r="HT52" s="66"/>
      <c r="HU52" s="66"/>
      <c r="HV52" s="66"/>
      <c r="HW52" s="66"/>
    </row>
    <row r="53" spans="2:231" s="336" customFormat="1" ht="15" customHeight="1"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  <c r="EK53" s="66"/>
      <c r="EL53" s="66"/>
      <c r="EM53" s="66"/>
      <c r="EN53" s="66"/>
      <c r="EO53" s="66"/>
      <c r="EP53" s="66"/>
      <c r="EQ53" s="66"/>
      <c r="ER53" s="66"/>
      <c r="ES53" s="66"/>
      <c r="ET53" s="66"/>
      <c r="EU53" s="66"/>
      <c r="EV53" s="66"/>
      <c r="EW53" s="66"/>
      <c r="EX53" s="66"/>
      <c r="EY53" s="66"/>
      <c r="EZ53" s="66"/>
      <c r="FA53" s="66"/>
      <c r="FB53" s="66"/>
      <c r="FC53" s="66"/>
      <c r="FD53" s="66"/>
      <c r="FE53" s="66"/>
      <c r="FF53" s="66"/>
      <c r="FG53" s="66"/>
      <c r="FH53" s="66"/>
      <c r="FI53" s="66"/>
      <c r="FJ53" s="66"/>
      <c r="FK53" s="66"/>
      <c r="FL53" s="66"/>
      <c r="FM53" s="66"/>
      <c r="FN53" s="66"/>
      <c r="FO53" s="66"/>
      <c r="FP53" s="66"/>
      <c r="FQ53" s="66"/>
      <c r="FR53" s="66"/>
      <c r="FS53" s="66"/>
      <c r="FT53" s="66"/>
      <c r="FU53" s="66"/>
      <c r="FV53" s="66"/>
      <c r="FW53" s="66"/>
      <c r="FX53" s="66"/>
      <c r="FY53" s="66"/>
      <c r="FZ53" s="66"/>
      <c r="GA53" s="66"/>
      <c r="GB53" s="66"/>
      <c r="GC53" s="66"/>
      <c r="GD53" s="66"/>
      <c r="GE53" s="66"/>
      <c r="GF53" s="66"/>
      <c r="GG53" s="66"/>
      <c r="GH53" s="66"/>
      <c r="GI53" s="66"/>
      <c r="GJ53" s="66"/>
      <c r="GK53" s="66"/>
      <c r="GL53" s="66"/>
      <c r="GM53" s="66"/>
      <c r="GN53" s="66"/>
      <c r="GO53" s="66"/>
      <c r="GP53" s="66"/>
      <c r="GQ53" s="66"/>
      <c r="GR53" s="66"/>
      <c r="GS53" s="66"/>
      <c r="GT53" s="66"/>
      <c r="GU53" s="66"/>
      <c r="GV53" s="66"/>
      <c r="GW53" s="66"/>
      <c r="GX53" s="66"/>
      <c r="GY53" s="66"/>
      <c r="GZ53" s="66"/>
      <c r="HA53" s="66"/>
      <c r="HB53" s="66"/>
      <c r="HC53" s="66"/>
      <c r="HD53" s="66"/>
      <c r="HE53" s="66"/>
      <c r="HF53" s="66"/>
      <c r="HG53" s="66"/>
      <c r="HH53" s="66"/>
      <c r="HI53" s="66"/>
      <c r="HJ53" s="66"/>
      <c r="HK53" s="66"/>
      <c r="HL53" s="66"/>
      <c r="HM53" s="66"/>
      <c r="HN53" s="66"/>
      <c r="HO53" s="66"/>
      <c r="HP53" s="66"/>
      <c r="HQ53" s="66"/>
      <c r="HR53" s="66"/>
      <c r="HS53" s="66"/>
      <c r="HT53" s="66"/>
      <c r="HU53" s="66"/>
      <c r="HV53" s="66"/>
      <c r="HW53" s="66"/>
    </row>
    <row r="54" spans="2:231" s="336" customFormat="1" ht="15" customHeight="1"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  <c r="CH54" s="66"/>
      <c r="CI54" s="66"/>
      <c r="CJ54" s="66"/>
      <c r="CK54" s="66"/>
      <c r="CL54" s="66"/>
      <c r="CM54" s="66"/>
      <c r="CN54" s="66"/>
      <c r="CO54" s="66"/>
      <c r="CP54" s="66"/>
      <c r="CQ54" s="66"/>
      <c r="CR54" s="66"/>
      <c r="CS54" s="66"/>
      <c r="CT54" s="66"/>
      <c r="CU54" s="66"/>
      <c r="CV54" s="66"/>
      <c r="CW54" s="66"/>
      <c r="CX54" s="66"/>
      <c r="CY54" s="66"/>
      <c r="CZ54" s="66"/>
      <c r="DA54" s="66"/>
      <c r="DB54" s="66"/>
      <c r="DC54" s="66"/>
      <c r="DD54" s="66"/>
      <c r="DE54" s="66"/>
      <c r="DF54" s="66"/>
      <c r="DG54" s="66"/>
      <c r="DH54" s="66"/>
      <c r="DI54" s="66"/>
      <c r="DJ54" s="66"/>
      <c r="DK54" s="66"/>
      <c r="DL54" s="66"/>
      <c r="DM54" s="66"/>
      <c r="DN54" s="66"/>
      <c r="DO54" s="66"/>
      <c r="DP54" s="66"/>
      <c r="DQ54" s="66"/>
      <c r="DR54" s="66"/>
      <c r="DS54" s="66"/>
      <c r="DT54" s="66"/>
      <c r="DU54" s="66"/>
      <c r="DV54" s="66"/>
      <c r="DW54" s="66"/>
      <c r="DX54" s="66"/>
      <c r="DY54" s="66"/>
      <c r="DZ54" s="66"/>
      <c r="EA54" s="66"/>
      <c r="EB54" s="66"/>
      <c r="EC54" s="66"/>
      <c r="ED54" s="66"/>
      <c r="EE54" s="66"/>
      <c r="EF54" s="66"/>
      <c r="EG54" s="66"/>
      <c r="EH54" s="66"/>
      <c r="EI54" s="66"/>
      <c r="EJ54" s="66"/>
      <c r="EK54" s="66"/>
      <c r="EL54" s="66"/>
      <c r="EM54" s="66"/>
      <c r="EN54" s="66"/>
      <c r="EO54" s="66"/>
      <c r="EP54" s="66"/>
      <c r="EQ54" s="66"/>
      <c r="ER54" s="66"/>
      <c r="ES54" s="66"/>
      <c r="ET54" s="66"/>
      <c r="EU54" s="66"/>
      <c r="EV54" s="66"/>
      <c r="EW54" s="66"/>
      <c r="EX54" s="66"/>
      <c r="EY54" s="66"/>
      <c r="EZ54" s="66"/>
      <c r="FA54" s="66"/>
      <c r="FB54" s="66"/>
      <c r="FC54" s="66"/>
      <c r="FD54" s="66"/>
      <c r="FE54" s="66"/>
      <c r="FF54" s="66"/>
      <c r="FG54" s="66"/>
      <c r="FH54" s="66"/>
      <c r="FI54" s="66"/>
      <c r="FJ54" s="66"/>
      <c r="FK54" s="66"/>
      <c r="FL54" s="66"/>
      <c r="FM54" s="66"/>
      <c r="FN54" s="66"/>
      <c r="FO54" s="66"/>
      <c r="FP54" s="66"/>
      <c r="FQ54" s="66"/>
      <c r="FR54" s="66"/>
      <c r="FS54" s="66"/>
      <c r="FT54" s="66"/>
      <c r="FU54" s="66"/>
      <c r="FV54" s="66"/>
      <c r="FW54" s="66"/>
      <c r="FX54" s="66"/>
      <c r="FY54" s="66"/>
      <c r="FZ54" s="66"/>
      <c r="GA54" s="66"/>
      <c r="GB54" s="66"/>
      <c r="GC54" s="66"/>
      <c r="GD54" s="66"/>
      <c r="GE54" s="66"/>
      <c r="GF54" s="66"/>
      <c r="GG54" s="66"/>
      <c r="GH54" s="66"/>
      <c r="GI54" s="66"/>
      <c r="GJ54" s="66"/>
      <c r="GK54" s="66"/>
      <c r="GL54" s="66"/>
      <c r="GM54" s="66"/>
      <c r="GN54" s="66"/>
      <c r="GO54" s="66"/>
      <c r="GP54" s="66"/>
      <c r="GQ54" s="66"/>
      <c r="GR54" s="66"/>
      <c r="GS54" s="66"/>
      <c r="GT54" s="66"/>
      <c r="GU54" s="66"/>
      <c r="GV54" s="66"/>
      <c r="GW54" s="66"/>
      <c r="GX54" s="66"/>
      <c r="GY54" s="66"/>
      <c r="GZ54" s="66"/>
      <c r="HA54" s="66"/>
      <c r="HB54" s="66"/>
      <c r="HC54" s="66"/>
      <c r="HD54" s="66"/>
      <c r="HE54" s="66"/>
      <c r="HF54" s="66"/>
      <c r="HG54" s="66"/>
      <c r="HH54" s="66"/>
      <c r="HI54" s="66"/>
      <c r="HJ54" s="66"/>
      <c r="HK54" s="66"/>
      <c r="HL54" s="66"/>
      <c r="HM54" s="66"/>
      <c r="HN54" s="66"/>
      <c r="HO54" s="66"/>
      <c r="HP54" s="66"/>
      <c r="HQ54" s="66"/>
      <c r="HR54" s="66"/>
      <c r="HS54" s="66"/>
      <c r="HT54" s="66"/>
      <c r="HU54" s="66"/>
      <c r="HV54" s="66"/>
      <c r="HW54" s="66"/>
    </row>
    <row r="55" spans="2:231" s="336" customFormat="1" ht="15" customHeight="1"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  <c r="CL55" s="66"/>
      <c r="CM55" s="66"/>
      <c r="CN55" s="66"/>
      <c r="CO55" s="66"/>
      <c r="CP55" s="66"/>
      <c r="CQ55" s="66"/>
      <c r="CR55" s="66"/>
      <c r="CS55" s="66"/>
      <c r="CT55" s="66"/>
      <c r="CU55" s="66"/>
      <c r="CV55" s="66"/>
      <c r="CW55" s="66"/>
      <c r="CX55" s="66"/>
      <c r="CY55" s="66"/>
      <c r="CZ55" s="66"/>
      <c r="DA55" s="66"/>
      <c r="DB55" s="66"/>
      <c r="DC55" s="66"/>
      <c r="DD55" s="66"/>
      <c r="DE55" s="66"/>
      <c r="DF55" s="66"/>
      <c r="DG55" s="66"/>
      <c r="DH55" s="66"/>
      <c r="DI55" s="66"/>
      <c r="DJ55" s="66"/>
      <c r="DK55" s="66"/>
      <c r="DL55" s="66"/>
      <c r="DM55" s="66"/>
      <c r="DN55" s="66"/>
      <c r="DO55" s="66"/>
      <c r="DP55" s="66"/>
      <c r="DQ55" s="66"/>
      <c r="DR55" s="66"/>
      <c r="DS55" s="66"/>
      <c r="DT55" s="66"/>
      <c r="DU55" s="66"/>
      <c r="DV55" s="66"/>
      <c r="DW55" s="66"/>
      <c r="DX55" s="66"/>
      <c r="DY55" s="66"/>
      <c r="DZ55" s="66"/>
      <c r="EA55" s="66"/>
      <c r="EB55" s="66"/>
      <c r="EC55" s="66"/>
      <c r="ED55" s="66"/>
      <c r="EE55" s="66"/>
      <c r="EF55" s="66"/>
      <c r="EG55" s="66"/>
      <c r="EH55" s="66"/>
      <c r="EI55" s="66"/>
      <c r="EJ55" s="66"/>
      <c r="EK55" s="66"/>
      <c r="EL55" s="66"/>
      <c r="EM55" s="66"/>
      <c r="EN55" s="66"/>
      <c r="EO55" s="66"/>
      <c r="EP55" s="66"/>
      <c r="EQ55" s="66"/>
      <c r="ER55" s="66"/>
      <c r="ES55" s="66"/>
      <c r="ET55" s="66"/>
      <c r="EU55" s="66"/>
      <c r="EV55" s="66"/>
      <c r="EW55" s="66"/>
      <c r="EX55" s="66"/>
      <c r="EY55" s="66"/>
      <c r="EZ55" s="66"/>
      <c r="FA55" s="66"/>
      <c r="FB55" s="66"/>
      <c r="FC55" s="66"/>
      <c r="FD55" s="66"/>
      <c r="FE55" s="66"/>
      <c r="FF55" s="66"/>
      <c r="FG55" s="66"/>
      <c r="FH55" s="66"/>
      <c r="FI55" s="66"/>
      <c r="FJ55" s="66"/>
      <c r="FK55" s="66"/>
      <c r="FL55" s="66"/>
      <c r="FM55" s="66"/>
      <c r="FN55" s="66"/>
      <c r="FO55" s="66"/>
      <c r="FP55" s="66"/>
      <c r="FQ55" s="66"/>
      <c r="FR55" s="66"/>
      <c r="FS55" s="66"/>
      <c r="FT55" s="66"/>
      <c r="FU55" s="66"/>
      <c r="FV55" s="66"/>
      <c r="FW55" s="66"/>
      <c r="FX55" s="66"/>
      <c r="FY55" s="66"/>
      <c r="FZ55" s="66"/>
      <c r="GA55" s="66"/>
      <c r="GB55" s="66"/>
      <c r="GC55" s="66"/>
      <c r="GD55" s="66"/>
      <c r="GE55" s="66"/>
      <c r="GF55" s="66"/>
      <c r="GG55" s="66"/>
      <c r="GH55" s="66"/>
      <c r="GI55" s="66"/>
      <c r="GJ55" s="66"/>
      <c r="GK55" s="66"/>
      <c r="GL55" s="66"/>
      <c r="GM55" s="66"/>
      <c r="GN55" s="66"/>
      <c r="GO55" s="66"/>
      <c r="GP55" s="66"/>
      <c r="GQ55" s="66"/>
      <c r="GR55" s="66"/>
      <c r="GS55" s="66"/>
      <c r="GT55" s="66"/>
      <c r="GU55" s="66"/>
      <c r="GV55" s="66"/>
      <c r="GW55" s="66"/>
      <c r="GX55" s="66"/>
      <c r="GY55" s="66"/>
      <c r="GZ55" s="66"/>
      <c r="HA55" s="66"/>
      <c r="HB55" s="66"/>
      <c r="HC55" s="66"/>
      <c r="HD55" s="66"/>
      <c r="HE55" s="66"/>
      <c r="HF55" s="66"/>
      <c r="HG55" s="66"/>
      <c r="HH55" s="66"/>
      <c r="HI55" s="66"/>
      <c r="HJ55" s="66"/>
      <c r="HK55" s="66"/>
      <c r="HL55" s="66"/>
      <c r="HM55" s="66"/>
      <c r="HN55" s="66"/>
      <c r="HO55" s="66"/>
      <c r="HP55" s="66"/>
      <c r="HQ55" s="66"/>
      <c r="HR55" s="66"/>
      <c r="HS55" s="66"/>
      <c r="HT55" s="66"/>
      <c r="HU55" s="66"/>
      <c r="HV55" s="66"/>
      <c r="HW55" s="66"/>
    </row>
    <row r="56" spans="2:231" s="336" customFormat="1" ht="15" customHeight="1"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  <c r="BP56" s="66"/>
      <c r="BQ56" s="66"/>
      <c r="BR56" s="66"/>
      <c r="BS56" s="66"/>
      <c r="BT56" s="66"/>
      <c r="BU56" s="66"/>
      <c r="BV56" s="66"/>
      <c r="BW56" s="66"/>
      <c r="BX56" s="66"/>
      <c r="BY56" s="66"/>
      <c r="BZ56" s="66"/>
      <c r="CA56" s="66"/>
      <c r="CB56" s="66"/>
      <c r="CC56" s="66"/>
      <c r="CD56" s="66"/>
      <c r="CE56" s="66"/>
      <c r="CF56" s="66"/>
      <c r="CG56" s="66"/>
      <c r="CH56" s="66"/>
      <c r="CI56" s="66"/>
      <c r="CJ56" s="66"/>
      <c r="CK56" s="66"/>
      <c r="CL56" s="66"/>
      <c r="CM56" s="66"/>
      <c r="CN56" s="66"/>
      <c r="CO56" s="66"/>
      <c r="CP56" s="66"/>
      <c r="CQ56" s="66"/>
      <c r="CR56" s="66"/>
      <c r="CS56" s="66"/>
      <c r="CT56" s="66"/>
      <c r="CU56" s="66"/>
      <c r="CV56" s="66"/>
      <c r="CW56" s="66"/>
      <c r="CX56" s="66"/>
      <c r="CY56" s="66"/>
      <c r="CZ56" s="66"/>
      <c r="DA56" s="66"/>
      <c r="DB56" s="66"/>
      <c r="DC56" s="66"/>
      <c r="DD56" s="66"/>
      <c r="DE56" s="66"/>
      <c r="DF56" s="66"/>
      <c r="DG56" s="66"/>
      <c r="DH56" s="66"/>
      <c r="DI56" s="66"/>
      <c r="DJ56" s="66"/>
      <c r="DK56" s="66"/>
      <c r="DL56" s="66"/>
      <c r="DM56" s="66"/>
      <c r="DN56" s="66"/>
      <c r="DO56" s="66"/>
      <c r="DP56" s="66"/>
      <c r="DQ56" s="66"/>
      <c r="DR56" s="66"/>
      <c r="DS56" s="66"/>
      <c r="DT56" s="66"/>
      <c r="DU56" s="66"/>
      <c r="DV56" s="66"/>
      <c r="DW56" s="66"/>
      <c r="DX56" s="66"/>
      <c r="DY56" s="66"/>
      <c r="DZ56" s="66"/>
      <c r="EA56" s="66"/>
      <c r="EB56" s="66"/>
      <c r="EC56" s="66"/>
      <c r="ED56" s="66"/>
      <c r="EE56" s="66"/>
      <c r="EF56" s="66"/>
      <c r="EG56" s="66"/>
      <c r="EH56" s="66"/>
      <c r="EI56" s="66"/>
      <c r="EJ56" s="66"/>
      <c r="EK56" s="66"/>
      <c r="EL56" s="66"/>
      <c r="EM56" s="66"/>
      <c r="EN56" s="66"/>
      <c r="EO56" s="66"/>
      <c r="EP56" s="66"/>
      <c r="EQ56" s="66"/>
      <c r="ER56" s="66"/>
      <c r="ES56" s="66"/>
      <c r="ET56" s="66"/>
      <c r="EU56" s="66"/>
      <c r="EV56" s="66"/>
      <c r="EW56" s="66"/>
      <c r="EX56" s="66"/>
      <c r="EY56" s="66"/>
      <c r="EZ56" s="66"/>
      <c r="FA56" s="66"/>
      <c r="FB56" s="66"/>
      <c r="FC56" s="66"/>
      <c r="FD56" s="66"/>
      <c r="FE56" s="66"/>
      <c r="FF56" s="66"/>
      <c r="FG56" s="66"/>
      <c r="FH56" s="66"/>
      <c r="FI56" s="66"/>
      <c r="FJ56" s="66"/>
      <c r="FK56" s="66"/>
      <c r="FL56" s="66"/>
      <c r="FM56" s="66"/>
      <c r="FN56" s="66"/>
      <c r="FO56" s="66"/>
      <c r="FP56" s="66"/>
      <c r="FQ56" s="66"/>
      <c r="FR56" s="66"/>
      <c r="FS56" s="66"/>
      <c r="FT56" s="66"/>
      <c r="FU56" s="66"/>
      <c r="FV56" s="66"/>
      <c r="FW56" s="66"/>
      <c r="FX56" s="66"/>
      <c r="FY56" s="66"/>
      <c r="FZ56" s="66"/>
      <c r="GA56" s="66"/>
      <c r="GB56" s="66"/>
      <c r="GC56" s="66"/>
      <c r="GD56" s="66"/>
      <c r="GE56" s="66"/>
      <c r="GF56" s="66"/>
      <c r="GG56" s="66"/>
      <c r="GH56" s="66"/>
      <c r="GI56" s="66"/>
      <c r="GJ56" s="66"/>
      <c r="GK56" s="66"/>
      <c r="GL56" s="66"/>
      <c r="GM56" s="66"/>
      <c r="GN56" s="66"/>
      <c r="GO56" s="66"/>
      <c r="GP56" s="66"/>
      <c r="GQ56" s="66"/>
      <c r="GR56" s="66"/>
      <c r="GS56" s="66"/>
      <c r="GT56" s="66"/>
      <c r="GU56" s="66"/>
      <c r="GV56" s="66"/>
      <c r="GW56" s="66"/>
      <c r="GX56" s="66"/>
      <c r="GY56" s="66"/>
      <c r="GZ56" s="66"/>
      <c r="HA56" s="66"/>
      <c r="HB56" s="66"/>
      <c r="HC56" s="66"/>
      <c r="HD56" s="66"/>
      <c r="HE56" s="66"/>
      <c r="HF56" s="66"/>
      <c r="HG56" s="66"/>
      <c r="HH56" s="66"/>
      <c r="HI56" s="66"/>
      <c r="HJ56" s="66"/>
      <c r="HK56" s="66"/>
      <c r="HL56" s="66"/>
      <c r="HM56" s="66"/>
      <c r="HN56" s="66"/>
      <c r="HO56" s="66"/>
      <c r="HP56" s="66"/>
      <c r="HQ56" s="66"/>
      <c r="HR56" s="66"/>
      <c r="HS56" s="66"/>
      <c r="HT56" s="66"/>
      <c r="HU56" s="66"/>
      <c r="HV56" s="66"/>
      <c r="HW56" s="66"/>
    </row>
    <row r="57" spans="2:231" s="336" customFormat="1" ht="15" customHeight="1"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  <c r="BP57" s="66"/>
      <c r="BQ57" s="66"/>
      <c r="BR57" s="66"/>
      <c r="BS57" s="66"/>
      <c r="BT57" s="66"/>
      <c r="BU57" s="66"/>
      <c r="BV57" s="66"/>
      <c r="BW57" s="66"/>
      <c r="BX57" s="66"/>
      <c r="BY57" s="66"/>
      <c r="BZ57" s="66"/>
      <c r="CA57" s="66"/>
      <c r="CB57" s="66"/>
      <c r="CC57" s="66"/>
      <c r="CD57" s="66"/>
      <c r="CE57" s="66"/>
      <c r="CF57" s="66"/>
      <c r="CG57" s="66"/>
      <c r="CH57" s="66"/>
      <c r="CI57" s="66"/>
      <c r="CJ57" s="66"/>
      <c r="CK57" s="66"/>
      <c r="CL57" s="66"/>
      <c r="CM57" s="66"/>
      <c r="CN57" s="66"/>
      <c r="CO57" s="66"/>
      <c r="CP57" s="66"/>
      <c r="CQ57" s="66"/>
      <c r="CR57" s="66"/>
      <c r="CS57" s="66"/>
      <c r="CT57" s="66"/>
      <c r="CU57" s="66"/>
      <c r="CV57" s="66"/>
      <c r="CW57" s="66"/>
      <c r="CX57" s="66"/>
      <c r="CY57" s="66"/>
      <c r="CZ57" s="66"/>
      <c r="DA57" s="66"/>
      <c r="DB57" s="66"/>
      <c r="DC57" s="66"/>
      <c r="DD57" s="66"/>
      <c r="DE57" s="66"/>
      <c r="DF57" s="66"/>
      <c r="DG57" s="66"/>
      <c r="DH57" s="66"/>
      <c r="DI57" s="66"/>
      <c r="DJ57" s="66"/>
      <c r="DK57" s="66"/>
      <c r="DL57" s="66"/>
      <c r="DM57" s="66"/>
      <c r="DN57" s="66"/>
      <c r="DO57" s="66"/>
      <c r="DP57" s="66"/>
      <c r="DQ57" s="66"/>
      <c r="DR57" s="66"/>
      <c r="DS57" s="66"/>
      <c r="DT57" s="66"/>
      <c r="DU57" s="66"/>
      <c r="DV57" s="66"/>
      <c r="DW57" s="66"/>
      <c r="DX57" s="66"/>
      <c r="DY57" s="66"/>
      <c r="DZ57" s="66"/>
      <c r="EA57" s="66"/>
      <c r="EB57" s="66"/>
      <c r="EC57" s="66"/>
      <c r="ED57" s="66"/>
      <c r="EE57" s="66"/>
      <c r="EF57" s="66"/>
      <c r="EG57" s="66"/>
      <c r="EH57" s="66"/>
      <c r="EI57" s="66"/>
      <c r="EJ57" s="66"/>
      <c r="EK57" s="66"/>
      <c r="EL57" s="66"/>
      <c r="EM57" s="66"/>
      <c r="EN57" s="66"/>
      <c r="EO57" s="66"/>
      <c r="EP57" s="66"/>
      <c r="EQ57" s="66"/>
      <c r="ER57" s="66"/>
      <c r="ES57" s="66"/>
      <c r="ET57" s="66"/>
      <c r="EU57" s="66"/>
      <c r="EV57" s="66"/>
      <c r="EW57" s="66"/>
      <c r="EX57" s="66"/>
      <c r="EY57" s="66"/>
      <c r="EZ57" s="66"/>
      <c r="FA57" s="66"/>
      <c r="FB57" s="66"/>
      <c r="FC57" s="66"/>
      <c r="FD57" s="66"/>
      <c r="FE57" s="66"/>
      <c r="FF57" s="66"/>
      <c r="FG57" s="66"/>
      <c r="FH57" s="66"/>
      <c r="FI57" s="66"/>
      <c r="FJ57" s="66"/>
      <c r="FK57" s="66"/>
      <c r="FL57" s="66"/>
      <c r="FM57" s="66"/>
      <c r="FN57" s="66"/>
      <c r="FO57" s="66"/>
      <c r="FP57" s="66"/>
      <c r="FQ57" s="66"/>
      <c r="FR57" s="66"/>
      <c r="FS57" s="66"/>
      <c r="FT57" s="66"/>
      <c r="FU57" s="66"/>
      <c r="FV57" s="66"/>
      <c r="FW57" s="66"/>
      <c r="FX57" s="66"/>
      <c r="FY57" s="66"/>
      <c r="FZ57" s="66"/>
      <c r="GA57" s="66"/>
      <c r="GB57" s="66"/>
      <c r="GC57" s="66"/>
      <c r="GD57" s="66"/>
      <c r="GE57" s="66"/>
      <c r="GF57" s="66"/>
      <c r="GG57" s="66"/>
      <c r="GH57" s="66"/>
      <c r="GI57" s="66"/>
      <c r="GJ57" s="66"/>
      <c r="GK57" s="66"/>
      <c r="GL57" s="66"/>
      <c r="GM57" s="66"/>
      <c r="GN57" s="66"/>
      <c r="GO57" s="66"/>
      <c r="GP57" s="66"/>
      <c r="GQ57" s="66"/>
      <c r="GR57" s="66"/>
      <c r="GS57" s="66"/>
      <c r="GT57" s="66"/>
      <c r="GU57" s="66"/>
      <c r="GV57" s="66"/>
      <c r="GW57" s="66"/>
      <c r="GX57" s="66"/>
      <c r="GY57" s="66"/>
      <c r="GZ57" s="66"/>
      <c r="HA57" s="66"/>
      <c r="HB57" s="66"/>
      <c r="HC57" s="66"/>
      <c r="HD57" s="66"/>
      <c r="HE57" s="66"/>
      <c r="HF57" s="66"/>
      <c r="HG57" s="66"/>
      <c r="HH57" s="66"/>
      <c r="HI57" s="66"/>
      <c r="HJ57" s="66"/>
      <c r="HK57" s="66"/>
      <c r="HL57" s="66"/>
      <c r="HM57" s="66"/>
      <c r="HN57" s="66"/>
      <c r="HO57" s="66"/>
      <c r="HP57" s="66"/>
      <c r="HQ57" s="66"/>
      <c r="HR57" s="66"/>
      <c r="HS57" s="66"/>
      <c r="HT57" s="66"/>
      <c r="HU57" s="66"/>
      <c r="HV57" s="66"/>
      <c r="HW57" s="66"/>
    </row>
    <row r="58" spans="2:231" s="336" customFormat="1" ht="15" customHeight="1"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6"/>
      <c r="CF58" s="66"/>
      <c r="CG58" s="66"/>
      <c r="CH58" s="66"/>
      <c r="CI58" s="66"/>
      <c r="CJ58" s="66"/>
      <c r="CK58" s="66"/>
      <c r="CL58" s="66"/>
      <c r="CM58" s="66"/>
      <c r="CN58" s="66"/>
      <c r="CO58" s="66"/>
      <c r="CP58" s="66"/>
      <c r="CQ58" s="66"/>
      <c r="CR58" s="66"/>
      <c r="CS58" s="66"/>
      <c r="CT58" s="66"/>
      <c r="CU58" s="66"/>
      <c r="CV58" s="66"/>
      <c r="CW58" s="66"/>
      <c r="CX58" s="66"/>
      <c r="CY58" s="66"/>
      <c r="CZ58" s="66"/>
      <c r="DA58" s="66"/>
      <c r="DB58" s="66"/>
      <c r="DC58" s="66"/>
      <c r="DD58" s="66"/>
      <c r="DE58" s="66"/>
      <c r="DF58" s="66"/>
      <c r="DG58" s="66"/>
      <c r="DH58" s="66"/>
      <c r="DI58" s="66"/>
      <c r="DJ58" s="66"/>
      <c r="DK58" s="66"/>
      <c r="DL58" s="66"/>
      <c r="DM58" s="66"/>
      <c r="DN58" s="66"/>
      <c r="DO58" s="66"/>
      <c r="DP58" s="66"/>
      <c r="DQ58" s="66"/>
      <c r="DR58" s="66"/>
      <c r="DS58" s="66"/>
      <c r="DT58" s="66"/>
      <c r="DU58" s="66"/>
      <c r="DV58" s="66"/>
      <c r="DW58" s="66"/>
      <c r="DX58" s="66"/>
      <c r="DY58" s="66"/>
      <c r="DZ58" s="66"/>
      <c r="EA58" s="66"/>
      <c r="EB58" s="66"/>
      <c r="EC58" s="66"/>
      <c r="ED58" s="66"/>
      <c r="EE58" s="66"/>
      <c r="EF58" s="66"/>
      <c r="EG58" s="66"/>
      <c r="EH58" s="66"/>
      <c r="EI58" s="66"/>
      <c r="EJ58" s="66"/>
      <c r="EK58" s="66"/>
      <c r="EL58" s="66"/>
      <c r="EM58" s="66"/>
      <c r="EN58" s="66"/>
      <c r="EO58" s="66"/>
      <c r="EP58" s="66"/>
      <c r="EQ58" s="66"/>
      <c r="ER58" s="66"/>
      <c r="ES58" s="66"/>
      <c r="ET58" s="66"/>
      <c r="EU58" s="66"/>
      <c r="EV58" s="66"/>
      <c r="EW58" s="66"/>
      <c r="EX58" s="66"/>
      <c r="EY58" s="66"/>
      <c r="EZ58" s="66"/>
      <c r="FA58" s="66"/>
      <c r="FB58" s="66"/>
      <c r="FC58" s="66"/>
      <c r="FD58" s="66"/>
      <c r="FE58" s="66"/>
      <c r="FF58" s="66"/>
      <c r="FG58" s="66"/>
      <c r="FH58" s="66"/>
      <c r="FI58" s="66"/>
      <c r="FJ58" s="66"/>
      <c r="FK58" s="66"/>
      <c r="FL58" s="66"/>
      <c r="FM58" s="66"/>
      <c r="FN58" s="66"/>
      <c r="FO58" s="66"/>
      <c r="FP58" s="66"/>
      <c r="FQ58" s="66"/>
      <c r="FR58" s="66"/>
      <c r="FS58" s="66"/>
      <c r="FT58" s="66"/>
      <c r="FU58" s="66"/>
      <c r="FV58" s="66"/>
      <c r="FW58" s="66"/>
      <c r="FX58" s="66"/>
      <c r="FY58" s="66"/>
      <c r="FZ58" s="66"/>
      <c r="GA58" s="66"/>
      <c r="GB58" s="66"/>
      <c r="GC58" s="66"/>
      <c r="GD58" s="66"/>
      <c r="GE58" s="66"/>
      <c r="GF58" s="66"/>
      <c r="GG58" s="66"/>
      <c r="GH58" s="66"/>
      <c r="GI58" s="66"/>
      <c r="GJ58" s="66"/>
      <c r="GK58" s="66"/>
      <c r="GL58" s="66"/>
      <c r="GM58" s="66"/>
      <c r="GN58" s="66"/>
      <c r="GO58" s="66"/>
      <c r="GP58" s="66"/>
      <c r="GQ58" s="66"/>
      <c r="GR58" s="66"/>
      <c r="GS58" s="66"/>
      <c r="GT58" s="66"/>
      <c r="GU58" s="66"/>
      <c r="GV58" s="66"/>
      <c r="GW58" s="66"/>
      <c r="GX58" s="66"/>
      <c r="GY58" s="66"/>
      <c r="GZ58" s="66"/>
      <c r="HA58" s="66"/>
      <c r="HB58" s="66"/>
      <c r="HC58" s="66"/>
      <c r="HD58" s="66"/>
      <c r="HE58" s="66"/>
      <c r="HF58" s="66"/>
      <c r="HG58" s="66"/>
      <c r="HH58" s="66"/>
      <c r="HI58" s="66"/>
      <c r="HJ58" s="66"/>
      <c r="HK58" s="66"/>
      <c r="HL58" s="66"/>
      <c r="HM58" s="66"/>
      <c r="HN58" s="66"/>
      <c r="HO58" s="66"/>
      <c r="HP58" s="66"/>
      <c r="HQ58" s="66"/>
      <c r="HR58" s="66"/>
      <c r="HS58" s="66"/>
      <c r="HT58" s="66"/>
      <c r="HU58" s="66"/>
      <c r="HV58" s="66"/>
      <c r="HW58" s="66"/>
    </row>
    <row r="59" spans="2:231" s="336" customFormat="1" ht="15" customHeight="1"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  <c r="BP59" s="66"/>
      <c r="BQ59" s="66"/>
      <c r="BR59" s="66"/>
      <c r="BS59" s="66"/>
      <c r="BT59" s="66"/>
      <c r="BU59" s="66"/>
      <c r="BV59" s="66"/>
      <c r="BW59" s="66"/>
      <c r="BX59" s="66"/>
      <c r="BY59" s="66"/>
      <c r="BZ59" s="66"/>
      <c r="CA59" s="66"/>
      <c r="CB59" s="66"/>
      <c r="CC59" s="66"/>
      <c r="CD59" s="66"/>
      <c r="CE59" s="66"/>
      <c r="CF59" s="66"/>
      <c r="CG59" s="66"/>
      <c r="CH59" s="66"/>
      <c r="CI59" s="66"/>
      <c r="CJ59" s="66"/>
      <c r="CK59" s="66"/>
      <c r="CL59" s="66"/>
      <c r="CM59" s="66"/>
      <c r="CN59" s="66"/>
      <c r="CO59" s="66"/>
      <c r="CP59" s="66"/>
      <c r="CQ59" s="66"/>
      <c r="CR59" s="66"/>
      <c r="CS59" s="66"/>
      <c r="CT59" s="66"/>
      <c r="CU59" s="66"/>
      <c r="CV59" s="66"/>
      <c r="CW59" s="66"/>
      <c r="CX59" s="66"/>
      <c r="CY59" s="66"/>
      <c r="CZ59" s="66"/>
      <c r="DA59" s="66"/>
      <c r="DB59" s="66"/>
      <c r="DC59" s="66"/>
      <c r="DD59" s="66"/>
      <c r="DE59" s="66"/>
      <c r="DF59" s="66"/>
      <c r="DG59" s="66"/>
      <c r="DH59" s="66"/>
      <c r="DI59" s="66"/>
      <c r="DJ59" s="66"/>
      <c r="DK59" s="66"/>
      <c r="DL59" s="66"/>
      <c r="DM59" s="66"/>
      <c r="DN59" s="66"/>
      <c r="DO59" s="66"/>
      <c r="DP59" s="66"/>
      <c r="DQ59" s="66"/>
      <c r="DR59" s="66"/>
      <c r="DS59" s="66"/>
      <c r="DT59" s="66"/>
      <c r="DU59" s="66"/>
      <c r="DV59" s="66"/>
      <c r="DW59" s="66"/>
      <c r="DX59" s="66"/>
      <c r="DY59" s="66"/>
      <c r="DZ59" s="66"/>
      <c r="EA59" s="66"/>
      <c r="EB59" s="66"/>
      <c r="EC59" s="66"/>
      <c r="ED59" s="66"/>
      <c r="EE59" s="66"/>
      <c r="EF59" s="66"/>
      <c r="EG59" s="66"/>
      <c r="EH59" s="66"/>
      <c r="EI59" s="66"/>
      <c r="EJ59" s="66"/>
      <c r="EK59" s="66"/>
      <c r="EL59" s="66"/>
      <c r="EM59" s="66"/>
      <c r="EN59" s="66"/>
      <c r="EO59" s="66"/>
      <c r="EP59" s="66"/>
      <c r="EQ59" s="66"/>
      <c r="ER59" s="66"/>
      <c r="ES59" s="66"/>
      <c r="ET59" s="66"/>
      <c r="EU59" s="66"/>
      <c r="EV59" s="66"/>
      <c r="EW59" s="66"/>
      <c r="EX59" s="66"/>
      <c r="EY59" s="66"/>
      <c r="EZ59" s="66"/>
      <c r="FA59" s="66"/>
      <c r="FB59" s="66"/>
      <c r="FC59" s="66"/>
      <c r="FD59" s="66"/>
      <c r="FE59" s="66"/>
      <c r="FF59" s="66"/>
      <c r="FG59" s="66"/>
      <c r="FH59" s="66"/>
      <c r="FI59" s="66"/>
      <c r="FJ59" s="66"/>
      <c r="FK59" s="66"/>
      <c r="FL59" s="66"/>
      <c r="FM59" s="66"/>
      <c r="FN59" s="66"/>
      <c r="FO59" s="66"/>
      <c r="FP59" s="66"/>
      <c r="FQ59" s="66"/>
      <c r="FR59" s="66"/>
      <c r="FS59" s="66"/>
      <c r="FT59" s="66"/>
      <c r="FU59" s="66"/>
      <c r="FV59" s="66"/>
      <c r="FW59" s="66"/>
      <c r="FX59" s="66"/>
      <c r="FY59" s="66"/>
      <c r="FZ59" s="66"/>
      <c r="GA59" s="66"/>
      <c r="GB59" s="66"/>
      <c r="GC59" s="66"/>
      <c r="GD59" s="66"/>
      <c r="GE59" s="66"/>
      <c r="GF59" s="66"/>
      <c r="GG59" s="66"/>
      <c r="GH59" s="66"/>
      <c r="GI59" s="66"/>
      <c r="GJ59" s="66"/>
      <c r="GK59" s="66"/>
      <c r="GL59" s="66"/>
      <c r="GM59" s="66"/>
      <c r="GN59" s="66"/>
      <c r="GO59" s="66"/>
      <c r="GP59" s="66"/>
      <c r="GQ59" s="66"/>
      <c r="GR59" s="66"/>
      <c r="GS59" s="66"/>
      <c r="GT59" s="66"/>
      <c r="GU59" s="66"/>
      <c r="GV59" s="66"/>
      <c r="GW59" s="66"/>
      <c r="GX59" s="66"/>
      <c r="GY59" s="66"/>
      <c r="GZ59" s="66"/>
      <c r="HA59" s="66"/>
      <c r="HB59" s="66"/>
      <c r="HC59" s="66"/>
      <c r="HD59" s="66"/>
      <c r="HE59" s="66"/>
      <c r="HF59" s="66"/>
      <c r="HG59" s="66"/>
      <c r="HH59" s="66"/>
      <c r="HI59" s="66"/>
      <c r="HJ59" s="66"/>
      <c r="HK59" s="66"/>
      <c r="HL59" s="66"/>
      <c r="HM59" s="66"/>
      <c r="HN59" s="66"/>
      <c r="HO59" s="66"/>
      <c r="HP59" s="66"/>
      <c r="HQ59" s="66"/>
      <c r="HR59" s="66"/>
      <c r="HS59" s="66"/>
      <c r="HT59" s="66"/>
      <c r="HU59" s="66"/>
      <c r="HV59" s="66"/>
      <c r="HW59" s="66"/>
    </row>
    <row r="60" spans="2:231" s="336" customFormat="1" ht="15" customHeight="1"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  <c r="BP60" s="66"/>
      <c r="BQ60" s="66"/>
      <c r="BR60" s="66"/>
      <c r="BS60" s="66"/>
      <c r="BT60" s="66"/>
      <c r="BU60" s="66"/>
      <c r="BV60" s="66"/>
      <c r="BW60" s="66"/>
      <c r="BX60" s="66"/>
      <c r="BY60" s="66"/>
      <c r="BZ60" s="66"/>
      <c r="CA60" s="66"/>
      <c r="CB60" s="66"/>
      <c r="CC60" s="66"/>
      <c r="CD60" s="66"/>
      <c r="CE60" s="66"/>
      <c r="CF60" s="66"/>
      <c r="CG60" s="66"/>
      <c r="CH60" s="66"/>
      <c r="CI60" s="66"/>
      <c r="CJ60" s="66"/>
      <c r="CK60" s="66"/>
      <c r="CL60" s="66"/>
      <c r="CM60" s="66"/>
      <c r="CN60" s="66"/>
      <c r="CO60" s="66"/>
      <c r="CP60" s="66"/>
      <c r="CQ60" s="66"/>
      <c r="CR60" s="66"/>
      <c r="CS60" s="66"/>
      <c r="CT60" s="66"/>
      <c r="CU60" s="66"/>
      <c r="CV60" s="66"/>
      <c r="CW60" s="66"/>
      <c r="CX60" s="66"/>
      <c r="CY60" s="66"/>
      <c r="CZ60" s="66"/>
      <c r="DA60" s="66"/>
      <c r="DB60" s="66"/>
      <c r="DC60" s="66"/>
      <c r="DD60" s="66"/>
      <c r="DE60" s="66"/>
      <c r="DF60" s="66"/>
      <c r="DG60" s="66"/>
      <c r="DH60" s="66"/>
      <c r="DI60" s="66"/>
      <c r="DJ60" s="66"/>
      <c r="DK60" s="66"/>
      <c r="DL60" s="66"/>
      <c r="DM60" s="66"/>
      <c r="DN60" s="66"/>
      <c r="DO60" s="66"/>
      <c r="DP60" s="66"/>
      <c r="DQ60" s="66"/>
      <c r="DR60" s="66"/>
      <c r="DS60" s="66"/>
      <c r="DT60" s="66"/>
      <c r="DU60" s="66"/>
      <c r="DV60" s="66"/>
      <c r="DW60" s="66"/>
      <c r="DX60" s="66"/>
      <c r="DY60" s="66"/>
      <c r="DZ60" s="66"/>
      <c r="EA60" s="66"/>
      <c r="EB60" s="66"/>
      <c r="EC60" s="66"/>
      <c r="ED60" s="66"/>
      <c r="EE60" s="66"/>
      <c r="EF60" s="66"/>
      <c r="EG60" s="66"/>
      <c r="EH60" s="66"/>
      <c r="EI60" s="66"/>
      <c r="EJ60" s="66"/>
      <c r="EK60" s="66"/>
      <c r="EL60" s="66"/>
      <c r="EM60" s="66"/>
      <c r="EN60" s="66"/>
      <c r="EO60" s="66"/>
      <c r="EP60" s="66"/>
      <c r="EQ60" s="66"/>
      <c r="ER60" s="66"/>
      <c r="ES60" s="66"/>
      <c r="ET60" s="66"/>
      <c r="EU60" s="66"/>
      <c r="EV60" s="66"/>
      <c r="EW60" s="66"/>
      <c r="EX60" s="66"/>
      <c r="EY60" s="66"/>
      <c r="EZ60" s="66"/>
      <c r="FA60" s="66"/>
      <c r="FB60" s="66"/>
      <c r="FC60" s="66"/>
      <c r="FD60" s="66"/>
      <c r="FE60" s="66"/>
      <c r="FF60" s="66"/>
      <c r="FG60" s="66"/>
      <c r="FH60" s="66"/>
      <c r="FI60" s="66"/>
      <c r="FJ60" s="66"/>
      <c r="FK60" s="66"/>
      <c r="FL60" s="66"/>
      <c r="FM60" s="66"/>
      <c r="FN60" s="66"/>
      <c r="FO60" s="66"/>
      <c r="FP60" s="66"/>
      <c r="FQ60" s="66"/>
      <c r="FR60" s="66"/>
      <c r="FS60" s="66"/>
      <c r="FT60" s="66"/>
      <c r="FU60" s="66"/>
      <c r="FV60" s="66"/>
      <c r="FW60" s="66"/>
      <c r="FX60" s="66"/>
      <c r="FY60" s="66"/>
      <c r="FZ60" s="66"/>
      <c r="GA60" s="66"/>
      <c r="GB60" s="66"/>
      <c r="GC60" s="66"/>
      <c r="GD60" s="66"/>
      <c r="GE60" s="66"/>
      <c r="GF60" s="66"/>
      <c r="GG60" s="66"/>
      <c r="GH60" s="66"/>
      <c r="GI60" s="66"/>
      <c r="GJ60" s="66"/>
      <c r="GK60" s="66"/>
      <c r="GL60" s="66"/>
      <c r="GM60" s="66"/>
      <c r="GN60" s="66"/>
      <c r="GO60" s="66"/>
      <c r="GP60" s="66"/>
      <c r="GQ60" s="66"/>
      <c r="GR60" s="66"/>
      <c r="GS60" s="66"/>
      <c r="GT60" s="66"/>
      <c r="GU60" s="66"/>
      <c r="GV60" s="66"/>
      <c r="GW60" s="66"/>
      <c r="GX60" s="66"/>
      <c r="GY60" s="66"/>
      <c r="GZ60" s="66"/>
      <c r="HA60" s="66"/>
      <c r="HB60" s="66"/>
      <c r="HC60" s="66"/>
      <c r="HD60" s="66"/>
      <c r="HE60" s="66"/>
      <c r="HF60" s="66"/>
      <c r="HG60" s="66"/>
      <c r="HH60" s="66"/>
      <c r="HI60" s="66"/>
      <c r="HJ60" s="66"/>
      <c r="HK60" s="66"/>
      <c r="HL60" s="66"/>
      <c r="HM60" s="66"/>
      <c r="HN60" s="66"/>
      <c r="HO60" s="66"/>
      <c r="HP60" s="66"/>
      <c r="HQ60" s="66"/>
      <c r="HR60" s="66"/>
      <c r="HS60" s="66"/>
      <c r="HT60" s="66"/>
      <c r="HU60" s="66"/>
      <c r="HV60" s="66"/>
      <c r="HW60" s="66"/>
    </row>
    <row r="61" spans="2:231" s="336" customFormat="1" ht="15" customHeight="1">
      <c r="B61" s="66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  <c r="BP61" s="66"/>
      <c r="BQ61" s="66"/>
      <c r="BR61" s="66"/>
      <c r="BS61" s="66"/>
      <c r="BT61" s="66"/>
      <c r="BU61" s="66"/>
      <c r="BV61" s="66"/>
      <c r="BW61" s="66"/>
      <c r="BX61" s="66"/>
      <c r="BY61" s="66"/>
      <c r="BZ61" s="66"/>
      <c r="CA61" s="66"/>
      <c r="CB61" s="66"/>
      <c r="CC61" s="66"/>
      <c r="CD61" s="66"/>
      <c r="CE61" s="66"/>
      <c r="CF61" s="66"/>
      <c r="CG61" s="66"/>
      <c r="CH61" s="66"/>
      <c r="CI61" s="66"/>
      <c r="CJ61" s="66"/>
      <c r="CK61" s="66"/>
      <c r="CL61" s="66"/>
      <c r="CM61" s="66"/>
      <c r="CN61" s="66"/>
      <c r="CO61" s="66"/>
      <c r="CP61" s="66"/>
      <c r="CQ61" s="66"/>
      <c r="CR61" s="66"/>
      <c r="CS61" s="66"/>
      <c r="CT61" s="66"/>
      <c r="CU61" s="66"/>
      <c r="CV61" s="66"/>
      <c r="CW61" s="66"/>
      <c r="CX61" s="66"/>
      <c r="CY61" s="66"/>
      <c r="CZ61" s="66"/>
      <c r="DA61" s="66"/>
      <c r="DB61" s="66"/>
      <c r="DC61" s="66"/>
      <c r="DD61" s="66"/>
      <c r="DE61" s="66"/>
      <c r="DF61" s="66"/>
      <c r="DG61" s="66"/>
      <c r="DH61" s="66"/>
      <c r="DI61" s="66"/>
      <c r="DJ61" s="66"/>
      <c r="DK61" s="66"/>
      <c r="DL61" s="66"/>
      <c r="DM61" s="66"/>
      <c r="DN61" s="66"/>
      <c r="DO61" s="66"/>
      <c r="DP61" s="66"/>
      <c r="DQ61" s="66"/>
      <c r="DR61" s="66"/>
      <c r="DS61" s="66"/>
      <c r="DT61" s="66"/>
      <c r="DU61" s="66"/>
      <c r="DV61" s="66"/>
      <c r="DW61" s="66"/>
      <c r="DX61" s="66"/>
      <c r="DY61" s="66"/>
      <c r="DZ61" s="66"/>
      <c r="EA61" s="66"/>
      <c r="EB61" s="66"/>
      <c r="EC61" s="66"/>
      <c r="ED61" s="66"/>
      <c r="EE61" s="66"/>
      <c r="EF61" s="66"/>
      <c r="EG61" s="66"/>
      <c r="EH61" s="66"/>
      <c r="EI61" s="66"/>
      <c r="EJ61" s="66"/>
      <c r="EK61" s="66"/>
      <c r="EL61" s="66"/>
      <c r="EM61" s="66"/>
      <c r="EN61" s="66"/>
      <c r="EO61" s="66"/>
      <c r="EP61" s="66"/>
      <c r="EQ61" s="66"/>
      <c r="ER61" s="66"/>
      <c r="ES61" s="66"/>
      <c r="ET61" s="66"/>
      <c r="EU61" s="66"/>
      <c r="EV61" s="66"/>
      <c r="EW61" s="66"/>
      <c r="EX61" s="66"/>
      <c r="EY61" s="66"/>
      <c r="EZ61" s="66"/>
      <c r="FA61" s="66"/>
      <c r="FB61" s="66"/>
      <c r="FC61" s="66"/>
      <c r="FD61" s="66"/>
      <c r="FE61" s="66"/>
      <c r="FF61" s="66"/>
      <c r="FG61" s="66"/>
      <c r="FH61" s="66"/>
      <c r="FI61" s="66"/>
      <c r="FJ61" s="66"/>
      <c r="FK61" s="66"/>
      <c r="FL61" s="66"/>
      <c r="FM61" s="66"/>
      <c r="FN61" s="66"/>
      <c r="FO61" s="66"/>
      <c r="FP61" s="66"/>
      <c r="FQ61" s="66"/>
      <c r="FR61" s="66"/>
      <c r="FS61" s="66"/>
      <c r="FT61" s="66"/>
      <c r="FU61" s="66"/>
      <c r="FV61" s="66"/>
      <c r="FW61" s="66"/>
      <c r="FX61" s="66"/>
      <c r="FY61" s="66"/>
      <c r="FZ61" s="66"/>
      <c r="GA61" s="66"/>
      <c r="GB61" s="66"/>
      <c r="GC61" s="66"/>
      <c r="GD61" s="66"/>
      <c r="GE61" s="66"/>
      <c r="GF61" s="66"/>
      <c r="GG61" s="66"/>
      <c r="GH61" s="66"/>
      <c r="GI61" s="66"/>
      <c r="GJ61" s="66"/>
      <c r="GK61" s="66"/>
      <c r="GL61" s="66"/>
      <c r="GM61" s="66"/>
      <c r="GN61" s="66"/>
      <c r="GO61" s="66"/>
      <c r="GP61" s="66"/>
      <c r="GQ61" s="66"/>
      <c r="GR61" s="66"/>
      <c r="GS61" s="66"/>
      <c r="GT61" s="66"/>
      <c r="GU61" s="66"/>
      <c r="GV61" s="66"/>
      <c r="GW61" s="66"/>
      <c r="GX61" s="66"/>
      <c r="GY61" s="66"/>
      <c r="GZ61" s="66"/>
      <c r="HA61" s="66"/>
      <c r="HB61" s="66"/>
      <c r="HC61" s="66"/>
      <c r="HD61" s="66"/>
      <c r="HE61" s="66"/>
      <c r="HF61" s="66"/>
      <c r="HG61" s="66"/>
      <c r="HH61" s="66"/>
      <c r="HI61" s="66"/>
      <c r="HJ61" s="66"/>
      <c r="HK61" s="66"/>
      <c r="HL61" s="66"/>
      <c r="HM61" s="66"/>
      <c r="HN61" s="66"/>
      <c r="HO61" s="66"/>
      <c r="HP61" s="66"/>
      <c r="HQ61" s="66"/>
      <c r="HR61" s="66"/>
      <c r="HS61" s="66"/>
      <c r="HT61" s="66"/>
      <c r="HU61" s="66"/>
      <c r="HV61" s="66"/>
      <c r="HW61" s="66"/>
    </row>
    <row r="62" spans="2:231" s="336" customFormat="1" ht="15" customHeight="1"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  <c r="CF62" s="66"/>
      <c r="CG62" s="66"/>
      <c r="CH62" s="66"/>
      <c r="CI62" s="66"/>
      <c r="CJ62" s="66"/>
      <c r="CK62" s="66"/>
      <c r="CL62" s="66"/>
      <c r="CM62" s="66"/>
      <c r="CN62" s="66"/>
      <c r="CO62" s="66"/>
      <c r="CP62" s="66"/>
      <c r="CQ62" s="66"/>
      <c r="CR62" s="66"/>
      <c r="CS62" s="66"/>
      <c r="CT62" s="6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6"/>
      <c r="DG62" s="66"/>
      <c r="DH62" s="66"/>
      <c r="DI62" s="66"/>
      <c r="DJ62" s="66"/>
      <c r="DK62" s="66"/>
      <c r="DL62" s="66"/>
      <c r="DM62" s="66"/>
      <c r="DN62" s="66"/>
      <c r="DO62" s="66"/>
      <c r="DP62" s="66"/>
      <c r="DQ62" s="66"/>
      <c r="DR62" s="66"/>
      <c r="DS62" s="66"/>
      <c r="DT62" s="66"/>
      <c r="DU62" s="66"/>
      <c r="DV62" s="66"/>
      <c r="DW62" s="66"/>
      <c r="DX62" s="66"/>
      <c r="DY62" s="66"/>
      <c r="DZ62" s="66"/>
      <c r="EA62" s="66"/>
      <c r="EB62" s="66"/>
      <c r="EC62" s="66"/>
      <c r="ED62" s="66"/>
      <c r="EE62" s="66"/>
      <c r="EF62" s="66"/>
      <c r="EG62" s="66"/>
      <c r="EH62" s="66"/>
      <c r="EI62" s="66"/>
      <c r="EJ62" s="66"/>
      <c r="EK62" s="66"/>
      <c r="EL62" s="66"/>
      <c r="EM62" s="66"/>
      <c r="EN62" s="66"/>
      <c r="EO62" s="66"/>
      <c r="EP62" s="66"/>
      <c r="EQ62" s="66"/>
      <c r="ER62" s="66"/>
      <c r="ES62" s="66"/>
      <c r="ET62" s="66"/>
      <c r="EU62" s="66"/>
      <c r="EV62" s="66"/>
      <c r="EW62" s="66"/>
      <c r="EX62" s="66"/>
      <c r="EY62" s="66"/>
      <c r="EZ62" s="66"/>
      <c r="FA62" s="66"/>
      <c r="FB62" s="66"/>
      <c r="FC62" s="66"/>
      <c r="FD62" s="66"/>
      <c r="FE62" s="66"/>
      <c r="FF62" s="66"/>
      <c r="FG62" s="66"/>
      <c r="FH62" s="66"/>
      <c r="FI62" s="66"/>
      <c r="FJ62" s="66"/>
      <c r="FK62" s="66"/>
      <c r="FL62" s="66"/>
      <c r="FM62" s="66"/>
      <c r="FN62" s="66"/>
      <c r="FO62" s="66"/>
      <c r="FP62" s="66"/>
      <c r="FQ62" s="66"/>
      <c r="FR62" s="66"/>
      <c r="FS62" s="66"/>
      <c r="FT62" s="66"/>
      <c r="FU62" s="66"/>
      <c r="FV62" s="66"/>
      <c r="FW62" s="66"/>
      <c r="FX62" s="66"/>
      <c r="FY62" s="66"/>
      <c r="FZ62" s="66"/>
      <c r="GA62" s="66"/>
      <c r="GB62" s="66"/>
      <c r="GC62" s="66"/>
      <c r="GD62" s="66"/>
      <c r="GE62" s="66"/>
      <c r="GF62" s="66"/>
      <c r="GG62" s="66"/>
      <c r="GH62" s="66"/>
      <c r="GI62" s="66"/>
      <c r="GJ62" s="66"/>
      <c r="GK62" s="66"/>
      <c r="GL62" s="66"/>
      <c r="GM62" s="66"/>
      <c r="GN62" s="66"/>
      <c r="GO62" s="66"/>
      <c r="GP62" s="66"/>
      <c r="GQ62" s="66"/>
      <c r="GR62" s="66"/>
      <c r="GS62" s="66"/>
      <c r="GT62" s="66"/>
      <c r="GU62" s="66"/>
      <c r="GV62" s="66"/>
      <c r="GW62" s="66"/>
      <c r="GX62" s="66"/>
      <c r="GY62" s="66"/>
      <c r="GZ62" s="66"/>
      <c r="HA62" s="66"/>
      <c r="HB62" s="66"/>
      <c r="HC62" s="66"/>
      <c r="HD62" s="66"/>
      <c r="HE62" s="66"/>
      <c r="HF62" s="66"/>
      <c r="HG62" s="66"/>
      <c r="HH62" s="66"/>
      <c r="HI62" s="66"/>
      <c r="HJ62" s="66"/>
      <c r="HK62" s="66"/>
      <c r="HL62" s="66"/>
      <c r="HM62" s="66"/>
      <c r="HN62" s="66"/>
      <c r="HO62" s="66"/>
      <c r="HP62" s="66"/>
      <c r="HQ62" s="66"/>
      <c r="HR62" s="66"/>
      <c r="HS62" s="66"/>
      <c r="HT62" s="66"/>
      <c r="HU62" s="66"/>
      <c r="HV62" s="66"/>
      <c r="HW62" s="66"/>
    </row>
    <row r="63" spans="2:231" s="336" customFormat="1" ht="15" customHeight="1">
      <c r="B63" s="66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6"/>
      <c r="CF63" s="66"/>
      <c r="CG63" s="66"/>
      <c r="CH63" s="66"/>
      <c r="CI63" s="66"/>
      <c r="CJ63" s="66"/>
      <c r="CK63" s="66"/>
      <c r="CL63" s="66"/>
      <c r="CM63" s="66"/>
      <c r="CN63" s="66"/>
      <c r="CO63" s="66"/>
      <c r="CP63" s="66"/>
      <c r="CQ63" s="66"/>
      <c r="CR63" s="66"/>
      <c r="CS63" s="66"/>
      <c r="CT63" s="6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6"/>
      <c r="DG63" s="66"/>
      <c r="DH63" s="66"/>
      <c r="DI63" s="66"/>
      <c r="DJ63" s="66"/>
      <c r="DK63" s="66"/>
      <c r="DL63" s="66"/>
      <c r="DM63" s="66"/>
      <c r="DN63" s="66"/>
      <c r="DO63" s="66"/>
      <c r="DP63" s="66"/>
      <c r="DQ63" s="66"/>
      <c r="DR63" s="66"/>
      <c r="DS63" s="66"/>
      <c r="DT63" s="66"/>
      <c r="DU63" s="66"/>
      <c r="DV63" s="66"/>
      <c r="DW63" s="66"/>
      <c r="DX63" s="66"/>
      <c r="DY63" s="66"/>
      <c r="DZ63" s="66"/>
      <c r="EA63" s="66"/>
      <c r="EB63" s="66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66"/>
      <c r="EN63" s="66"/>
      <c r="EO63" s="66"/>
      <c r="EP63" s="66"/>
      <c r="EQ63" s="66"/>
      <c r="ER63" s="66"/>
      <c r="ES63" s="66"/>
      <c r="ET63" s="66"/>
      <c r="EU63" s="66"/>
      <c r="EV63" s="66"/>
      <c r="EW63" s="66"/>
      <c r="EX63" s="66"/>
      <c r="EY63" s="66"/>
      <c r="EZ63" s="66"/>
      <c r="FA63" s="66"/>
      <c r="FB63" s="66"/>
      <c r="FC63" s="66"/>
      <c r="FD63" s="66"/>
      <c r="FE63" s="66"/>
      <c r="FF63" s="66"/>
      <c r="FG63" s="66"/>
      <c r="FH63" s="66"/>
      <c r="FI63" s="66"/>
      <c r="FJ63" s="66"/>
      <c r="FK63" s="66"/>
      <c r="FL63" s="66"/>
      <c r="FM63" s="66"/>
      <c r="FN63" s="66"/>
      <c r="FO63" s="66"/>
      <c r="FP63" s="66"/>
      <c r="FQ63" s="66"/>
      <c r="FR63" s="66"/>
      <c r="FS63" s="66"/>
      <c r="FT63" s="66"/>
      <c r="FU63" s="66"/>
      <c r="FV63" s="66"/>
      <c r="FW63" s="66"/>
      <c r="FX63" s="66"/>
      <c r="FY63" s="66"/>
      <c r="FZ63" s="66"/>
      <c r="GA63" s="66"/>
      <c r="GB63" s="66"/>
      <c r="GC63" s="66"/>
      <c r="GD63" s="66"/>
      <c r="GE63" s="66"/>
      <c r="GF63" s="66"/>
      <c r="GG63" s="66"/>
      <c r="GH63" s="66"/>
      <c r="GI63" s="66"/>
      <c r="GJ63" s="66"/>
      <c r="GK63" s="66"/>
      <c r="GL63" s="66"/>
      <c r="GM63" s="66"/>
      <c r="GN63" s="66"/>
      <c r="GO63" s="66"/>
      <c r="GP63" s="66"/>
      <c r="GQ63" s="66"/>
      <c r="GR63" s="66"/>
      <c r="GS63" s="66"/>
      <c r="GT63" s="66"/>
      <c r="GU63" s="66"/>
      <c r="GV63" s="66"/>
      <c r="GW63" s="66"/>
      <c r="GX63" s="66"/>
      <c r="GY63" s="66"/>
      <c r="GZ63" s="66"/>
      <c r="HA63" s="66"/>
      <c r="HB63" s="66"/>
      <c r="HC63" s="66"/>
      <c r="HD63" s="66"/>
      <c r="HE63" s="66"/>
      <c r="HF63" s="66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66"/>
      <c r="HR63" s="66"/>
      <c r="HS63" s="66"/>
      <c r="HT63" s="66"/>
      <c r="HU63" s="66"/>
      <c r="HV63" s="66"/>
      <c r="HW63" s="66"/>
    </row>
    <row r="64" spans="2:231" s="336" customFormat="1" ht="15" customHeight="1">
      <c r="B64" s="66"/>
      <c r="C64" s="66"/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/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6"/>
      <c r="CF64" s="66"/>
      <c r="CG64" s="66"/>
      <c r="CH64" s="66"/>
      <c r="CI64" s="66"/>
      <c r="CJ64" s="66"/>
      <c r="CK64" s="66"/>
      <c r="CL64" s="66"/>
      <c r="CM64" s="66"/>
      <c r="CN64" s="66"/>
      <c r="CO64" s="66"/>
      <c r="CP64" s="66"/>
      <c r="CQ64" s="66"/>
      <c r="CR64" s="66"/>
      <c r="CS64" s="66"/>
      <c r="CT64" s="66"/>
      <c r="CU64" s="66"/>
      <c r="CV64" s="66"/>
      <c r="CW64" s="66"/>
      <c r="CX64" s="66"/>
      <c r="CY64" s="66"/>
      <c r="CZ64" s="66"/>
      <c r="DA64" s="66"/>
      <c r="DB64" s="66"/>
      <c r="DC64" s="66"/>
      <c r="DD64" s="66"/>
      <c r="DE64" s="66"/>
      <c r="DF64" s="66"/>
      <c r="DG64" s="66"/>
      <c r="DH64" s="66"/>
      <c r="DI64" s="66"/>
      <c r="DJ64" s="66"/>
      <c r="DK64" s="66"/>
      <c r="DL64" s="66"/>
      <c r="DM64" s="66"/>
      <c r="DN64" s="66"/>
      <c r="DO64" s="66"/>
      <c r="DP64" s="66"/>
      <c r="DQ64" s="66"/>
      <c r="DR64" s="66"/>
      <c r="DS64" s="66"/>
      <c r="DT64" s="66"/>
      <c r="DU64" s="66"/>
      <c r="DV64" s="66"/>
      <c r="DW64" s="66"/>
      <c r="DX64" s="66"/>
      <c r="DY64" s="66"/>
      <c r="DZ64" s="66"/>
      <c r="EA64" s="66"/>
      <c r="EB64" s="66"/>
      <c r="EC64" s="66"/>
      <c r="ED64" s="66"/>
      <c r="EE64" s="66"/>
      <c r="EF64" s="66"/>
      <c r="EG64" s="66"/>
      <c r="EH64" s="66"/>
      <c r="EI64" s="66"/>
      <c r="EJ64" s="66"/>
      <c r="EK64" s="66"/>
      <c r="EL64" s="66"/>
      <c r="EM64" s="66"/>
      <c r="EN64" s="66"/>
      <c r="EO64" s="66"/>
      <c r="EP64" s="66"/>
      <c r="EQ64" s="66"/>
      <c r="ER64" s="66"/>
      <c r="ES64" s="66"/>
      <c r="ET64" s="66"/>
      <c r="EU64" s="66"/>
      <c r="EV64" s="66"/>
      <c r="EW64" s="66"/>
      <c r="EX64" s="66"/>
      <c r="EY64" s="66"/>
      <c r="EZ64" s="66"/>
      <c r="FA64" s="66"/>
      <c r="FB64" s="66"/>
      <c r="FC64" s="66"/>
      <c r="FD64" s="66"/>
      <c r="FE64" s="66"/>
      <c r="FF64" s="66"/>
      <c r="FG64" s="66"/>
      <c r="FH64" s="66"/>
      <c r="FI64" s="66"/>
      <c r="FJ64" s="66"/>
      <c r="FK64" s="66"/>
      <c r="FL64" s="66"/>
      <c r="FM64" s="66"/>
      <c r="FN64" s="66"/>
      <c r="FO64" s="66"/>
      <c r="FP64" s="66"/>
      <c r="FQ64" s="66"/>
      <c r="FR64" s="66"/>
      <c r="FS64" s="66"/>
      <c r="FT64" s="66"/>
      <c r="FU64" s="66"/>
      <c r="FV64" s="66"/>
      <c r="FW64" s="66"/>
      <c r="FX64" s="66"/>
      <c r="FY64" s="66"/>
      <c r="FZ64" s="66"/>
      <c r="GA64" s="66"/>
      <c r="GB64" s="66"/>
      <c r="GC64" s="66"/>
      <c r="GD64" s="66"/>
      <c r="GE64" s="66"/>
      <c r="GF64" s="66"/>
      <c r="GG64" s="66"/>
      <c r="GH64" s="66"/>
      <c r="GI64" s="66"/>
      <c r="GJ64" s="66"/>
      <c r="GK64" s="66"/>
      <c r="GL64" s="66"/>
      <c r="GM64" s="66"/>
      <c r="GN64" s="66"/>
      <c r="GO64" s="66"/>
      <c r="GP64" s="66"/>
      <c r="GQ64" s="66"/>
      <c r="GR64" s="66"/>
      <c r="GS64" s="66"/>
      <c r="GT64" s="66"/>
      <c r="GU64" s="66"/>
      <c r="GV64" s="66"/>
      <c r="GW64" s="66"/>
      <c r="GX64" s="66"/>
      <c r="GY64" s="66"/>
      <c r="GZ64" s="66"/>
      <c r="HA64" s="66"/>
      <c r="HB64" s="66"/>
      <c r="HC64" s="66"/>
      <c r="HD64" s="66"/>
      <c r="HE64" s="66"/>
      <c r="HF64" s="66"/>
      <c r="HG64" s="66"/>
      <c r="HH64" s="66"/>
      <c r="HI64" s="66"/>
      <c r="HJ64" s="66"/>
      <c r="HK64" s="66"/>
      <c r="HL64" s="66"/>
      <c r="HM64" s="66"/>
      <c r="HN64" s="66"/>
      <c r="HO64" s="66"/>
      <c r="HP64" s="66"/>
      <c r="HQ64" s="66"/>
      <c r="HR64" s="66"/>
      <c r="HS64" s="66"/>
      <c r="HT64" s="66"/>
      <c r="HU64" s="66"/>
      <c r="HV64" s="66"/>
      <c r="HW64" s="66"/>
    </row>
    <row r="65" spans="2:231" s="336" customFormat="1" ht="15" customHeight="1">
      <c r="B65" s="66"/>
      <c r="C65" s="66"/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  <c r="CJ65" s="66"/>
      <c r="CK65" s="66"/>
      <c r="CL65" s="66"/>
      <c r="CM65" s="66"/>
      <c r="CN65" s="66"/>
      <c r="CO65" s="66"/>
      <c r="CP65" s="66"/>
      <c r="CQ65" s="66"/>
      <c r="CR65" s="66"/>
      <c r="CS65" s="66"/>
      <c r="CT65" s="66"/>
      <c r="CU65" s="66"/>
      <c r="CV65" s="66"/>
      <c r="CW65" s="66"/>
      <c r="CX65" s="66"/>
      <c r="CY65" s="66"/>
      <c r="CZ65" s="66"/>
      <c r="DA65" s="66"/>
      <c r="DB65" s="66"/>
      <c r="DC65" s="66"/>
      <c r="DD65" s="66"/>
      <c r="DE65" s="66"/>
      <c r="DF65" s="66"/>
      <c r="DG65" s="66"/>
      <c r="DH65" s="66"/>
      <c r="DI65" s="66"/>
      <c r="DJ65" s="66"/>
      <c r="DK65" s="66"/>
      <c r="DL65" s="66"/>
      <c r="DM65" s="66"/>
      <c r="DN65" s="66"/>
      <c r="DO65" s="66"/>
      <c r="DP65" s="66"/>
      <c r="DQ65" s="66"/>
      <c r="DR65" s="66"/>
      <c r="DS65" s="66"/>
      <c r="DT65" s="66"/>
      <c r="DU65" s="66"/>
      <c r="DV65" s="66"/>
      <c r="DW65" s="66"/>
      <c r="DX65" s="66"/>
      <c r="DY65" s="66"/>
      <c r="DZ65" s="66"/>
      <c r="EA65" s="66"/>
      <c r="EB65" s="66"/>
      <c r="EC65" s="66"/>
      <c r="ED65" s="66"/>
      <c r="EE65" s="66"/>
      <c r="EF65" s="66"/>
      <c r="EG65" s="66"/>
      <c r="EH65" s="66"/>
      <c r="EI65" s="66"/>
      <c r="EJ65" s="66"/>
      <c r="EK65" s="66"/>
      <c r="EL65" s="66"/>
      <c r="EM65" s="66"/>
      <c r="EN65" s="66"/>
      <c r="EO65" s="66"/>
      <c r="EP65" s="66"/>
      <c r="EQ65" s="66"/>
      <c r="ER65" s="66"/>
      <c r="ES65" s="66"/>
      <c r="ET65" s="66"/>
      <c r="EU65" s="66"/>
      <c r="EV65" s="66"/>
      <c r="EW65" s="66"/>
      <c r="EX65" s="66"/>
      <c r="EY65" s="66"/>
      <c r="EZ65" s="66"/>
      <c r="FA65" s="66"/>
      <c r="FB65" s="66"/>
      <c r="FC65" s="66"/>
      <c r="FD65" s="66"/>
      <c r="FE65" s="66"/>
      <c r="FF65" s="66"/>
      <c r="FG65" s="66"/>
      <c r="FH65" s="66"/>
      <c r="FI65" s="66"/>
      <c r="FJ65" s="66"/>
      <c r="FK65" s="66"/>
      <c r="FL65" s="66"/>
      <c r="FM65" s="66"/>
      <c r="FN65" s="66"/>
      <c r="FO65" s="66"/>
      <c r="FP65" s="66"/>
      <c r="FQ65" s="66"/>
      <c r="FR65" s="66"/>
      <c r="FS65" s="66"/>
      <c r="FT65" s="66"/>
      <c r="FU65" s="66"/>
      <c r="FV65" s="66"/>
      <c r="FW65" s="66"/>
      <c r="FX65" s="66"/>
      <c r="FY65" s="66"/>
      <c r="FZ65" s="66"/>
      <c r="GA65" s="66"/>
      <c r="GB65" s="66"/>
      <c r="GC65" s="66"/>
      <c r="GD65" s="66"/>
      <c r="GE65" s="66"/>
      <c r="GF65" s="66"/>
      <c r="GG65" s="66"/>
      <c r="GH65" s="66"/>
      <c r="GI65" s="66"/>
      <c r="GJ65" s="66"/>
      <c r="GK65" s="66"/>
      <c r="GL65" s="66"/>
      <c r="GM65" s="66"/>
      <c r="GN65" s="66"/>
      <c r="GO65" s="66"/>
      <c r="GP65" s="66"/>
      <c r="GQ65" s="66"/>
      <c r="GR65" s="66"/>
      <c r="GS65" s="66"/>
      <c r="GT65" s="66"/>
      <c r="GU65" s="66"/>
      <c r="GV65" s="66"/>
      <c r="GW65" s="66"/>
      <c r="GX65" s="66"/>
      <c r="GY65" s="66"/>
      <c r="GZ65" s="66"/>
      <c r="HA65" s="66"/>
      <c r="HB65" s="66"/>
      <c r="HC65" s="66"/>
      <c r="HD65" s="66"/>
      <c r="HE65" s="66"/>
      <c r="HF65" s="66"/>
      <c r="HG65" s="66"/>
      <c r="HH65" s="66"/>
      <c r="HI65" s="66"/>
      <c r="HJ65" s="66"/>
      <c r="HK65" s="66"/>
      <c r="HL65" s="66"/>
      <c r="HM65" s="66"/>
      <c r="HN65" s="66"/>
      <c r="HO65" s="66"/>
      <c r="HP65" s="66"/>
      <c r="HQ65" s="66"/>
      <c r="HR65" s="66"/>
      <c r="HS65" s="66"/>
      <c r="HT65" s="66"/>
      <c r="HU65" s="66"/>
      <c r="HV65" s="66"/>
      <c r="HW65" s="66"/>
    </row>
    <row r="66" spans="2:231" s="336" customFormat="1" ht="15" customHeight="1"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  <c r="CG66" s="66"/>
      <c r="CH66" s="66"/>
      <c r="CI66" s="66"/>
      <c r="CJ66" s="66"/>
      <c r="CK66" s="66"/>
      <c r="CL66" s="66"/>
      <c r="CM66" s="66"/>
      <c r="CN66" s="66"/>
      <c r="CO66" s="66"/>
      <c r="CP66" s="66"/>
      <c r="CQ66" s="66"/>
      <c r="CR66" s="66"/>
      <c r="CS66" s="66"/>
      <c r="CT66" s="66"/>
      <c r="CU66" s="66"/>
      <c r="CV66" s="66"/>
      <c r="CW66" s="66"/>
      <c r="CX66" s="66"/>
      <c r="CY66" s="66"/>
      <c r="CZ66" s="66"/>
      <c r="DA66" s="66"/>
      <c r="DB66" s="66"/>
      <c r="DC66" s="66"/>
      <c r="DD66" s="66"/>
      <c r="DE66" s="66"/>
      <c r="DF66" s="66"/>
      <c r="DG66" s="66"/>
      <c r="DH66" s="66"/>
      <c r="DI66" s="66"/>
      <c r="DJ66" s="66"/>
      <c r="DK66" s="66"/>
      <c r="DL66" s="66"/>
      <c r="DM66" s="66"/>
      <c r="DN66" s="66"/>
      <c r="DO66" s="66"/>
      <c r="DP66" s="66"/>
      <c r="DQ66" s="66"/>
      <c r="DR66" s="66"/>
      <c r="DS66" s="66"/>
      <c r="DT66" s="66"/>
      <c r="DU66" s="66"/>
      <c r="DV66" s="66"/>
      <c r="DW66" s="66"/>
      <c r="DX66" s="66"/>
      <c r="DY66" s="66"/>
      <c r="DZ66" s="66"/>
      <c r="EA66" s="66"/>
      <c r="EB66" s="66"/>
      <c r="EC66" s="66"/>
      <c r="ED66" s="66"/>
      <c r="EE66" s="66"/>
      <c r="EF66" s="66"/>
      <c r="EG66" s="66"/>
      <c r="EH66" s="66"/>
      <c r="EI66" s="66"/>
      <c r="EJ66" s="66"/>
      <c r="EK66" s="66"/>
      <c r="EL66" s="66"/>
      <c r="EM66" s="66"/>
      <c r="EN66" s="66"/>
      <c r="EO66" s="66"/>
      <c r="EP66" s="66"/>
      <c r="EQ66" s="66"/>
      <c r="ER66" s="66"/>
      <c r="ES66" s="66"/>
      <c r="ET66" s="66"/>
      <c r="EU66" s="66"/>
      <c r="EV66" s="66"/>
      <c r="EW66" s="66"/>
      <c r="EX66" s="66"/>
      <c r="EY66" s="66"/>
      <c r="EZ66" s="66"/>
      <c r="FA66" s="66"/>
      <c r="FB66" s="66"/>
      <c r="FC66" s="66"/>
      <c r="FD66" s="66"/>
      <c r="FE66" s="66"/>
      <c r="FF66" s="66"/>
      <c r="FG66" s="66"/>
      <c r="FH66" s="66"/>
      <c r="FI66" s="66"/>
      <c r="FJ66" s="66"/>
      <c r="FK66" s="66"/>
      <c r="FL66" s="66"/>
      <c r="FM66" s="66"/>
      <c r="FN66" s="66"/>
      <c r="FO66" s="66"/>
      <c r="FP66" s="66"/>
      <c r="FQ66" s="66"/>
      <c r="FR66" s="66"/>
      <c r="FS66" s="66"/>
      <c r="FT66" s="66"/>
      <c r="FU66" s="66"/>
      <c r="FV66" s="66"/>
      <c r="FW66" s="66"/>
      <c r="FX66" s="66"/>
      <c r="FY66" s="66"/>
      <c r="FZ66" s="66"/>
      <c r="GA66" s="66"/>
      <c r="GB66" s="66"/>
      <c r="GC66" s="66"/>
      <c r="GD66" s="66"/>
      <c r="GE66" s="66"/>
      <c r="GF66" s="66"/>
      <c r="GG66" s="66"/>
      <c r="GH66" s="66"/>
      <c r="GI66" s="66"/>
      <c r="GJ66" s="66"/>
      <c r="GK66" s="66"/>
      <c r="GL66" s="66"/>
      <c r="GM66" s="66"/>
      <c r="GN66" s="66"/>
      <c r="GO66" s="66"/>
      <c r="GP66" s="66"/>
      <c r="GQ66" s="66"/>
      <c r="GR66" s="66"/>
      <c r="GS66" s="66"/>
      <c r="GT66" s="66"/>
      <c r="GU66" s="66"/>
      <c r="GV66" s="66"/>
      <c r="GW66" s="66"/>
      <c r="GX66" s="66"/>
      <c r="GY66" s="66"/>
      <c r="GZ66" s="66"/>
      <c r="HA66" s="66"/>
      <c r="HB66" s="66"/>
      <c r="HC66" s="66"/>
      <c r="HD66" s="66"/>
      <c r="HE66" s="66"/>
      <c r="HF66" s="66"/>
      <c r="HG66" s="66"/>
      <c r="HH66" s="66"/>
      <c r="HI66" s="66"/>
      <c r="HJ66" s="66"/>
      <c r="HK66" s="66"/>
      <c r="HL66" s="66"/>
      <c r="HM66" s="66"/>
      <c r="HN66" s="66"/>
      <c r="HO66" s="66"/>
      <c r="HP66" s="66"/>
      <c r="HQ66" s="66"/>
      <c r="HR66" s="66"/>
      <c r="HS66" s="66"/>
      <c r="HT66" s="66"/>
      <c r="HU66" s="66"/>
      <c r="HV66" s="66"/>
      <c r="HW66" s="66"/>
    </row>
    <row r="67" spans="2:231" s="336" customFormat="1" ht="15" customHeight="1"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/>
      <c r="BV67" s="66"/>
      <c r="BW67" s="66"/>
      <c r="BX67" s="66"/>
      <c r="BY67" s="66"/>
      <c r="BZ67" s="66"/>
      <c r="CA67" s="66"/>
      <c r="CB67" s="66"/>
      <c r="CC67" s="66"/>
      <c r="CD67" s="66"/>
      <c r="CE67" s="66"/>
      <c r="CF67" s="66"/>
      <c r="CG67" s="66"/>
      <c r="CH67" s="66"/>
      <c r="CI67" s="66"/>
      <c r="CJ67" s="66"/>
      <c r="CK67" s="66"/>
      <c r="CL67" s="66"/>
      <c r="CM67" s="66"/>
      <c r="CN67" s="66"/>
      <c r="CO67" s="66"/>
      <c r="CP67" s="66"/>
      <c r="CQ67" s="66"/>
      <c r="CR67" s="66"/>
      <c r="CS67" s="66"/>
      <c r="CT67" s="66"/>
      <c r="CU67" s="66"/>
      <c r="CV67" s="66"/>
      <c r="CW67" s="66"/>
      <c r="CX67" s="66"/>
      <c r="CY67" s="66"/>
      <c r="CZ67" s="66"/>
      <c r="DA67" s="66"/>
      <c r="DB67" s="66"/>
      <c r="DC67" s="66"/>
      <c r="DD67" s="66"/>
      <c r="DE67" s="66"/>
      <c r="DF67" s="66"/>
      <c r="DG67" s="66"/>
      <c r="DH67" s="66"/>
      <c r="DI67" s="66"/>
      <c r="DJ67" s="66"/>
      <c r="DK67" s="66"/>
      <c r="DL67" s="66"/>
      <c r="DM67" s="66"/>
      <c r="DN67" s="66"/>
      <c r="DO67" s="66"/>
      <c r="DP67" s="66"/>
      <c r="DQ67" s="66"/>
      <c r="DR67" s="66"/>
      <c r="DS67" s="66"/>
      <c r="DT67" s="66"/>
      <c r="DU67" s="66"/>
      <c r="DV67" s="66"/>
      <c r="DW67" s="66"/>
      <c r="DX67" s="66"/>
      <c r="DY67" s="66"/>
      <c r="DZ67" s="66"/>
      <c r="EA67" s="66"/>
      <c r="EB67" s="66"/>
      <c r="EC67" s="66"/>
      <c r="ED67" s="66"/>
      <c r="EE67" s="66"/>
      <c r="EF67" s="66"/>
      <c r="EG67" s="66"/>
      <c r="EH67" s="66"/>
      <c r="EI67" s="66"/>
      <c r="EJ67" s="66"/>
      <c r="EK67" s="66"/>
      <c r="EL67" s="66"/>
      <c r="EM67" s="66"/>
      <c r="EN67" s="66"/>
      <c r="EO67" s="66"/>
      <c r="EP67" s="66"/>
      <c r="EQ67" s="66"/>
      <c r="ER67" s="66"/>
      <c r="ES67" s="66"/>
      <c r="ET67" s="66"/>
      <c r="EU67" s="66"/>
      <c r="EV67" s="66"/>
      <c r="EW67" s="66"/>
      <c r="EX67" s="66"/>
      <c r="EY67" s="66"/>
      <c r="EZ67" s="66"/>
      <c r="FA67" s="66"/>
      <c r="FB67" s="66"/>
      <c r="FC67" s="66"/>
      <c r="FD67" s="66"/>
      <c r="FE67" s="66"/>
      <c r="FF67" s="66"/>
      <c r="FG67" s="66"/>
      <c r="FH67" s="66"/>
      <c r="FI67" s="66"/>
      <c r="FJ67" s="66"/>
      <c r="FK67" s="66"/>
      <c r="FL67" s="66"/>
      <c r="FM67" s="66"/>
      <c r="FN67" s="66"/>
      <c r="FO67" s="66"/>
      <c r="FP67" s="66"/>
      <c r="FQ67" s="66"/>
      <c r="FR67" s="66"/>
      <c r="FS67" s="66"/>
      <c r="FT67" s="66"/>
      <c r="FU67" s="66"/>
      <c r="FV67" s="66"/>
      <c r="FW67" s="66"/>
      <c r="FX67" s="66"/>
      <c r="FY67" s="66"/>
      <c r="FZ67" s="66"/>
      <c r="GA67" s="66"/>
      <c r="GB67" s="66"/>
      <c r="GC67" s="66"/>
      <c r="GD67" s="66"/>
      <c r="GE67" s="66"/>
      <c r="GF67" s="66"/>
      <c r="GG67" s="66"/>
      <c r="GH67" s="66"/>
      <c r="GI67" s="66"/>
      <c r="GJ67" s="66"/>
      <c r="GK67" s="66"/>
      <c r="GL67" s="66"/>
      <c r="GM67" s="66"/>
      <c r="GN67" s="66"/>
      <c r="GO67" s="66"/>
      <c r="GP67" s="66"/>
      <c r="GQ67" s="66"/>
      <c r="GR67" s="66"/>
      <c r="GS67" s="66"/>
      <c r="GT67" s="66"/>
      <c r="GU67" s="66"/>
      <c r="GV67" s="66"/>
      <c r="GW67" s="66"/>
      <c r="GX67" s="66"/>
      <c r="GY67" s="66"/>
      <c r="GZ67" s="66"/>
      <c r="HA67" s="66"/>
      <c r="HB67" s="66"/>
      <c r="HC67" s="66"/>
      <c r="HD67" s="66"/>
      <c r="HE67" s="66"/>
      <c r="HF67" s="66"/>
      <c r="HG67" s="66"/>
      <c r="HH67" s="66"/>
      <c r="HI67" s="66"/>
      <c r="HJ67" s="66"/>
      <c r="HK67" s="66"/>
      <c r="HL67" s="66"/>
      <c r="HM67" s="66"/>
      <c r="HN67" s="66"/>
      <c r="HO67" s="66"/>
      <c r="HP67" s="66"/>
      <c r="HQ67" s="66"/>
      <c r="HR67" s="66"/>
      <c r="HS67" s="66"/>
      <c r="HT67" s="66"/>
      <c r="HU67" s="66"/>
      <c r="HV67" s="66"/>
      <c r="HW67" s="66"/>
    </row>
    <row r="68" spans="2:231" s="336" customFormat="1" ht="15" customHeight="1">
      <c r="B68" s="66"/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  <c r="CL68" s="66"/>
      <c r="CM68" s="66"/>
      <c r="CN68" s="66"/>
      <c r="CO68" s="66"/>
      <c r="CP68" s="66"/>
      <c r="CQ68" s="66"/>
      <c r="CR68" s="66"/>
      <c r="CS68" s="66"/>
      <c r="CT68" s="66"/>
      <c r="CU68" s="66"/>
      <c r="CV68" s="66"/>
      <c r="CW68" s="66"/>
      <c r="CX68" s="66"/>
      <c r="CY68" s="66"/>
      <c r="CZ68" s="66"/>
      <c r="DA68" s="66"/>
      <c r="DB68" s="66"/>
      <c r="DC68" s="66"/>
      <c r="DD68" s="66"/>
      <c r="DE68" s="66"/>
      <c r="DF68" s="66"/>
      <c r="DG68" s="66"/>
      <c r="DH68" s="66"/>
      <c r="DI68" s="66"/>
      <c r="DJ68" s="66"/>
      <c r="DK68" s="66"/>
      <c r="DL68" s="66"/>
      <c r="DM68" s="66"/>
      <c r="DN68" s="66"/>
      <c r="DO68" s="66"/>
      <c r="DP68" s="66"/>
      <c r="DQ68" s="66"/>
      <c r="DR68" s="66"/>
      <c r="DS68" s="66"/>
      <c r="DT68" s="66"/>
      <c r="DU68" s="66"/>
      <c r="DV68" s="66"/>
      <c r="DW68" s="66"/>
      <c r="DX68" s="66"/>
      <c r="DY68" s="66"/>
      <c r="DZ68" s="66"/>
      <c r="EA68" s="66"/>
      <c r="EB68" s="66"/>
      <c r="EC68" s="66"/>
      <c r="ED68" s="66"/>
      <c r="EE68" s="66"/>
      <c r="EF68" s="66"/>
      <c r="EG68" s="66"/>
      <c r="EH68" s="66"/>
      <c r="EI68" s="66"/>
      <c r="EJ68" s="66"/>
      <c r="EK68" s="66"/>
      <c r="EL68" s="66"/>
      <c r="EM68" s="66"/>
      <c r="EN68" s="66"/>
      <c r="EO68" s="66"/>
      <c r="EP68" s="66"/>
      <c r="EQ68" s="66"/>
      <c r="ER68" s="66"/>
      <c r="ES68" s="66"/>
      <c r="ET68" s="66"/>
      <c r="EU68" s="66"/>
      <c r="EV68" s="66"/>
      <c r="EW68" s="66"/>
      <c r="EX68" s="66"/>
      <c r="EY68" s="66"/>
      <c r="EZ68" s="66"/>
      <c r="FA68" s="66"/>
      <c r="FB68" s="66"/>
      <c r="FC68" s="66"/>
      <c r="FD68" s="66"/>
      <c r="FE68" s="66"/>
      <c r="FF68" s="66"/>
      <c r="FG68" s="66"/>
      <c r="FH68" s="66"/>
      <c r="FI68" s="66"/>
      <c r="FJ68" s="66"/>
      <c r="FK68" s="66"/>
      <c r="FL68" s="66"/>
      <c r="FM68" s="66"/>
      <c r="FN68" s="66"/>
      <c r="FO68" s="66"/>
      <c r="FP68" s="66"/>
      <c r="FQ68" s="66"/>
      <c r="FR68" s="66"/>
      <c r="FS68" s="66"/>
      <c r="FT68" s="66"/>
      <c r="FU68" s="66"/>
      <c r="FV68" s="66"/>
      <c r="FW68" s="66"/>
      <c r="FX68" s="66"/>
      <c r="FY68" s="66"/>
      <c r="FZ68" s="66"/>
      <c r="GA68" s="66"/>
      <c r="GB68" s="66"/>
      <c r="GC68" s="66"/>
      <c r="GD68" s="66"/>
      <c r="GE68" s="66"/>
      <c r="GF68" s="66"/>
      <c r="GG68" s="66"/>
      <c r="GH68" s="66"/>
      <c r="GI68" s="66"/>
      <c r="GJ68" s="66"/>
      <c r="GK68" s="66"/>
      <c r="GL68" s="66"/>
      <c r="GM68" s="66"/>
      <c r="GN68" s="66"/>
      <c r="GO68" s="66"/>
      <c r="GP68" s="66"/>
      <c r="GQ68" s="66"/>
      <c r="GR68" s="66"/>
      <c r="GS68" s="66"/>
      <c r="GT68" s="66"/>
      <c r="GU68" s="66"/>
      <c r="GV68" s="66"/>
      <c r="GW68" s="66"/>
      <c r="GX68" s="66"/>
      <c r="GY68" s="66"/>
      <c r="GZ68" s="66"/>
      <c r="HA68" s="66"/>
      <c r="HB68" s="66"/>
      <c r="HC68" s="66"/>
      <c r="HD68" s="66"/>
      <c r="HE68" s="66"/>
      <c r="HF68" s="66"/>
      <c r="HG68" s="66"/>
      <c r="HH68" s="66"/>
      <c r="HI68" s="66"/>
      <c r="HJ68" s="66"/>
      <c r="HK68" s="66"/>
      <c r="HL68" s="66"/>
      <c r="HM68" s="66"/>
      <c r="HN68" s="66"/>
      <c r="HO68" s="66"/>
      <c r="HP68" s="66"/>
      <c r="HQ68" s="66"/>
      <c r="HR68" s="66"/>
      <c r="HS68" s="66"/>
      <c r="HT68" s="66"/>
      <c r="HU68" s="66"/>
      <c r="HV68" s="66"/>
      <c r="HW68" s="66"/>
    </row>
    <row r="69" spans="2:231" s="336" customFormat="1" ht="15" customHeight="1">
      <c r="B69" s="66"/>
      <c r="C69" s="66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  <c r="CJ69" s="66"/>
      <c r="CK69" s="66"/>
      <c r="CL69" s="66"/>
      <c r="CM69" s="66"/>
      <c r="CN69" s="66"/>
      <c r="CO69" s="66"/>
      <c r="CP69" s="66"/>
      <c r="CQ69" s="66"/>
      <c r="CR69" s="66"/>
      <c r="CS69" s="66"/>
      <c r="CT69" s="66"/>
      <c r="CU69" s="66"/>
      <c r="CV69" s="66"/>
      <c r="CW69" s="66"/>
      <c r="CX69" s="66"/>
      <c r="CY69" s="66"/>
      <c r="CZ69" s="66"/>
      <c r="DA69" s="66"/>
      <c r="DB69" s="66"/>
      <c r="DC69" s="66"/>
      <c r="DD69" s="66"/>
      <c r="DE69" s="66"/>
      <c r="DF69" s="66"/>
      <c r="DG69" s="66"/>
      <c r="DH69" s="66"/>
      <c r="DI69" s="66"/>
      <c r="DJ69" s="66"/>
      <c r="DK69" s="66"/>
      <c r="DL69" s="66"/>
      <c r="DM69" s="66"/>
      <c r="DN69" s="66"/>
      <c r="DO69" s="66"/>
      <c r="DP69" s="66"/>
      <c r="DQ69" s="66"/>
      <c r="DR69" s="66"/>
      <c r="DS69" s="66"/>
      <c r="DT69" s="66"/>
      <c r="DU69" s="66"/>
      <c r="DV69" s="66"/>
      <c r="DW69" s="66"/>
      <c r="DX69" s="66"/>
      <c r="DY69" s="66"/>
      <c r="DZ69" s="66"/>
      <c r="EA69" s="66"/>
      <c r="EB69" s="66"/>
      <c r="EC69" s="66"/>
      <c r="ED69" s="66"/>
      <c r="EE69" s="66"/>
      <c r="EF69" s="66"/>
      <c r="EG69" s="66"/>
      <c r="EH69" s="66"/>
      <c r="EI69" s="66"/>
      <c r="EJ69" s="66"/>
      <c r="EK69" s="66"/>
      <c r="EL69" s="66"/>
      <c r="EM69" s="66"/>
      <c r="EN69" s="66"/>
      <c r="EO69" s="66"/>
      <c r="EP69" s="66"/>
      <c r="EQ69" s="66"/>
      <c r="ER69" s="66"/>
      <c r="ES69" s="66"/>
      <c r="ET69" s="66"/>
      <c r="EU69" s="66"/>
      <c r="EV69" s="66"/>
      <c r="EW69" s="66"/>
      <c r="EX69" s="66"/>
      <c r="EY69" s="66"/>
      <c r="EZ69" s="66"/>
      <c r="FA69" s="66"/>
      <c r="FB69" s="66"/>
      <c r="FC69" s="66"/>
      <c r="FD69" s="66"/>
      <c r="FE69" s="66"/>
      <c r="FF69" s="66"/>
      <c r="FG69" s="66"/>
      <c r="FH69" s="66"/>
      <c r="FI69" s="66"/>
      <c r="FJ69" s="66"/>
      <c r="FK69" s="66"/>
      <c r="FL69" s="66"/>
      <c r="FM69" s="66"/>
      <c r="FN69" s="66"/>
      <c r="FO69" s="66"/>
      <c r="FP69" s="66"/>
      <c r="FQ69" s="66"/>
      <c r="FR69" s="66"/>
      <c r="FS69" s="66"/>
      <c r="FT69" s="66"/>
      <c r="FU69" s="66"/>
      <c r="FV69" s="66"/>
      <c r="FW69" s="66"/>
      <c r="FX69" s="66"/>
      <c r="FY69" s="66"/>
      <c r="FZ69" s="66"/>
      <c r="GA69" s="66"/>
      <c r="GB69" s="66"/>
      <c r="GC69" s="66"/>
      <c r="GD69" s="66"/>
      <c r="GE69" s="66"/>
      <c r="GF69" s="66"/>
      <c r="GG69" s="66"/>
      <c r="GH69" s="66"/>
      <c r="GI69" s="66"/>
      <c r="GJ69" s="66"/>
      <c r="GK69" s="66"/>
      <c r="GL69" s="66"/>
      <c r="GM69" s="66"/>
      <c r="GN69" s="66"/>
      <c r="GO69" s="66"/>
      <c r="GP69" s="66"/>
      <c r="GQ69" s="66"/>
      <c r="GR69" s="66"/>
      <c r="GS69" s="66"/>
      <c r="GT69" s="66"/>
      <c r="GU69" s="66"/>
      <c r="GV69" s="66"/>
      <c r="GW69" s="66"/>
      <c r="GX69" s="66"/>
      <c r="GY69" s="66"/>
      <c r="GZ69" s="66"/>
      <c r="HA69" s="66"/>
      <c r="HB69" s="66"/>
      <c r="HC69" s="66"/>
      <c r="HD69" s="66"/>
      <c r="HE69" s="66"/>
      <c r="HF69" s="66"/>
      <c r="HG69" s="66"/>
      <c r="HH69" s="66"/>
      <c r="HI69" s="66"/>
      <c r="HJ69" s="66"/>
      <c r="HK69" s="66"/>
      <c r="HL69" s="66"/>
      <c r="HM69" s="66"/>
      <c r="HN69" s="66"/>
      <c r="HO69" s="66"/>
      <c r="HP69" s="66"/>
      <c r="HQ69" s="66"/>
      <c r="HR69" s="66"/>
      <c r="HS69" s="66"/>
      <c r="HT69" s="66"/>
      <c r="HU69" s="66"/>
      <c r="HV69" s="66"/>
      <c r="HW69" s="66"/>
    </row>
    <row r="70" spans="2:231" s="336" customFormat="1" ht="15" customHeight="1">
      <c r="B70" s="66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6"/>
      <c r="CJ70" s="66"/>
      <c r="CK70" s="66"/>
      <c r="CL70" s="66"/>
      <c r="CM70" s="66"/>
      <c r="CN70" s="66"/>
      <c r="CO70" s="66"/>
      <c r="CP70" s="66"/>
      <c r="CQ70" s="66"/>
      <c r="CR70" s="66"/>
      <c r="CS70" s="66"/>
      <c r="CT70" s="66"/>
      <c r="CU70" s="66"/>
      <c r="CV70" s="66"/>
      <c r="CW70" s="66"/>
      <c r="CX70" s="66"/>
      <c r="CY70" s="66"/>
      <c r="CZ70" s="66"/>
      <c r="DA70" s="66"/>
      <c r="DB70" s="66"/>
      <c r="DC70" s="66"/>
      <c r="DD70" s="66"/>
      <c r="DE70" s="66"/>
      <c r="DF70" s="66"/>
      <c r="DG70" s="66"/>
      <c r="DH70" s="66"/>
      <c r="DI70" s="66"/>
      <c r="DJ70" s="66"/>
      <c r="DK70" s="66"/>
      <c r="DL70" s="66"/>
      <c r="DM70" s="66"/>
      <c r="DN70" s="66"/>
      <c r="DO70" s="66"/>
      <c r="DP70" s="66"/>
      <c r="DQ70" s="66"/>
      <c r="DR70" s="66"/>
      <c r="DS70" s="66"/>
      <c r="DT70" s="66"/>
      <c r="DU70" s="66"/>
      <c r="DV70" s="66"/>
      <c r="DW70" s="66"/>
      <c r="DX70" s="66"/>
      <c r="DY70" s="66"/>
      <c r="DZ70" s="66"/>
      <c r="EA70" s="66"/>
      <c r="EB70" s="66"/>
      <c r="EC70" s="66"/>
      <c r="ED70" s="66"/>
      <c r="EE70" s="66"/>
      <c r="EF70" s="66"/>
      <c r="EG70" s="66"/>
      <c r="EH70" s="66"/>
      <c r="EI70" s="66"/>
      <c r="EJ70" s="66"/>
      <c r="EK70" s="66"/>
      <c r="EL70" s="66"/>
      <c r="EM70" s="66"/>
      <c r="EN70" s="66"/>
      <c r="EO70" s="66"/>
      <c r="EP70" s="66"/>
      <c r="EQ70" s="66"/>
      <c r="ER70" s="66"/>
      <c r="ES70" s="66"/>
      <c r="ET70" s="66"/>
      <c r="EU70" s="66"/>
      <c r="EV70" s="66"/>
      <c r="EW70" s="66"/>
      <c r="EX70" s="66"/>
      <c r="EY70" s="66"/>
      <c r="EZ70" s="66"/>
      <c r="FA70" s="66"/>
      <c r="FB70" s="66"/>
      <c r="FC70" s="66"/>
      <c r="FD70" s="66"/>
      <c r="FE70" s="66"/>
      <c r="FF70" s="66"/>
      <c r="FG70" s="66"/>
      <c r="FH70" s="66"/>
      <c r="FI70" s="66"/>
      <c r="FJ70" s="66"/>
      <c r="FK70" s="66"/>
      <c r="FL70" s="66"/>
      <c r="FM70" s="66"/>
      <c r="FN70" s="66"/>
      <c r="FO70" s="66"/>
      <c r="FP70" s="66"/>
      <c r="FQ70" s="66"/>
      <c r="FR70" s="66"/>
      <c r="FS70" s="66"/>
      <c r="FT70" s="66"/>
      <c r="FU70" s="66"/>
      <c r="FV70" s="66"/>
      <c r="FW70" s="66"/>
      <c r="FX70" s="66"/>
      <c r="FY70" s="66"/>
      <c r="FZ70" s="66"/>
      <c r="GA70" s="66"/>
      <c r="GB70" s="66"/>
      <c r="GC70" s="66"/>
      <c r="GD70" s="66"/>
      <c r="GE70" s="66"/>
      <c r="GF70" s="66"/>
      <c r="GG70" s="66"/>
      <c r="GH70" s="66"/>
      <c r="GI70" s="66"/>
      <c r="GJ70" s="66"/>
      <c r="GK70" s="66"/>
      <c r="GL70" s="66"/>
      <c r="GM70" s="66"/>
      <c r="GN70" s="66"/>
      <c r="GO70" s="66"/>
      <c r="GP70" s="66"/>
      <c r="GQ70" s="66"/>
      <c r="GR70" s="66"/>
      <c r="GS70" s="66"/>
      <c r="GT70" s="66"/>
      <c r="GU70" s="66"/>
      <c r="GV70" s="66"/>
      <c r="GW70" s="66"/>
      <c r="GX70" s="66"/>
      <c r="GY70" s="66"/>
      <c r="GZ70" s="66"/>
      <c r="HA70" s="66"/>
      <c r="HB70" s="66"/>
      <c r="HC70" s="66"/>
      <c r="HD70" s="66"/>
      <c r="HE70" s="66"/>
      <c r="HF70" s="66"/>
      <c r="HG70" s="66"/>
      <c r="HH70" s="66"/>
      <c r="HI70" s="66"/>
      <c r="HJ70" s="66"/>
      <c r="HK70" s="66"/>
      <c r="HL70" s="66"/>
      <c r="HM70" s="66"/>
      <c r="HN70" s="66"/>
      <c r="HO70" s="66"/>
      <c r="HP70" s="66"/>
      <c r="HQ70" s="66"/>
      <c r="HR70" s="66"/>
      <c r="HS70" s="66"/>
      <c r="HT70" s="66"/>
      <c r="HU70" s="66"/>
      <c r="HV70" s="66"/>
      <c r="HW70" s="66"/>
    </row>
    <row r="71" spans="2:231" s="336" customFormat="1" ht="15" customHeight="1"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6"/>
      <c r="CB71" s="66"/>
      <c r="CC71" s="66"/>
      <c r="CD71" s="66"/>
      <c r="CE71" s="66"/>
      <c r="CF71" s="66"/>
      <c r="CG71" s="66"/>
      <c r="CH71" s="66"/>
      <c r="CI71" s="66"/>
      <c r="CJ71" s="66"/>
      <c r="CK71" s="66"/>
      <c r="CL71" s="66"/>
      <c r="CM71" s="66"/>
      <c r="CN71" s="66"/>
      <c r="CO71" s="66"/>
      <c r="CP71" s="66"/>
      <c r="CQ71" s="66"/>
      <c r="CR71" s="66"/>
      <c r="CS71" s="66"/>
      <c r="CT71" s="66"/>
      <c r="CU71" s="66"/>
      <c r="CV71" s="66"/>
      <c r="CW71" s="66"/>
      <c r="CX71" s="66"/>
      <c r="CY71" s="66"/>
      <c r="CZ71" s="66"/>
      <c r="DA71" s="66"/>
      <c r="DB71" s="66"/>
      <c r="DC71" s="66"/>
      <c r="DD71" s="66"/>
      <c r="DE71" s="66"/>
      <c r="DF71" s="66"/>
      <c r="DG71" s="66"/>
      <c r="DH71" s="66"/>
      <c r="DI71" s="66"/>
      <c r="DJ71" s="66"/>
      <c r="DK71" s="66"/>
      <c r="DL71" s="66"/>
      <c r="DM71" s="66"/>
      <c r="DN71" s="66"/>
      <c r="DO71" s="66"/>
      <c r="DP71" s="66"/>
      <c r="DQ71" s="66"/>
      <c r="DR71" s="66"/>
      <c r="DS71" s="66"/>
      <c r="DT71" s="66"/>
      <c r="DU71" s="66"/>
      <c r="DV71" s="66"/>
      <c r="DW71" s="66"/>
      <c r="DX71" s="66"/>
      <c r="DY71" s="66"/>
      <c r="DZ71" s="66"/>
      <c r="EA71" s="66"/>
      <c r="EB71" s="66"/>
      <c r="EC71" s="66"/>
      <c r="ED71" s="66"/>
      <c r="EE71" s="66"/>
      <c r="EF71" s="66"/>
      <c r="EG71" s="66"/>
      <c r="EH71" s="66"/>
      <c r="EI71" s="66"/>
      <c r="EJ71" s="66"/>
      <c r="EK71" s="66"/>
      <c r="EL71" s="66"/>
      <c r="EM71" s="66"/>
      <c r="EN71" s="66"/>
      <c r="EO71" s="66"/>
      <c r="EP71" s="66"/>
      <c r="EQ71" s="66"/>
      <c r="ER71" s="66"/>
      <c r="ES71" s="66"/>
      <c r="ET71" s="66"/>
      <c r="EU71" s="66"/>
      <c r="EV71" s="66"/>
      <c r="EW71" s="66"/>
      <c r="EX71" s="66"/>
      <c r="EY71" s="66"/>
      <c r="EZ71" s="66"/>
      <c r="FA71" s="66"/>
      <c r="FB71" s="66"/>
      <c r="FC71" s="66"/>
      <c r="FD71" s="66"/>
      <c r="FE71" s="66"/>
      <c r="FF71" s="66"/>
      <c r="FG71" s="66"/>
      <c r="FH71" s="66"/>
      <c r="FI71" s="66"/>
      <c r="FJ71" s="66"/>
      <c r="FK71" s="66"/>
      <c r="FL71" s="66"/>
      <c r="FM71" s="66"/>
      <c r="FN71" s="66"/>
      <c r="FO71" s="66"/>
      <c r="FP71" s="66"/>
      <c r="FQ71" s="66"/>
      <c r="FR71" s="66"/>
      <c r="FS71" s="66"/>
      <c r="FT71" s="66"/>
      <c r="FU71" s="66"/>
      <c r="FV71" s="66"/>
      <c r="FW71" s="66"/>
      <c r="FX71" s="66"/>
      <c r="FY71" s="66"/>
      <c r="FZ71" s="66"/>
      <c r="GA71" s="66"/>
      <c r="GB71" s="66"/>
      <c r="GC71" s="66"/>
      <c r="GD71" s="66"/>
      <c r="GE71" s="66"/>
      <c r="GF71" s="66"/>
      <c r="GG71" s="66"/>
      <c r="GH71" s="66"/>
      <c r="GI71" s="66"/>
      <c r="GJ71" s="66"/>
      <c r="GK71" s="66"/>
      <c r="GL71" s="66"/>
      <c r="GM71" s="66"/>
      <c r="GN71" s="66"/>
      <c r="GO71" s="66"/>
      <c r="GP71" s="66"/>
      <c r="GQ71" s="66"/>
      <c r="GR71" s="66"/>
      <c r="GS71" s="66"/>
      <c r="GT71" s="66"/>
      <c r="GU71" s="66"/>
      <c r="GV71" s="66"/>
      <c r="GW71" s="66"/>
      <c r="GX71" s="66"/>
      <c r="GY71" s="66"/>
      <c r="GZ71" s="66"/>
      <c r="HA71" s="66"/>
      <c r="HB71" s="66"/>
      <c r="HC71" s="66"/>
      <c r="HD71" s="66"/>
      <c r="HE71" s="66"/>
      <c r="HF71" s="66"/>
      <c r="HG71" s="66"/>
      <c r="HH71" s="66"/>
      <c r="HI71" s="66"/>
      <c r="HJ71" s="66"/>
      <c r="HK71" s="66"/>
      <c r="HL71" s="66"/>
      <c r="HM71" s="66"/>
      <c r="HN71" s="66"/>
      <c r="HO71" s="66"/>
      <c r="HP71" s="66"/>
      <c r="HQ71" s="66"/>
      <c r="HR71" s="66"/>
      <c r="HS71" s="66"/>
      <c r="HT71" s="66"/>
      <c r="HU71" s="66"/>
      <c r="HV71" s="66"/>
      <c r="HW71" s="66"/>
    </row>
    <row r="72" spans="2:231" s="336" customFormat="1" ht="15" customHeight="1"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  <c r="BQ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  <c r="CF72" s="66"/>
      <c r="CG72" s="66"/>
      <c r="CH72" s="66"/>
      <c r="CI72" s="66"/>
      <c r="CJ72" s="66"/>
      <c r="CK72" s="66"/>
      <c r="CL72" s="66"/>
      <c r="CM72" s="66"/>
      <c r="CN72" s="66"/>
      <c r="CO72" s="66"/>
      <c r="CP72" s="66"/>
      <c r="CQ72" s="66"/>
      <c r="CR72" s="66"/>
      <c r="CS72" s="66"/>
      <c r="CT72" s="66"/>
      <c r="CU72" s="66"/>
      <c r="CV72" s="66"/>
      <c r="CW72" s="66"/>
      <c r="CX72" s="66"/>
      <c r="CY72" s="66"/>
      <c r="CZ72" s="66"/>
      <c r="DA72" s="66"/>
      <c r="DB72" s="66"/>
      <c r="DC72" s="66"/>
      <c r="DD72" s="66"/>
      <c r="DE72" s="66"/>
      <c r="DF72" s="66"/>
      <c r="DG72" s="66"/>
      <c r="DH72" s="66"/>
      <c r="DI72" s="66"/>
      <c r="DJ72" s="66"/>
      <c r="DK72" s="66"/>
      <c r="DL72" s="66"/>
      <c r="DM72" s="66"/>
      <c r="DN72" s="66"/>
      <c r="DO72" s="66"/>
      <c r="DP72" s="66"/>
      <c r="DQ72" s="66"/>
      <c r="DR72" s="66"/>
      <c r="DS72" s="66"/>
      <c r="DT72" s="66"/>
      <c r="DU72" s="66"/>
      <c r="DV72" s="66"/>
      <c r="DW72" s="66"/>
      <c r="DX72" s="66"/>
      <c r="DY72" s="66"/>
      <c r="DZ72" s="66"/>
      <c r="EA72" s="66"/>
      <c r="EB72" s="66"/>
      <c r="EC72" s="66"/>
      <c r="ED72" s="66"/>
      <c r="EE72" s="66"/>
      <c r="EF72" s="66"/>
      <c r="EG72" s="66"/>
      <c r="EH72" s="66"/>
      <c r="EI72" s="66"/>
      <c r="EJ72" s="66"/>
      <c r="EK72" s="66"/>
      <c r="EL72" s="66"/>
      <c r="EM72" s="66"/>
      <c r="EN72" s="66"/>
      <c r="EO72" s="66"/>
      <c r="EP72" s="66"/>
      <c r="EQ72" s="66"/>
      <c r="ER72" s="66"/>
      <c r="ES72" s="66"/>
      <c r="ET72" s="66"/>
      <c r="EU72" s="66"/>
      <c r="EV72" s="66"/>
      <c r="EW72" s="66"/>
      <c r="EX72" s="66"/>
      <c r="EY72" s="66"/>
      <c r="EZ72" s="66"/>
      <c r="FA72" s="66"/>
      <c r="FB72" s="66"/>
      <c r="FC72" s="66"/>
      <c r="FD72" s="66"/>
      <c r="FE72" s="66"/>
      <c r="FF72" s="66"/>
      <c r="FG72" s="66"/>
      <c r="FH72" s="66"/>
      <c r="FI72" s="66"/>
      <c r="FJ72" s="66"/>
      <c r="FK72" s="66"/>
      <c r="FL72" s="66"/>
      <c r="FM72" s="66"/>
      <c r="FN72" s="66"/>
      <c r="FO72" s="66"/>
      <c r="FP72" s="66"/>
      <c r="FQ72" s="66"/>
      <c r="FR72" s="66"/>
      <c r="FS72" s="66"/>
      <c r="FT72" s="66"/>
      <c r="FU72" s="66"/>
      <c r="FV72" s="66"/>
      <c r="FW72" s="66"/>
      <c r="FX72" s="66"/>
      <c r="FY72" s="66"/>
      <c r="FZ72" s="66"/>
      <c r="GA72" s="66"/>
      <c r="GB72" s="66"/>
      <c r="GC72" s="66"/>
      <c r="GD72" s="66"/>
      <c r="GE72" s="66"/>
      <c r="GF72" s="66"/>
      <c r="GG72" s="66"/>
      <c r="GH72" s="66"/>
      <c r="GI72" s="66"/>
      <c r="GJ72" s="66"/>
      <c r="GK72" s="66"/>
      <c r="GL72" s="66"/>
      <c r="GM72" s="66"/>
      <c r="GN72" s="66"/>
      <c r="GO72" s="66"/>
      <c r="GP72" s="66"/>
      <c r="GQ72" s="66"/>
      <c r="GR72" s="66"/>
      <c r="GS72" s="66"/>
      <c r="GT72" s="66"/>
      <c r="GU72" s="66"/>
      <c r="GV72" s="66"/>
      <c r="GW72" s="66"/>
      <c r="GX72" s="66"/>
      <c r="GY72" s="66"/>
      <c r="GZ72" s="66"/>
      <c r="HA72" s="66"/>
      <c r="HB72" s="66"/>
      <c r="HC72" s="66"/>
      <c r="HD72" s="66"/>
      <c r="HE72" s="66"/>
      <c r="HF72" s="66"/>
      <c r="HG72" s="66"/>
      <c r="HH72" s="66"/>
      <c r="HI72" s="66"/>
      <c r="HJ72" s="66"/>
      <c r="HK72" s="66"/>
      <c r="HL72" s="66"/>
      <c r="HM72" s="66"/>
      <c r="HN72" s="66"/>
      <c r="HO72" s="66"/>
      <c r="HP72" s="66"/>
      <c r="HQ72" s="66"/>
      <c r="HR72" s="66"/>
      <c r="HS72" s="66"/>
      <c r="HT72" s="66"/>
      <c r="HU72" s="66"/>
      <c r="HV72" s="66"/>
      <c r="HW72" s="66"/>
    </row>
    <row r="73" spans="2:231" s="336" customFormat="1" ht="15" customHeight="1"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  <c r="BP73" s="66"/>
      <c r="BQ73" s="66"/>
      <c r="BR73" s="66"/>
      <c r="BS73" s="66"/>
      <c r="BT73" s="66"/>
      <c r="BU73" s="66"/>
      <c r="BV73" s="66"/>
      <c r="BW73" s="66"/>
      <c r="BX73" s="66"/>
      <c r="BY73" s="66"/>
      <c r="BZ73" s="66"/>
      <c r="CA73" s="66"/>
      <c r="CB73" s="66"/>
      <c r="CC73" s="66"/>
      <c r="CD73" s="66"/>
      <c r="CE73" s="66"/>
      <c r="CF73" s="66"/>
      <c r="CG73" s="66"/>
      <c r="CH73" s="66"/>
      <c r="CI73" s="66"/>
      <c r="CJ73" s="66"/>
      <c r="CK73" s="66"/>
      <c r="CL73" s="66"/>
      <c r="CM73" s="66"/>
      <c r="CN73" s="66"/>
      <c r="CO73" s="66"/>
      <c r="CP73" s="66"/>
      <c r="CQ73" s="66"/>
      <c r="CR73" s="66"/>
      <c r="CS73" s="66"/>
      <c r="CT73" s="66"/>
      <c r="CU73" s="66"/>
      <c r="CV73" s="66"/>
      <c r="CW73" s="66"/>
      <c r="CX73" s="66"/>
      <c r="CY73" s="66"/>
      <c r="CZ73" s="66"/>
      <c r="DA73" s="66"/>
      <c r="DB73" s="66"/>
      <c r="DC73" s="66"/>
      <c r="DD73" s="66"/>
      <c r="DE73" s="66"/>
      <c r="DF73" s="66"/>
      <c r="DG73" s="66"/>
      <c r="DH73" s="66"/>
      <c r="DI73" s="66"/>
      <c r="DJ73" s="66"/>
      <c r="DK73" s="66"/>
      <c r="DL73" s="66"/>
      <c r="DM73" s="66"/>
      <c r="DN73" s="66"/>
      <c r="DO73" s="66"/>
      <c r="DP73" s="66"/>
      <c r="DQ73" s="66"/>
      <c r="DR73" s="66"/>
      <c r="DS73" s="66"/>
      <c r="DT73" s="66"/>
      <c r="DU73" s="66"/>
      <c r="DV73" s="66"/>
      <c r="DW73" s="66"/>
      <c r="DX73" s="66"/>
      <c r="DY73" s="66"/>
      <c r="DZ73" s="66"/>
      <c r="EA73" s="66"/>
      <c r="EB73" s="66"/>
      <c r="EC73" s="66"/>
      <c r="ED73" s="66"/>
      <c r="EE73" s="66"/>
      <c r="EF73" s="66"/>
      <c r="EG73" s="66"/>
      <c r="EH73" s="66"/>
      <c r="EI73" s="66"/>
      <c r="EJ73" s="66"/>
      <c r="EK73" s="66"/>
      <c r="EL73" s="66"/>
      <c r="EM73" s="66"/>
      <c r="EN73" s="66"/>
      <c r="EO73" s="66"/>
      <c r="EP73" s="66"/>
      <c r="EQ73" s="66"/>
      <c r="ER73" s="66"/>
      <c r="ES73" s="66"/>
      <c r="ET73" s="66"/>
      <c r="EU73" s="66"/>
      <c r="EV73" s="66"/>
      <c r="EW73" s="66"/>
      <c r="EX73" s="66"/>
      <c r="EY73" s="66"/>
      <c r="EZ73" s="66"/>
      <c r="FA73" s="66"/>
      <c r="FB73" s="66"/>
      <c r="FC73" s="66"/>
      <c r="FD73" s="66"/>
      <c r="FE73" s="66"/>
      <c r="FF73" s="66"/>
      <c r="FG73" s="66"/>
      <c r="FH73" s="66"/>
      <c r="FI73" s="66"/>
      <c r="FJ73" s="66"/>
      <c r="FK73" s="66"/>
      <c r="FL73" s="66"/>
      <c r="FM73" s="66"/>
      <c r="FN73" s="66"/>
      <c r="FO73" s="66"/>
      <c r="FP73" s="66"/>
      <c r="FQ73" s="66"/>
      <c r="FR73" s="66"/>
      <c r="FS73" s="66"/>
      <c r="FT73" s="66"/>
      <c r="FU73" s="66"/>
      <c r="FV73" s="66"/>
      <c r="FW73" s="66"/>
      <c r="FX73" s="66"/>
      <c r="FY73" s="66"/>
      <c r="FZ73" s="66"/>
      <c r="GA73" s="66"/>
      <c r="GB73" s="66"/>
      <c r="GC73" s="66"/>
      <c r="GD73" s="66"/>
      <c r="GE73" s="66"/>
      <c r="GF73" s="66"/>
      <c r="GG73" s="66"/>
      <c r="GH73" s="66"/>
      <c r="GI73" s="66"/>
      <c r="GJ73" s="66"/>
      <c r="GK73" s="66"/>
      <c r="GL73" s="66"/>
      <c r="GM73" s="66"/>
      <c r="GN73" s="66"/>
      <c r="GO73" s="66"/>
      <c r="GP73" s="66"/>
      <c r="GQ73" s="66"/>
      <c r="GR73" s="66"/>
      <c r="GS73" s="66"/>
      <c r="GT73" s="66"/>
      <c r="GU73" s="66"/>
      <c r="GV73" s="66"/>
      <c r="GW73" s="66"/>
      <c r="GX73" s="66"/>
      <c r="GY73" s="66"/>
      <c r="GZ73" s="66"/>
      <c r="HA73" s="66"/>
      <c r="HB73" s="66"/>
      <c r="HC73" s="66"/>
      <c r="HD73" s="66"/>
      <c r="HE73" s="66"/>
      <c r="HF73" s="66"/>
      <c r="HG73" s="66"/>
      <c r="HH73" s="66"/>
      <c r="HI73" s="66"/>
      <c r="HJ73" s="66"/>
      <c r="HK73" s="66"/>
      <c r="HL73" s="66"/>
      <c r="HM73" s="66"/>
      <c r="HN73" s="66"/>
      <c r="HO73" s="66"/>
      <c r="HP73" s="66"/>
      <c r="HQ73" s="66"/>
      <c r="HR73" s="66"/>
      <c r="HS73" s="66"/>
      <c r="HT73" s="66"/>
      <c r="HU73" s="66"/>
      <c r="HV73" s="66"/>
      <c r="HW73" s="66"/>
    </row>
    <row r="74" spans="2:231" s="336" customFormat="1" ht="15" customHeight="1">
      <c r="B74" s="66"/>
      <c r="C74" s="66"/>
      <c r="D74" s="66"/>
      <c r="E74" s="66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  <c r="BQ74" s="66"/>
      <c r="BR74" s="66"/>
      <c r="BS74" s="66"/>
      <c r="BT74" s="66"/>
      <c r="BU74" s="66"/>
      <c r="BV74" s="66"/>
      <c r="BW74" s="66"/>
      <c r="BX74" s="66"/>
      <c r="BY74" s="66"/>
      <c r="BZ74" s="66"/>
      <c r="CA74" s="66"/>
      <c r="CB74" s="66"/>
      <c r="CC74" s="66"/>
      <c r="CD74" s="66"/>
      <c r="CE74" s="66"/>
      <c r="CF74" s="66"/>
      <c r="CG74" s="66"/>
      <c r="CH74" s="66"/>
      <c r="CI74" s="66"/>
      <c r="CJ74" s="66"/>
      <c r="CK74" s="66"/>
      <c r="CL74" s="66"/>
      <c r="CM74" s="66"/>
      <c r="CN74" s="66"/>
      <c r="CO74" s="66"/>
      <c r="CP74" s="66"/>
      <c r="CQ74" s="66"/>
      <c r="CR74" s="66"/>
      <c r="CS74" s="66"/>
      <c r="CT74" s="66"/>
      <c r="CU74" s="66"/>
      <c r="CV74" s="66"/>
      <c r="CW74" s="66"/>
      <c r="CX74" s="66"/>
      <c r="CY74" s="66"/>
      <c r="CZ74" s="66"/>
      <c r="DA74" s="66"/>
      <c r="DB74" s="66"/>
      <c r="DC74" s="66"/>
      <c r="DD74" s="66"/>
      <c r="DE74" s="66"/>
      <c r="DF74" s="66"/>
      <c r="DG74" s="66"/>
      <c r="DH74" s="66"/>
      <c r="DI74" s="66"/>
      <c r="DJ74" s="66"/>
      <c r="DK74" s="66"/>
      <c r="DL74" s="66"/>
      <c r="DM74" s="66"/>
      <c r="DN74" s="66"/>
      <c r="DO74" s="66"/>
      <c r="DP74" s="66"/>
      <c r="DQ74" s="66"/>
      <c r="DR74" s="66"/>
      <c r="DS74" s="66"/>
      <c r="DT74" s="66"/>
      <c r="DU74" s="66"/>
      <c r="DV74" s="66"/>
      <c r="DW74" s="66"/>
      <c r="DX74" s="66"/>
      <c r="DY74" s="66"/>
      <c r="DZ74" s="66"/>
      <c r="EA74" s="66"/>
      <c r="EB74" s="66"/>
      <c r="EC74" s="66"/>
      <c r="ED74" s="66"/>
      <c r="EE74" s="66"/>
      <c r="EF74" s="66"/>
      <c r="EG74" s="66"/>
      <c r="EH74" s="66"/>
      <c r="EI74" s="66"/>
      <c r="EJ74" s="66"/>
      <c r="EK74" s="66"/>
      <c r="EL74" s="66"/>
      <c r="EM74" s="66"/>
      <c r="EN74" s="66"/>
      <c r="EO74" s="66"/>
      <c r="EP74" s="66"/>
      <c r="EQ74" s="66"/>
      <c r="ER74" s="66"/>
      <c r="ES74" s="66"/>
      <c r="ET74" s="66"/>
      <c r="EU74" s="66"/>
      <c r="EV74" s="66"/>
      <c r="EW74" s="66"/>
      <c r="EX74" s="66"/>
      <c r="EY74" s="66"/>
      <c r="EZ74" s="66"/>
      <c r="FA74" s="66"/>
      <c r="FB74" s="66"/>
      <c r="FC74" s="66"/>
      <c r="FD74" s="66"/>
      <c r="FE74" s="66"/>
      <c r="FF74" s="66"/>
      <c r="FG74" s="66"/>
      <c r="FH74" s="66"/>
      <c r="FI74" s="66"/>
      <c r="FJ74" s="66"/>
      <c r="FK74" s="66"/>
      <c r="FL74" s="66"/>
      <c r="FM74" s="66"/>
      <c r="FN74" s="66"/>
      <c r="FO74" s="66"/>
      <c r="FP74" s="66"/>
      <c r="FQ74" s="66"/>
      <c r="FR74" s="66"/>
      <c r="FS74" s="66"/>
      <c r="FT74" s="66"/>
      <c r="FU74" s="66"/>
      <c r="FV74" s="66"/>
      <c r="FW74" s="66"/>
      <c r="FX74" s="66"/>
      <c r="FY74" s="66"/>
      <c r="FZ74" s="66"/>
      <c r="GA74" s="66"/>
      <c r="GB74" s="66"/>
      <c r="GC74" s="66"/>
      <c r="GD74" s="66"/>
      <c r="GE74" s="66"/>
      <c r="GF74" s="66"/>
      <c r="GG74" s="66"/>
      <c r="GH74" s="66"/>
      <c r="GI74" s="66"/>
      <c r="GJ74" s="66"/>
      <c r="GK74" s="66"/>
      <c r="GL74" s="66"/>
      <c r="GM74" s="66"/>
      <c r="GN74" s="66"/>
      <c r="GO74" s="66"/>
      <c r="GP74" s="66"/>
      <c r="GQ74" s="66"/>
      <c r="GR74" s="66"/>
      <c r="GS74" s="66"/>
      <c r="GT74" s="66"/>
      <c r="GU74" s="66"/>
      <c r="GV74" s="66"/>
      <c r="GW74" s="66"/>
      <c r="GX74" s="66"/>
      <c r="GY74" s="66"/>
      <c r="GZ74" s="66"/>
      <c r="HA74" s="66"/>
      <c r="HB74" s="66"/>
      <c r="HC74" s="66"/>
      <c r="HD74" s="66"/>
      <c r="HE74" s="66"/>
      <c r="HF74" s="66"/>
      <c r="HG74" s="66"/>
      <c r="HH74" s="66"/>
      <c r="HI74" s="66"/>
      <c r="HJ74" s="66"/>
      <c r="HK74" s="66"/>
      <c r="HL74" s="66"/>
      <c r="HM74" s="66"/>
      <c r="HN74" s="66"/>
      <c r="HO74" s="66"/>
      <c r="HP74" s="66"/>
      <c r="HQ74" s="66"/>
      <c r="HR74" s="66"/>
      <c r="HS74" s="66"/>
      <c r="HT74" s="66"/>
      <c r="HU74" s="66"/>
      <c r="HV74" s="66"/>
      <c r="HW74" s="66"/>
    </row>
    <row r="75" spans="2:231" s="336" customFormat="1" ht="15" customHeight="1"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/>
      <c r="BU75" s="66"/>
      <c r="BV75" s="66"/>
      <c r="BW75" s="66"/>
      <c r="BX75" s="66"/>
      <c r="BY75" s="66"/>
      <c r="BZ75" s="66"/>
      <c r="CA75" s="66"/>
      <c r="CB75" s="66"/>
      <c r="CC75" s="66"/>
      <c r="CD75" s="66"/>
      <c r="CE75" s="66"/>
      <c r="CF75" s="66"/>
      <c r="CG75" s="66"/>
      <c r="CH75" s="66"/>
      <c r="CI75" s="66"/>
      <c r="CJ75" s="66"/>
      <c r="CK75" s="66"/>
      <c r="CL75" s="66"/>
      <c r="CM75" s="66"/>
      <c r="CN75" s="66"/>
      <c r="CO75" s="66"/>
      <c r="CP75" s="66"/>
      <c r="CQ75" s="66"/>
      <c r="CR75" s="66"/>
      <c r="CS75" s="66"/>
      <c r="CT75" s="66"/>
      <c r="CU75" s="66"/>
      <c r="CV75" s="66"/>
      <c r="CW75" s="66"/>
      <c r="CX75" s="66"/>
      <c r="CY75" s="66"/>
      <c r="CZ75" s="66"/>
      <c r="DA75" s="66"/>
      <c r="DB75" s="66"/>
      <c r="DC75" s="66"/>
      <c r="DD75" s="66"/>
      <c r="DE75" s="66"/>
      <c r="DF75" s="66"/>
      <c r="DG75" s="66"/>
      <c r="DH75" s="66"/>
      <c r="DI75" s="66"/>
      <c r="DJ75" s="66"/>
      <c r="DK75" s="66"/>
      <c r="DL75" s="66"/>
      <c r="DM75" s="66"/>
      <c r="DN75" s="66"/>
      <c r="DO75" s="66"/>
      <c r="DP75" s="66"/>
      <c r="DQ75" s="66"/>
      <c r="DR75" s="66"/>
      <c r="DS75" s="66"/>
      <c r="DT75" s="66"/>
      <c r="DU75" s="66"/>
      <c r="DV75" s="66"/>
      <c r="DW75" s="66"/>
      <c r="DX75" s="66"/>
      <c r="DY75" s="66"/>
      <c r="DZ75" s="66"/>
      <c r="EA75" s="66"/>
      <c r="EB75" s="66"/>
      <c r="EC75" s="66"/>
      <c r="ED75" s="66"/>
      <c r="EE75" s="66"/>
      <c r="EF75" s="66"/>
      <c r="EG75" s="66"/>
      <c r="EH75" s="66"/>
      <c r="EI75" s="66"/>
      <c r="EJ75" s="66"/>
      <c r="EK75" s="66"/>
      <c r="EL75" s="66"/>
      <c r="EM75" s="66"/>
      <c r="EN75" s="66"/>
      <c r="EO75" s="66"/>
      <c r="EP75" s="66"/>
      <c r="EQ75" s="66"/>
      <c r="ER75" s="66"/>
      <c r="ES75" s="66"/>
      <c r="ET75" s="66"/>
      <c r="EU75" s="66"/>
      <c r="EV75" s="66"/>
      <c r="EW75" s="66"/>
      <c r="EX75" s="66"/>
      <c r="EY75" s="66"/>
      <c r="EZ75" s="66"/>
      <c r="FA75" s="66"/>
      <c r="FB75" s="66"/>
      <c r="FC75" s="66"/>
      <c r="FD75" s="66"/>
      <c r="FE75" s="66"/>
      <c r="FF75" s="66"/>
      <c r="FG75" s="66"/>
      <c r="FH75" s="66"/>
      <c r="FI75" s="66"/>
      <c r="FJ75" s="66"/>
      <c r="FK75" s="66"/>
      <c r="FL75" s="66"/>
      <c r="FM75" s="66"/>
      <c r="FN75" s="66"/>
      <c r="FO75" s="66"/>
      <c r="FP75" s="66"/>
      <c r="FQ75" s="66"/>
      <c r="FR75" s="66"/>
      <c r="FS75" s="66"/>
      <c r="FT75" s="66"/>
      <c r="FU75" s="66"/>
      <c r="FV75" s="66"/>
      <c r="FW75" s="66"/>
      <c r="FX75" s="66"/>
      <c r="FY75" s="66"/>
      <c r="FZ75" s="66"/>
      <c r="GA75" s="66"/>
      <c r="GB75" s="66"/>
      <c r="GC75" s="66"/>
      <c r="GD75" s="66"/>
      <c r="GE75" s="66"/>
      <c r="GF75" s="66"/>
      <c r="GG75" s="66"/>
      <c r="GH75" s="66"/>
      <c r="GI75" s="66"/>
      <c r="GJ75" s="66"/>
      <c r="GK75" s="66"/>
      <c r="GL75" s="66"/>
      <c r="GM75" s="66"/>
      <c r="GN75" s="66"/>
      <c r="GO75" s="66"/>
      <c r="GP75" s="66"/>
      <c r="GQ75" s="66"/>
      <c r="GR75" s="66"/>
      <c r="GS75" s="66"/>
      <c r="GT75" s="66"/>
      <c r="GU75" s="66"/>
      <c r="GV75" s="66"/>
      <c r="GW75" s="66"/>
      <c r="GX75" s="66"/>
      <c r="GY75" s="66"/>
      <c r="GZ75" s="66"/>
      <c r="HA75" s="66"/>
      <c r="HB75" s="66"/>
      <c r="HC75" s="66"/>
      <c r="HD75" s="66"/>
      <c r="HE75" s="66"/>
      <c r="HF75" s="66"/>
      <c r="HG75" s="66"/>
      <c r="HH75" s="66"/>
      <c r="HI75" s="66"/>
      <c r="HJ75" s="66"/>
      <c r="HK75" s="66"/>
      <c r="HL75" s="66"/>
      <c r="HM75" s="66"/>
      <c r="HN75" s="66"/>
      <c r="HO75" s="66"/>
      <c r="HP75" s="66"/>
      <c r="HQ75" s="66"/>
      <c r="HR75" s="66"/>
      <c r="HS75" s="66"/>
      <c r="HT75" s="66"/>
      <c r="HU75" s="66"/>
      <c r="HV75" s="66"/>
      <c r="HW75" s="66"/>
    </row>
    <row r="76" spans="2:231" s="336" customFormat="1" ht="15" customHeight="1">
      <c r="B76" s="66"/>
      <c r="C76" s="66"/>
      <c r="D76" s="66"/>
      <c r="E76" s="66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  <c r="CF76" s="66"/>
      <c r="CG76" s="66"/>
      <c r="CH76" s="66"/>
      <c r="CI76" s="66"/>
      <c r="CJ76" s="66"/>
      <c r="CK76" s="66"/>
      <c r="CL76" s="66"/>
      <c r="CM76" s="66"/>
      <c r="CN76" s="66"/>
      <c r="CO76" s="66"/>
      <c r="CP76" s="66"/>
      <c r="CQ76" s="66"/>
      <c r="CR76" s="66"/>
      <c r="CS76" s="66"/>
      <c r="CT76" s="66"/>
      <c r="CU76" s="66"/>
      <c r="CV76" s="66"/>
      <c r="CW76" s="66"/>
      <c r="CX76" s="66"/>
      <c r="CY76" s="66"/>
      <c r="CZ76" s="66"/>
      <c r="DA76" s="66"/>
      <c r="DB76" s="66"/>
      <c r="DC76" s="66"/>
      <c r="DD76" s="66"/>
      <c r="DE76" s="66"/>
      <c r="DF76" s="66"/>
      <c r="DG76" s="66"/>
      <c r="DH76" s="66"/>
      <c r="DI76" s="66"/>
      <c r="DJ76" s="66"/>
      <c r="DK76" s="66"/>
      <c r="DL76" s="66"/>
      <c r="DM76" s="66"/>
      <c r="DN76" s="66"/>
      <c r="DO76" s="66"/>
      <c r="DP76" s="66"/>
      <c r="DQ76" s="66"/>
      <c r="DR76" s="66"/>
      <c r="DS76" s="66"/>
      <c r="DT76" s="66"/>
      <c r="DU76" s="66"/>
      <c r="DV76" s="66"/>
      <c r="DW76" s="66"/>
      <c r="DX76" s="66"/>
      <c r="DY76" s="66"/>
      <c r="DZ76" s="66"/>
      <c r="EA76" s="66"/>
      <c r="EB76" s="66"/>
      <c r="EC76" s="66"/>
      <c r="ED76" s="66"/>
      <c r="EE76" s="66"/>
      <c r="EF76" s="66"/>
      <c r="EG76" s="66"/>
      <c r="EH76" s="66"/>
      <c r="EI76" s="66"/>
      <c r="EJ76" s="66"/>
      <c r="EK76" s="66"/>
      <c r="EL76" s="66"/>
      <c r="EM76" s="66"/>
      <c r="EN76" s="66"/>
      <c r="EO76" s="66"/>
      <c r="EP76" s="66"/>
      <c r="EQ76" s="66"/>
      <c r="ER76" s="66"/>
      <c r="ES76" s="66"/>
      <c r="ET76" s="66"/>
      <c r="EU76" s="66"/>
      <c r="EV76" s="66"/>
      <c r="EW76" s="66"/>
      <c r="EX76" s="66"/>
      <c r="EY76" s="66"/>
      <c r="EZ76" s="66"/>
      <c r="FA76" s="66"/>
      <c r="FB76" s="66"/>
      <c r="FC76" s="66"/>
      <c r="FD76" s="66"/>
      <c r="FE76" s="66"/>
      <c r="FF76" s="66"/>
      <c r="FG76" s="66"/>
      <c r="FH76" s="66"/>
      <c r="FI76" s="66"/>
      <c r="FJ76" s="66"/>
      <c r="FK76" s="66"/>
      <c r="FL76" s="66"/>
      <c r="FM76" s="66"/>
      <c r="FN76" s="66"/>
      <c r="FO76" s="66"/>
      <c r="FP76" s="66"/>
      <c r="FQ76" s="66"/>
      <c r="FR76" s="66"/>
      <c r="FS76" s="66"/>
      <c r="FT76" s="66"/>
      <c r="FU76" s="66"/>
      <c r="FV76" s="66"/>
      <c r="FW76" s="66"/>
      <c r="FX76" s="66"/>
      <c r="FY76" s="66"/>
      <c r="FZ76" s="66"/>
      <c r="GA76" s="66"/>
      <c r="GB76" s="66"/>
      <c r="GC76" s="66"/>
      <c r="GD76" s="66"/>
      <c r="GE76" s="66"/>
      <c r="GF76" s="66"/>
      <c r="GG76" s="66"/>
      <c r="GH76" s="66"/>
      <c r="GI76" s="66"/>
      <c r="GJ76" s="66"/>
      <c r="GK76" s="66"/>
      <c r="GL76" s="66"/>
      <c r="GM76" s="66"/>
      <c r="GN76" s="66"/>
      <c r="GO76" s="66"/>
      <c r="GP76" s="66"/>
      <c r="GQ76" s="66"/>
      <c r="GR76" s="66"/>
      <c r="GS76" s="66"/>
      <c r="GT76" s="66"/>
      <c r="GU76" s="66"/>
      <c r="GV76" s="66"/>
      <c r="GW76" s="66"/>
      <c r="GX76" s="66"/>
      <c r="GY76" s="66"/>
      <c r="GZ76" s="66"/>
      <c r="HA76" s="66"/>
      <c r="HB76" s="66"/>
      <c r="HC76" s="66"/>
      <c r="HD76" s="66"/>
      <c r="HE76" s="66"/>
      <c r="HF76" s="66"/>
      <c r="HG76" s="66"/>
      <c r="HH76" s="66"/>
      <c r="HI76" s="66"/>
      <c r="HJ76" s="66"/>
      <c r="HK76" s="66"/>
      <c r="HL76" s="66"/>
      <c r="HM76" s="66"/>
      <c r="HN76" s="66"/>
      <c r="HO76" s="66"/>
      <c r="HP76" s="66"/>
      <c r="HQ76" s="66"/>
      <c r="HR76" s="66"/>
      <c r="HS76" s="66"/>
      <c r="HT76" s="66"/>
      <c r="HU76" s="66"/>
      <c r="HV76" s="66"/>
      <c r="HW76" s="66"/>
    </row>
    <row r="77" spans="2:231" s="336" customFormat="1" ht="15" customHeight="1">
      <c r="B77" s="66"/>
      <c r="C77" s="66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  <c r="CF77" s="66"/>
      <c r="CG77" s="66"/>
      <c r="CH77" s="66"/>
      <c r="CI77" s="66"/>
      <c r="CJ77" s="66"/>
      <c r="CK77" s="66"/>
      <c r="CL77" s="66"/>
      <c r="CM77" s="66"/>
      <c r="CN77" s="66"/>
      <c r="CO77" s="66"/>
      <c r="CP77" s="66"/>
      <c r="CQ77" s="66"/>
      <c r="CR77" s="66"/>
      <c r="CS77" s="66"/>
      <c r="CT77" s="66"/>
      <c r="CU77" s="66"/>
      <c r="CV77" s="66"/>
      <c r="CW77" s="66"/>
      <c r="CX77" s="66"/>
      <c r="CY77" s="66"/>
      <c r="CZ77" s="66"/>
      <c r="DA77" s="66"/>
      <c r="DB77" s="66"/>
      <c r="DC77" s="66"/>
      <c r="DD77" s="66"/>
      <c r="DE77" s="66"/>
      <c r="DF77" s="66"/>
      <c r="DG77" s="66"/>
      <c r="DH77" s="66"/>
      <c r="DI77" s="66"/>
      <c r="DJ77" s="66"/>
      <c r="DK77" s="66"/>
      <c r="DL77" s="66"/>
      <c r="DM77" s="66"/>
      <c r="DN77" s="66"/>
      <c r="DO77" s="66"/>
      <c r="DP77" s="66"/>
      <c r="DQ77" s="66"/>
      <c r="DR77" s="66"/>
      <c r="DS77" s="66"/>
      <c r="DT77" s="66"/>
      <c r="DU77" s="66"/>
      <c r="DV77" s="66"/>
      <c r="DW77" s="66"/>
      <c r="DX77" s="66"/>
      <c r="DY77" s="66"/>
      <c r="DZ77" s="66"/>
      <c r="EA77" s="66"/>
      <c r="EB77" s="66"/>
      <c r="EC77" s="66"/>
      <c r="ED77" s="66"/>
      <c r="EE77" s="66"/>
      <c r="EF77" s="66"/>
      <c r="EG77" s="66"/>
      <c r="EH77" s="66"/>
      <c r="EI77" s="66"/>
      <c r="EJ77" s="66"/>
      <c r="EK77" s="66"/>
      <c r="EL77" s="66"/>
      <c r="EM77" s="66"/>
      <c r="EN77" s="66"/>
      <c r="EO77" s="66"/>
      <c r="EP77" s="66"/>
      <c r="EQ77" s="66"/>
      <c r="ER77" s="66"/>
      <c r="ES77" s="66"/>
      <c r="ET77" s="66"/>
      <c r="EU77" s="66"/>
      <c r="EV77" s="66"/>
      <c r="EW77" s="66"/>
      <c r="EX77" s="66"/>
      <c r="EY77" s="66"/>
      <c r="EZ77" s="66"/>
      <c r="FA77" s="66"/>
      <c r="FB77" s="66"/>
      <c r="FC77" s="66"/>
      <c r="FD77" s="66"/>
      <c r="FE77" s="66"/>
      <c r="FF77" s="66"/>
      <c r="FG77" s="66"/>
      <c r="FH77" s="66"/>
      <c r="FI77" s="66"/>
      <c r="FJ77" s="66"/>
      <c r="FK77" s="66"/>
      <c r="FL77" s="66"/>
      <c r="FM77" s="66"/>
      <c r="FN77" s="66"/>
      <c r="FO77" s="66"/>
      <c r="FP77" s="66"/>
      <c r="FQ77" s="66"/>
      <c r="FR77" s="66"/>
      <c r="FS77" s="66"/>
      <c r="FT77" s="66"/>
      <c r="FU77" s="66"/>
      <c r="FV77" s="66"/>
      <c r="FW77" s="66"/>
      <c r="FX77" s="66"/>
      <c r="FY77" s="66"/>
      <c r="FZ77" s="66"/>
      <c r="GA77" s="66"/>
      <c r="GB77" s="66"/>
      <c r="GC77" s="66"/>
      <c r="GD77" s="66"/>
      <c r="GE77" s="66"/>
      <c r="GF77" s="66"/>
      <c r="GG77" s="66"/>
      <c r="GH77" s="66"/>
      <c r="GI77" s="66"/>
      <c r="GJ77" s="66"/>
      <c r="GK77" s="66"/>
      <c r="GL77" s="66"/>
      <c r="GM77" s="66"/>
      <c r="GN77" s="66"/>
      <c r="GO77" s="66"/>
      <c r="GP77" s="66"/>
      <c r="GQ77" s="66"/>
      <c r="GR77" s="66"/>
      <c r="GS77" s="66"/>
      <c r="GT77" s="66"/>
      <c r="GU77" s="66"/>
      <c r="GV77" s="66"/>
      <c r="GW77" s="66"/>
      <c r="GX77" s="66"/>
      <c r="GY77" s="66"/>
      <c r="GZ77" s="66"/>
      <c r="HA77" s="66"/>
      <c r="HB77" s="66"/>
      <c r="HC77" s="66"/>
      <c r="HD77" s="66"/>
      <c r="HE77" s="66"/>
      <c r="HF77" s="66"/>
      <c r="HG77" s="66"/>
      <c r="HH77" s="66"/>
      <c r="HI77" s="66"/>
      <c r="HJ77" s="66"/>
      <c r="HK77" s="66"/>
      <c r="HL77" s="66"/>
      <c r="HM77" s="66"/>
      <c r="HN77" s="66"/>
      <c r="HO77" s="66"/>
      <c r="HP77" s="66"/>
      <c r="HQ77" s="66"/>
      <c r="HR77" s="66"/>
      <c r="HS77" s="66"/>
      <c r="HT77" s="66"/>
      <c r="HU77" s="66"/>
      <c r="HV77" s="66"/>
      <c r="HW77" s="66"/>
    </row>
    <row r="78" spans="2:231" s="336" customFormat="1" ht="15" customHeight="1">
      <c r="B78" s="66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  <c r="BQ78" s="66"/>
      <c r="BR78" s="66"/>
      <c r="BS78" s="66"/>
      <c r="BT78" s="66"/>
      <c r="BU78" s="66"/>
      <c r="BV78" s="66"/>
      <c r="BW78" s="66"/>
      <c r="BX78" s="66"/>
      <c r="BY78" s="66"/>
      <c r="BZ78" s="66"/>
      <c r="CA78" s="66"/>
      <c r="CB78" s="66"/>
      <c r="CC78" s="66"/>
      <c r="CD78" s="66"/>
      <c r="CE78" s="66"/>
      <c r="CF78" s="66"/>
      <c r="CG78" s="66"/>
      <c r="CH78" s="66"/>
      <c r="CI78" s="66"/>
      <c r="CJ78" s="66"/>
      <c r="CK78" s="66"/>
      <c r="CL78" s="66"/>
      <c r="CM78" s="66"/>
      <c r="CN78" s="66"/>
      <c r="CO78" s="66"/>
      <c r="CP78" s="66"/>
      <c r="CQ78" s="66"/>
      <c r="CR78" s="66"/>
      <c r="CS78" s="66"/>
      <c r="CT78" s="66"/>
      <c r="CU78" s="66"/>
      <c r="CV78" s="66"/>
      <c r="CW78" s="66"/>
      <c r="CX78" s="66"/>
      <c r="CY78" s="66"/>
      <c r="CZ78" s="66"/>
      <c r="DA78" s="66"/>
      <c r="DB78" s="66"/>
      <c r="DC78" s="66"/>
      <c r="DD78" s="66"/>
      <c r="DE78" s="66"/>
      <c r="DF78" s="66"/>
      <c r="DG78" s="66"/>
      <c r="DH78" s="66"/>
      <c r="DI78" s="66"/>
      <c r="DJ78" s="66"/>
      <c r="DK78" s="66"/>
      <c r="DL78" s="66"/>
      <c r="DM78" s="66"/>
      <c r="DN78" s="66"/>
      <c r="DO78" s="66"/>
      <c r="DP78" s="66"/>
      <c r="DQ78" s="66"/>
      <c r="DR78" s="66"/>
      <c r="DS78" s="66"/>
      <c r="DT78" s="66"/>
      <c r="DU78" s="66"/>
      <c r="DV78" s="66"/>
      <c r="DW78" s="66"/>
      <c r="DX78" s="66"/>
      <c r="DY78" s="66"/>
      <c r="DZ78" s="66"/>
      <c r="EA78" s="66"/>
      <c r="EB78" s="66"/>
      <c r="EC78" s="66"/>
      <c r="ED78" s="66"/>
      <c r="EE78" s="66"/>
      <c r="EF78" s="66"/>
      <c r="EG78" s="66"/>
      <c r="EH78" s="66"/>
      <c r="EI78" s="66"/>
      <c r="EJ78" s="66"/>
      <c r="EK78" s="66"/>
      <c r="EL78" s="66"/>
      <c r="EM78" s="66"/>
      <c r="EN78" s="66"/>
      <c r="EO78" s="66"/>
      <c r="EP78" s="66"/>
      <c r="EQ78" s="66"/>
      <c r="ER78" s="66"/>
      <c r="ES78" s="66"/>
      <c r="ET78" s="66"/>
      <c r="EU78" s="66"/>
      <c r="EV78" s="66"/>
      <c r="EW78" s="66"/>
      <c r="EX78" s="66"/>
      <c r="EY78" s="66"/>
      <c r="EZ78" s="66"/>
      <c r="FA78" s="66"/>
      <c r="FB78" s="66"/>
      <c r="FC78" s="66"/>
      <c r="FD78" s="66"/>
      <c r="FE78" s="66"/>
      <c r="FF78" s="66"/>
      <c r="FG78" s="66"/>
      <c r="FH78" s="66"/>
      <c r="FI78" s="66"/>
      <c r="FJ78" s="66"/>
      <c r="FK78" s="66"/>
      <c r="FL78" s="66"/>
      <c r="FM78" s="66"/>
      <c r="FN78" s="66"/>
      <c r="FO78" s="66"/>
      <c r="FP78" s="66"/>
      <c r="FQ78" s="66"/>
      <c r="FR78" s="66"/>
      <c r="FS78" s="66"/>
      <c r="FT78" s="66"/>
      <c r="FU78" s="66"/>
      <c r="FV78" s="66"/>
      <c r="FW78" s="66"/>
      <c r="FX78" s="66"/>
      <c r="FY78" s="66"/>
      <c r="FZ78" s="66"/>
      <c r="GA78" s="66"/>
      <c r="GB78" s="66"/>
      <c r="GC78" s="66"/>
      <c r="GD78" s="66"/>
      <c r="GE78" s="66"/>
      <c r="GF78" s="66"/>
      <c r="GG78" s="66"/>
      <c r="GH78" s="66"/>
      <c r="GI78" s="66"/>
      <c r="GJ78" s="66"/>
      <c r="GK78" s="66"/>
      <c r="GL78" s="66"/>
      <c r="GM78" s="66"/>
      <c r="GN78" s="66"/>
      <c r="GO78" s="66"/>
      <c r="GP78" s="66"/>
      <c r="GQ78" s="66"/>
      <c r="GR78" s="66"/>
      <c r="GS78" s="66"/>
      <c r="GT78" s="66"/>
      <c r="GU78" s="66"/>
      <c r="GV78" s="66"/>
      <c r="GW78" s="66"/>
      <c r="GX78" s="66"/>
      <c r="GY78" s="66"/>
      <c r="GZ78" s="66"/>
      <c r="HA78" s="66"/>
      <c r="HB78" s="66"/>
      <c r="HC78" s="66"/>
      <c r="HD78" s="66"/>
      <c r="HE78" s="66"/>
      <c r="HF78" s="66"/>
      <c r="HG78" s="66"/>
      <c r="HH78" s="66"/>
      <c r="HI78" s="66"/>
      <c r="HJ78" s="66"/>
      <c r="HK78" s="66"/>
      <c r="HL78" s="66"/>
      <c r="HM78" s="66"/>
      <c r="HN78" s="66"/>
      <c r="HO78" s="66"/>
      <c r="HP78" s="66"/>
      <c r="HQ78" s="66"/>
      <c r="HR78" s="66"/>
      <c r="HS78" s="66"/>
      <c r="HT78" s="66"/>
      <c r="HU78" s="66"/>
      <c r="HV78" s="66"/>
      <c r="HW78" s="66"/>
    </row>
    <row r="79" spans="2:231" s="336" customFormat="1" ht="15" customHeight="1">
      <c r="B79" s="66"/>
      <c r="C79" s="66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  <c r="BQ79" s="66"/>
      <c r="BR79" s="66"/>
      <c r="BS79" s="66"/>
      <c r="BT79" s="66"/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6"/>
      <c r="CF79" s="66"/>
      <c r="CG79" s="66"/>
      <c r="CH79" s="66"/>
      <c r="CI79" s="66"/>
      <c r="CJ79" s="66"/>
      <c r="CK79" s="66"/>
      <c r="CL79" s="66"/>
      <c r="CM79" s="66"/>
      <c r="CN79" s="66"/>
      <c r="CO79" s="66"/>
      <c r="CP79" s="66"/>
      <c r="CQ79" s="66"/>
      <c r="CR79" s="66"/>
      <c r="CS79" s="66"/>
      <c r="CT79" s="66"/>
      <c r="CU79" s="66"/>
      <c r="CV79" s="66"/>
      <c r="CW79" s="66"/>
      <c r="CX79" s="66"/>
      <c r="CY79" s="66"/>
      <c r="CZ79" s="66"/>
      <c r="DA79" s="66"/>
      <c r="DB79" s="66"/>
      <c r="DC79" s="66"/>
      <c r="DD79" s="66"/>
      <c r="DE79" s="66"/>
      <c r="DF79" s="66"/>
      <c r="DG79" s="66"/>
      <c r="DH79" s="66"/>
      <c r="DI79" s="66"/>
      <c r="DJ79" s="66"/>
      <c r="DK79" s="66"/>
      <c r="DL79" s="66"/>
      <c r="DM79" s="66"/>
      <c r="DN79" s="66"/>
      <c r="DO79" s="66"/>
      <c r="DP79" s="66"/>
      <c r="DQ79" s="66"/>
      <c r="DR79" s="66"/>
      <c r="DS79" s="66"/>
      <c r="DT79" s="66"/>
      <c r="DU79" s="66"/>
      <c r="DV79" s="66"/>
      <c r="DW79" s="66"/>
      <c r="DX79" s="66"/>
      <c r="DY79" s="66"/>
      <c r="DZ79" s="66"/>
      <c r="EA79" s="66"/>
      <c r="EB79" s="66"/>
      <c r="EC79" s="66"/>
      <c r="ED79" s="66"/>
      <c r="EE79" s="66"/>
      <c r="EF79" s="66"/>
      <c r="EG79" s="66"/>
      <c r="EH79" s="66"/>
      <c r="EI79" s="66"/>
      <c r="EJ79" s="66"/>
      <c r="EK79" s="66"/>
      <c r="EL79" s="66"/>
      <c r="EM79" s="66"/>
      <c r="EN79" s="66"/>
      <c r="EO79" s="66"/>
      <c r="EP79" s="66"/>
      <c r="EQ79" s="66"/>
      <c r="ER79" s="66"/>
      <c r="ES79" s="66"/>
      <c r="ET79" s="66"/>
      <c r="EU79" s="66"/>
      <c r="EV79" s="66"/>
      <c r="EW79" s="66"/>
      <c r="EX79" s="66"/>
      <c r="EY79" s="66"/>
      <c r="EZ79" s="66"/>
      <c r="FA79" s="66"/>
      <c r="FB79" s="66"/>
      <c r="FC79" s="66"/>
      <c r="FD79" s="66"/>
      <c r="FE79" s="66"/>
      <c r="FF79" s="66"/>
      <c r="FG79" s="66"/>
      <c r="FH79" s="66"/>
      <c r="FI79" s="66"/>
      <c r="FJ79" s="66"/>
      <c r="FK79" s="66"/>
      <c r="FL79" s="66"/>
      <c r="FM79" s="66"/>
      <c r="FN79" s="66"/>
      <c r="FO79" s="66"/>
      <c r="FP79" s="66"/>
      <c r="FQ79" s="66"/>
      <c r="FR79" s="66"/>
      <c r="FS79" s="66"/>
      <c r="FT79" s="66"/>
      <c r="FU79" s="66"/>
      <c r="FV79" s="66"/>
      <c r="FW79" s="66"/>
      <c r="FX79" s="66"/>
      <c r="FY79" s="66"/>
      <c r="FZ79" s="66"/>
      <c r="GA79" s="66"/>
      <c r="GB79" s="66"/>
      <c r="GC79" s="66"/>
      <c r="GD79" s="66"/>
      <c r="GE79" s="66"/>
      <c r="GF79" s="66"/>
      <c r="GG79" s="66"/>
      <c r="GH79" s="66"/>
      <c r="GI79" s="66"/>
      <c r="GJ79" s="66"/>
      <c r="GK79" s="66"/>
      <c r="GL79" s="66"/>
      <c r="GM79" s="66"/>
      <c r="GN79" s="66"/>
      <c r="GO79" s="66"/>
      <c r="GP79" s="66"/>
      <c r="GQ79" s="66"/>
      <c r="GR79" s="66"/>
      <c r="GS79" s="66"/>
      <c r="GT79" s="66"/>
      <c r="GU79" s="66"/>
      <c r="GV79" s="66"/>
      <c r="GW79" s="66"/>
      <c r="GX79" s="66"/>
      <c r="GY79" s="66"/>
      <c r="GZ79" s="66"/>
      <c r="HA79" s="66"/>
      <c r="HB79" s="66"/>
      <c r="HC79" s="66"/>
      <c r="HD79" s="66"/>
      <c r="HE79" s="66"/>
      <c r="HF79" s="66"/>
      <c r="HG79" s="66"/>
      <c r="HH79" s="66"/>
      <c r="HI79" s="66"/>
      <c r="HJ79" s="66"/>
      <c r="HK79" s="66"/>
      <c r="HL79" s="66"/>
      <c r="HM79" s="66"/>
      <c r="HN79" s="66"/>
      <c r="HO79" s="66"/>
      <c r="HP79" s="66"/>
      <c r="HQ79" s="66"/>
      <c r="HR79" s="66"/>
      <c r="HS79" s="66"/>
      <c r="HT79" s="66"/>
      <c r="HU79" s="66"/>
      <c r="HV79" s="66"/>
      <c r="HW79" s="66"/>
    </row>
    <row r="80" spans="2:231" s="336" customFormat="1" ht="15" customHeight="1">
      <c r="B80" s="66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  <c r="CJ80" s="66"/>
      <c r="CK80" s="66"/>
      <c r="CL80" s="66"/>
      <c r="CM80" s="66"/>
      <c r="CN80" s="66"/>
      <c r="CO80" s="66"/>
      <c r="CP80" s="66"/>
      <c r="CQ80" s="66"/>
      <c r="CR80" s="66"/>
      <c r="CS80" s="66"/>
      <c r="CT80" s="66"/>
      <c r="CU80" s="66"/>
      <c r="CV80" s="66"/>
      <c r="CW80" s="66"/>
      <c r="CX80" s="66"/>
      <c r="CY80" s="66"/>
      <c r="CZ80" s="66"/>
      <c r="DA80" s="66"/>
      <c r="DB80" s="66"/>
      <c r="DC80" s="66"/>
      <c r="DD80" s="66"/>
      <c r="DE80" s="66"/>
      <c r="DF80" s="66"/>
      <c r="DG80" s="66"/>
      <c r="DH80" s="66"/>
      <c r="DI80" s="66"/>
      <c r="DJ80" s="66"/>
      <c r="DK80" s="66"/>
      <c r="DL80" s="66"/>
      <c r="DM80" s="66"/>
      <c r="DN80" s="66"/>
      <c r="DO80" s="66"/>
      <c r="DP80" s="66"/>
      <c r="DQ80" s="66"/>
      <c r="DR80" s="66"/>
      <c r="DS80" s="66"/>
      <c r="DT80" s="66"/>
      <c r="DU80" s="66"/>
      <c r="DV80" s="66"/>
      <c r="DW80" s="66"/>
      <c r="DX80" s="66"/>
      <c r="DY80" s="66"/>
      <c r="DZ80" s="66"/>
      <c r="EA80" s="66"/>
      <c r="EB80" s="66"/>
      <c r="EC80" s="66"/>
      <c r="ED80" s="66"/>
      <c r="EE80" s="66"/>
      <c r="EF80" s="66"/>
      <c r="EG80" s="66"/>
      <c r="EH80" s="66"/>
      <c r="EI80" s="66"/>
      <c r="EJ80" s="66"/>
      <c r="EK80" s="66"/>
      <c r="EL80" s="66"/>
      <c r="EM80" s="66"/>
      <c r="EN80" s="66"/>
      <c r="EO80" s="66"/>
      <c r="EP80" s="66"/>
      <c r="EQ80" s="66"/>
      <c r="ER80" s="66"/>
      <c r="ES80" s="66"/>
      <c r="ET80" s="66"/>
      <c r="EU80" s="66"/>
      <c r="EV80" s="66"/>
      <c r="EW80" s="66"/>
      <c r="EX80" s="66"/>
      <c r="EY80" s="66"/>
      <c r="EZ80" s="66"/>
      <c r="FA80" s="66"/>
      <c r="FB80" s="66"/>
      <c r="FC80" s="66"/>
      <c r="FD80" s="66"/>
      <c r="FE80" s="66"/>
      <c r="FF80" s="66"/>
      <c r="FG80" s="66"/>
      <c r="FH80" s="66"/>
      <c r="FI80" s="66"/>
      <c r="FJ80" s="66"/>
      <c r="FK80" s="66"/>
      <c r="FL80" s="66"/>
      <c r="FM80" s="66"/>
      <c r="FN80" s="66"/>
      <c r="FO80" s="66"/>
      <c r="FP80" s="66"/>
      <c r="FQ80" s="66"/>
      <c r="FR80" s="66"/>
      <c r="FS80" s="66"/>
      <c r="FT80" s="66"/>
      <c r="FU80" s="66"/>
      <c r="FV80" s="66"/>
      <c r="FW80" s="66"/>
      <c r="FX80" s="66"/>
      <c r="FY80" s="66"/>
      <c r="FZ80" s="66"/>
      <c r="GA80" s="66"/>
      <c r="GB80" s="66"/>
      <c r="GC80" s="66"/>
      <c r="GD80" s="66"/>
      <c r="GE80" s="66"/>
      <c r="GF80" s="66"/>
      <c r="GG80" s="66"/>
      <c r="GH80" s="66"/>
      <c r="GI80" s="66"/>
      <c r="GJ80" s="66"/>
      <c r="GK80" s="66"/>
      <c r="GL80" s="66"/>
      <c r="GM80" s="66"/>
      <c r="GN80" s="66"/>
      <c r="GO80" s="66"/>
      <c r="GP80" s="66"/>
      <c r="GQ80" s="66"/>
      <c r="GR80" s="66"/>
      <c r="GS80" s="66"/>
      <c r="GT80" s="66"/>
      <c r="GU80" s="66"/>
      <c r="GV80" s="66"/>
      <c r="GW80" s="66"/>
      <c r="GX80" s="66"/>
      <c r="GY80" s="66"/>
      <c r="GZ80" s="66"/>
      <c r="HA80" s="66"/>
      <c r="HB80" s="66"/>
      <c r="HC80" s="66"/>
      <c r="HD80" s="66"/>
      <c r="HE80" s="66"/>
      <c r="HF80" s="66"/>
      <c r="HG80" s="66"/>
      <c r="HH80" s="66"/>
      <c r="HI80" s="66"/>
      <c r="HJ80" s="66"/>
      <c r="HK80" s="66"/>
      <c r="HL80" s="66"/>
      <c r="HM80" s="66"/>
      <c r="HN80" s="66"/>
      <c r="HO80" s="66"/>
      <c r="HP80" s="66"/>
      <c r="HQ80" s="66"/>
      <c r="HR80" s="66"/>
      <c r="HS80" s="66"/>
      <c r="HT80" s="66"/>
      <c r="HU80" s="66"/>
      <c r="HV80" s="66"/>
      <c r="HW80" s="66"/>
    </row>
    <row r="81" spans="2:231" s="336" customFormat="1" ht="15" customHeight="1"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6"/>
      <c r="BO81" s="66"/>
      <c r="BP81" s="66"/>
      <c r="BQ81" s="66"/>
      <c r="BR81" s="66"/>
      <c r="BS81" s="66"/>
      <c r="BT81" s="66"/>
      <c r="BU81" s="66"/>
      <c r="BV81" s="66"/>
      <c r="BW81" s="66"/>
      <c r="BX81" s="66"/>
      <c r="BY81" s="66"/>
      <c r="BZ81" s="66"/>
      <c r="CA81" s="66"/>
      <c r="CB81" s="66"/>
      <c r="CC81" s="66"/>
      <c r="CD81" s="66"/>
      <c r="CE81" s="66"/>
      <c r="CF81" s="66"/>
      <c r="CG81" s="66"/>
      <c r="CH81" s="66"/>
      <c r="CI81" s="66"/>
      <c r="CJ81" s="66"/>
      <c r="CK81" s="66"/>
      <c r="CL81" s="66"/>
      <c r="CM81" s="66"/>
      <c r="CN81" s="66"/>
      <c r="CO81" s="66"/>
      <c r="CP81" s="66"/>
      <c r="CQ81" s="66"/>
      <c r="CR81" s="66"/>
      <c r="CS81" s="66"/>
      <c r="CT81" s="66"/>
      <c r="CU81" s="66"/>
      <c r="CV81" s="66"/>
      <c r="CW81" s="66"/>
      <c r="CX81" s="66"/>
      <c r="CY81" s="66"/>
      <c r="CZ81" s="66"/>
      <c r="DA81" s="66"/>
      <c r="DB81" s="66"/>
      <c r="DC81" s="66"/>
      <c r="DD81" s="66"/>
      <c r="DE81" s="66"/>
      <c r="DF81" s="66"/>
      <c r="DG81" s="66"/>
      <c r="DH81" s="66"/>
      <c r="DI81" s="66"/>
      <c r="DJ81" s="66"/>
      <c r="DK81" s="66"/>
      <c r="DL81" s="66"/>
      <c r="DM81" s="66"/>
      <c r="DN81" s="66"/>
      <c r="DO81" s="66"/>
      <c r="DP81" s="66"/>
      <c r="DQ81" s="66"/>
      <c r="DR81" s="66"/>
      <c r="DS81" s="66"/>
      <c r="DT81" s="66"/>
      <c r="DU81" s="66"/>
      <c r="DV81" s="66"/>
      <c r="DW81" s="66"/>
      <c r="DX81" s="66"/>
      <c r="DY81" s="66"/>
      <c r="DZ81" s="66"/>
      <c r="EA81" s="66"/>
      <c r="EB81" s="66"/>
      <c r="EC81" s="66"/>
      <c r="ED81" s="66"/>
      <c r="EE81" s="66"/>
      <c r="EF81" s="66"/>
      <c r="EG81" s="66"/>
      <c r="EH81" s="66"/>
      <c r="EI81" s="66"/>
      <c r="EJ81" s="66"/>
      <c r="EK81" s="66"/>
      <c r="EL81" s="66"/>
      <c r="EM81" s="66"/>
      <c r="EN81" s="66"/>
      <c r="EO81" s="66"/>
      <c r="EP81" s="66"/>
      <c r="EQ81" s="66"/>
      <c r="ER81" s="66"/>
      <c r="ES81" s="66"/>
      <c r="ET81" s="66"/>
      <c r="EU81" s="66"/>
      <c r="EV81" s="66"/>
      <c r="EW81" s="66"/>
      <c r="EX81" s="66"/>
      <c r="EY81" s="66"/>
      <c r="EZ81" s="66"/>
      <c r="FA81" s="66"/>
      <c r="FB81" s="66"/>
      <c r="FC81" s="66"/>
      <c r="FD81" s="66"/>
      <c r="FE81" s="66"/>
      <c r="FF81" s="66"/>
      <c r="FG81" s="66"/>
      <c r="FH81" s="66"/>
      <c r="FI81" s="66"/>
      <c r="FJ81" s="66"/>
      <c r="FK81" s="66"/>
      <c r="FL81" s="66"/>
      <c r="FM81" s="66"/>
      <c r="FN81" s="66"/>
      <c r="FO81" s="66"/>
      <c r="FP81" s="66"/>
      <c r="FQ81" s="66"/>
      <c r="FR81" s="66"/>
      <c r="FS81" s="66"/>
      <c r="FT81" s="66"/>
      <c r="FU81" s="66"/>
      <c r="FV81" s="66"/>
      <c r="FW81" s="66"/>
      <c r="FX81" s="66"/>
      <c r="FY81" s="66"/>
      <c r="FZ81" s="66"/>
      <c r="GA81" s="66"/>
      <c r="GB81" s="66"/>
      <c r="GC81" s="66"/>
      <c r="GD81" s="66"/>
      <c r="GE81" s="66"/>
      <c r="GF81" s="66"/>
      <c r="GG81" s="66"/>
      <c r="GH81" s="66"/>
      <c r="GI81" s="66"/>
      <c r="GJ81" s="66"/>
      <c r="GK81" s="66"/>
      <c r="GL81" s="66"/>
      <c r="GM81" s="66"/>
      <c r="GN81" s="66"/>
      <c r="GO81" s="66"/>
      <c r="GP81" s="66"/>
      <c r="GQ81" s="66"/>
      <c r="GR81" s="66"/>
      <c r="GS81" s="66"/>
      <c r="GT81" s="66"/>
      <c r="GU81" s="66"/>
      <c r="GV81" s="66"/>
      <c r="GW81" s="66"/>
      <c r="GX81" s="66"/>
      <c r="GY81" s="66"/>
      <c r="GZ81" s="66"/>
      <c r="HA81" s="66"/>
      <c r="HB81" s="66"/>
      <c r="HC81" s="66"/>
      <c r="HD81" s="66"/>
      <c r="HE81" s="66"/>
      <c r="HF81" s="66"/>
      <c r="HG81" s="66"/>
      <c r="HH81" s="66"/>
      <c r="HI81" s="66"/>
      <c r="HJ81" s="66"/>
      <c r="HK81" s="66"/>
      <c r="HL81" s="66"/>
      <c r="HM81" s="66"/>
      <c r="HN81" s="66"/>
      <c r="HO81" s="66"/>
      <c r="HP81" s="66"/>
      <c r="HQ81" s="66"/>
      <c r="HR81" s="66"/>
      <c r="HS81" s="66"/>
      <c r="HT81" s="66"/>
      <c r="HU81" s="66"/>
      <c r="HV81" s="66"/>
      <c r="HW81" s="66"/>
    </row>
    <row r="82" spans="2:231" s="336" customFormat="1" ht="15" customHeight="1"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  <c r="CF82" s="66"/>
      <c r="CG82" s="66"/>
      <c r="CH82" s="66"/>
      <c r="CI82" s="66"/>
      <c r="CJ82" s="66"/>
      <c r="CK82" s="66"/>
      <c r="CL82" s="66"/>
      <c r="CM82" s="66"/>
      <c r="CN82" s="66"/>
      <c r="CO82" s="66"/>
      <c r="CP82" s="66"/>
      <c r="CQ82" s="66"/>
      <c r="CR82" s="66"/>
      <c r="CS82" s="66"/>
      <c r="CT82" s="66"/>
      <c r="CU82" s="66"/>
      <c r="CV82" s="66"/>
      <c r="CW82" s="66"/>
      <c r="CX82" s="66"/>
      <c r="CY82" s="66"/>
      <c r="CZ82" s="66"/>
      <c r="DA82" s="66"/>
      <c r="DB82" s="66"/>
      <c r="DC82" s="66"/>
      <c r="DD82" s="66"/>
      <c r="DE82" s="66"/>
      <c r="DF82" s="66"/>
      <c r="DG82" s="66"/>
      <c r="DH82" s="66"/>
      <c r="DI82" s="66"/>
      <c r="DJ82" s="66"/>
      <c r="DK82" s="66"/>
      <c r="DL82" s="66"/>
      <c r="DM82" s="66"/>
      <c r="DN82" s="66"/>
      <c r="DO82" s="66"/>
      <c r="DP82" s="66"/>
      <c r="DQ82" s="66"/>
      <c r="DR82" s="66"/>
      <c r="DS82" s="66"/>
      <c r="DT82" s="66"/>
      <c r="DU82" s="66"/>
      <c r="DV82" s="66"/>
      <c r="DW82" s="66"/>
      <c r="DX82" s="66"/>
      <c r="DY82" s="66"/>
      <c r="DZ82" s="66"/>
      <c r="EA82" s="66"/>
      <c r="EB82" s="66"/>
      <c r="EC82" s="66"/>
      <c r="ED82" s="66"/>
      <c r="EE82" s="66"/>
      <c r="EF82" s="66"/>
      <c r="EG82" s="66"/>
      <c r="EH82" s="66"/>
      <c r="EI82" s="66"/>
      <c r="EJ82" s="66"/>
      <c r="EK82" s="66"/>
      <c r="EL82" s="66"/>
      <c r="EM82" s="66"/>
      <c r="EN82" s="66"/>
      <c r="EO82" s="66"/>
      <c r="EP82" s="66"/>
      <c r="EQ82" s="66"/>
      <c r="ER82" s="66"/>
      <c r="ES82" s="66"/>
      <c r="ET82" s="66"/>
      <c r="EU82" s="66"/>
      <c r="EV82" s="66"/>
      <c r="EW82" s="66"/>
      <c r="EX82" s="66"/>
      <c r="EY82" s="66"/>
      <c r="EZ82" s="66"/>
      <c r="FA82" s="66"/>
      <c r="FB82" s="66"/>
      <c r="FC82" s="66"/>
      <c r="FD82" s="66"/>
      <c r="FE82" s="66"/>
      <c r="FF82" s="66"/>
      <c r="FG82" s="66"/>
      <c r="FH82" s="66"/>
      <c r="FI82" s="66"/>
      <c r="FJ82" s="66"/>
      <c r="FK82" s="66"/>
      <c r="FL82" s="66"/>
      <c r="FM82" s="66"/>
      <c r="FN82" s="66"/>
      <c r="FO82" s="66"/>
      <c r="FP82" s="66"/>
      <c r="FQ82" s="66"/>
      <c r="FR82" s="66"/>
      <c r="FS82" s="66"/>
      <c r="FT82" s="66"/>
      <c r="FU82" s="66"/>
      <c r="FV82" s="66"/>
      <c r="FW82" s="66"/>
      <c r="FX82" s="66"/>
      <c r="FY82" s="66"/>
      <c r="FZ82" s="66"/>
      <c r="GA82" s="66"/>
      <c r="GB82" s="66"/>
      <c r="GC82" s="66"/>
      <c r="GD82" s="66"/>
      <c r="GE82" s="66"/>
      <c r="GF82" s="66"/>
      <c r="GG82" s="66"/>
      <c r="GH82" s="66"/>
      <c r="GI82" s="66"/>
      <c r="GJ82" s="66"/>
      <c r="GK82" s="66"/>
      <c r="GL82" s="66"/>
      <c r="GM82" s="66"/>
      <c r="GN82" s="66"/>
      <c r="GO82" s="66"/>
      <c r="GP82" s="66"/>
      <c r="GQ82" s="66"/>
      <c r="GR82" s="66"/>
      <c r="GS82" s="66"/>
      <c r="GT82" s="66"/>
      <c r="GU82" s="66"/>
      <c r="GV82" s="66"/>
      <c r="GW82" s="66"/>
      <c r="GX82" s="66"/>
      <c r="GY82" s="66"/>
      <c r="GZ82" s="66"/>
      <c r="HA82" s="66"/>
      <c r="HB82" s="66"/>
      <c r="HC82" s="66"/>
      <c r="HD82" s="66"/>
      <c r="HE82" s="66"/>
      <c r="HF82" s="66"/>
      <c r="HG82" s="66"/>
      <c r="HH82" s="66"/>
      <c r="HI82" s="66"/>
      <c r="HJ82" s="66"/>
      <c r="HK82" s="66"/>
      <c r="HL82" s="66"/>
      <c r="HM82" s="66"/>
      <c r="HN82" s="66"/>
      <c r="HO82" s="66"/>
      <c r="HP82" s="66"/>
      <c r="HQ82" s="66"/>
      <c r="HR82" s="66"/>
      <c r="HS82" s="66"/>
      <c r="HT82" s="66"/>
      <c r="HU82" s="66"/>
      <c r="HV82" s="66"/>
      <c r="HW82" s="66"/>
    </row>
    <row r="83" spans="2:231" s="336" customFormat="1" ht="15" customHeight="1"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  <c r="CF83" s="66"/>
      <c r="CG83" s="66"/>
      <c r="CH83" s="66"/>
      <c r="CI83" s="66"/>
      <c r="CJ83" s="66"/>
      <c r="CK83" s="66"/>
      <c r="CL83" s="66"/>
      <c r="CM83" s="66"/>
      <c r="CN83" s="66"/>
      <c r="CO83" s="66"/>
      <c r="CP83" s="66"/>
      <c r="CQ83" s="66"/>
      <c r="CR83" s="66"/>
      <c r="CS83" s="66"/>
      <c r="CT83" s="66"/>
      <c r="CU83" s="66"/>
      <c r="CV83" s="66"/>
      <c r="CW83" s="66"/>
      <c r="CX83" s="66"/>
      <c r="CY83" s="66"/>
      <c r="CZ83" s="66"/>
      <c r="DA83" s="66"/>
      <c r="DB83" s="66"/>
      <c r="DC83" s="66"/>
      <c r="DD83" s="66"/>
      <c r="DE83" s="66"/>
      <c r="DF83" s="66"/>
      <c r="DG83" s="66"/>
      <c r="DH83" s="66"/>
      <c r="DI83" s="66"/>
      <c r="DJ83" s="66"/>
      <c r="DK83" s="66"/>
      <c r="DL83" s="66"/>
      <c r="DM83" s="66"/>
      <c r="DN83" s="66"/>
      <c r="DO83" s="66"/>
      <c r="DP83" s="66"/>
      <c r="DQ83" s="66"/>
      <c r="DR83" s="66"/>
      <c r="DS83" s="66"/>
      <c r="DT83" s="66"/>
      <c r="DU83" s="66"/>
      <c r="DV83" s="66"/>
      <c r="DW83" s="66"/>
      <c r="DX83" s="66"/>
      <c r="DY83" s="66"/>
      <c r="DZ83" s="66"/>
      <c r="EA83" s="66"/>
      <c r="EB83" s="66"/>
      <c r="EC83" s="66"/>
      <c r="ED83" s="66"/>
      <c r="EE83" s="66"/>
      <c r="EF83" s="66"/>
      <c r="EG83" s="66"/>
      <c r="EH83" s="66"/>
      <c r="EI83" s="66"/>
      <c r="EJ83" s="66"/>
      <c r="EK83" s="66"/>
      <c r="EL83" s="66"/>
      <c r="EM83" s="66"/>
      <c r="EN83" s="66"/>
      <c r="EO83" s="66"/>
      <c r="EP83" s="66"/>
      <c r="EQ83" s="66"/>
      <c r="ER83" s="66"/>
      <c r="ES83" s="66"/>
      <c r="ET83" s="66"/>
      <c r="EU83" s="66"/>
      <c r="EV83" s="66"/>
      <c r="EW83" s="66"/>
      <c r="EX83" s="66"/>
      <c r="EY83" s="66"/>
      <c r="EZ83" s="66"/>
      <c r="FA83" s="66"/>
      <c r="FB83" s="66"/>
      <c r="FC83" s="66"/>
      <c r="FD83" s="66"/>
      <c r="FE83" s="66"/>
      <c r="FF83" s="66"/>
      <c r="FG83" s="66"/>
      <c r="FH83" s="66"/>
      <c r="FI83" s="66"/>
      <c r="FJ83" s="66"/>
      <c r="FK83" s="66"/>
      <c r="FL83" s="66"/>
      <c r="FM83" s="66"/>
      <c r="FN83" s="66"/>
      <c r="FO83" s="66"/>
      <c r="FP83" s="66"/>
      <c r="FQ83" s="66"/>
      <c r="FR83" s="66"/>
      <c r="FS83" s="66"/>
      <c r="FT83" s="66"/>
      <c r="FU83" s="66"/>
      <c r="FV83" s="66"/>
      <c r="FW83" s="66"/>
      <c r="FX83" s="66"/>
      <c r="FY83" s="66"/>
      <c r="FZ83" s="66"/>
      <c r="GA83" s="66"/>
      <c r="GB83" s="66"/>
      <c r="GC83" s="66"/>
      <c r="GD83" s="66"/>
      <c r="GE83" s="66"/>
      <c r="GF83" s="66"/>
      <c r="GG83" s="66"/>
      <c r="GH83" s="66"/>
      <c r="GI83" s="66"/>
      <c r="GJ83" s="66"/>
      <c r="GK83" s="66"/>
      <c r="GL83" s="66"/>
      <c r="GM83" s="66"/>
      <c r="GN83" s="66"/>
      <c r="GO83" s="66"/>
      <c r="GP83" s="66"/>
      <c r="GQ83" s="66"/>
      <c r="GR83" s="66"/>
      <c r="GS83" s="66"/>
      <c r="GT83" s="66"/>
      <c r="GU83" s="66"/>
      <c r="GV83" s="66"/>
      <c r="GW83" s="66"/>
      <c r="GX83" s="66"/>
      <c r="GY83" s="66"/>
      <c r="GZ83" s="66"/>
      <c r="HA83" s="66"/>
      <c r="HB83" s="66"/>
      <c r="HC83" s="66"/>
      <c r="HD83" s="66"/>
      <c r="HE83" s="66"/>
      <c r="HF83" s="66"/>
      <c r="HG83" s="66"/>
      <c r="HH83" s="66"/>
      <c r="HI83" s="66"/>
      <c r="HJ83" s="66"/>
      <c r="HK83" s="66"/>
      <c r="HL83" s="66"/>
      <c r="HM83" s="66"/>
      <c r="HN83" s="66"/>
      <c r="HO83" s="66"/>
      <c r="HP83" s="66"/>
      <c r="HQ83" s="66"/>
      <c r="HR83" s="66"/>
      <c r="HS83" s="66"/>
      <c r="HT83" s="66"/>
      <c r="HU83" s="66"/>
      <c r="HV83" s="66"/>
      <c r="HW83" s="66"/>
    </row>
    <row r="84" spans="2:231" s="336" customFormat="1" ht="15" customHeight="1"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  <c r="CJ84" s="66"/>
      <c r="CK84" s="66"/>
      <c r="CL84" s="66"/>
      <c r="CM84" s="66"/>
      <c r="CN84" s="66"/>
      <c r="CO84" s="66"/>
      <c r="CP84" s="66"/>
      <c r="CQ84" s="66"/>
      <c r="CR84" s="66"/>
      <c r="CS84" s="66"/>
      <c r="CT84" s="66"/>
      <c r="CU84" s="66"/>
      <c r="CV84" s="66"/>
      <c r="CW84" s="66"/>
      <c r="CX84" s="66"/>
      <c r="CY84" s="66"/>
      <c r="CZ84" s="66"/>
      <c r="DA84" s="66"/>
      <c r="DB84" s="66"/>
      <c r="DC84" s="66"/>
      <c r="DD84" s="66"/>
      <c r="DE84" s="66"/>
      <c r="DF84" s="66"/>
      <c r="DG84" s="66"/>
      <c r="DH84" s="66"/>
      <c r="DI84" s="66"/>
      <c r="DJ84" s="66"/>
      <c r="DK84" s="66"/>
      <c r="DL84" s="66"/>
      <c r="DM84" s="66"/>
      <c r="DN84" s="66"/>
      <c r="DO84" s="66"/>
      <c r="DP84" s="66"/>
      <c r="DQ84" s="66"/>
      <c r="DR84" s="66"/>
      <c r="DS84" s="66"/>
      <c r="DT84" s="66"/>
      <c r="DU84" s="66"/>
      <c r="DV84" s="66"/>
      <c r="DW84" s="66"/>
      <c r="DX84" s="66"/>
      <c r="DY84" s="66"/>
      <c r="DZ84" s="66"/>
      <c r="EA84" s="66"/>
      <c r="EB84" s="66"/>
      <c r="EC84" s="66"/>
      <c r="ED84" s="66"/>
      <c r="EE84" s="66"/>
      <c r="EF84" s="66"/>
      <c r="EG84" s="66"/>
      <c r="EH84" s="66"/>
      <c r="EI84" s="66"/>
      <c r="EJ84" s="66"/>
      <c r="EK84" s="66"/>
      <c r="EL84" s="66"/>
      <c r="EM84" s="66"/>
      <c r="EN84" s="66"/>
      <c r="EO84" s="66"/>
      <c r="EP84" s="66"/>
      <c r="EQ84" s="66"/>
      <c r="ER84" s="66"/>
      <c r="ES84" s="66"/>
      <c r="ET84" s="66"/>
      <c r="EU84" s="66"/>
      <c r="EV84" s="66"/>
      <c r="EW84" s="66"/>
      <c r="EX84" s="66"/>
      <c r="EY84" s="66"/>
      <c r="EZ84" s="66"/>
      <c r="FA84" s="66"/>
      <c r="FB84" s="66"/>
      <c r="FC84" s="66"/>
      <c r="FD84" s="66"/>
      <c r="FE84" s="66"/>
      <c r="FF84" s="66"/>
      <c r="FG84" s="66"/>
      <c r="FH84" s="66"/>
      <c r="FI84" s="66"/>
      <c r="FJ84" s="66"/>
      <c r="FK84" s="66"/>
      <c r="FL84" s="66"/>
      <c r="FM84" s="66"/>
      <c r="FN84" s="66"/>
      <c r="FO84" s="66"/>
      <c r="FP84" s="66"/>
      <c r="FQ84" s="66"/>
      <c r="FR84" s="66"/>
      <c r="FS84" s="66"/>
      <c r="FT84" s="66"/>
      <c r="FU84" s="66"/>
      <c r="FV84" s="66"/>
      <c r="FW84" s="66"/>
      <c r="FX84" s="66"/>
      <c r="FY84" s="66"/>
      <c r="FZ84" s="66"/>
      <c r="GA84" s="66"/>
      <c r="GB84" s="66"/>
      <c r="GC84" s="66"/>
      <c r="GD84" s="66"/>
      <c r="GE84" s="66"/>
      <c r="GF84" s="66"/>
      <c r="GG84" s="66"/>
      <c r="GH84" s="66"/>
      <c r="GI84" s="66"/>
      <c r="GJ84" s="66"/>
      <c r="GK84" s="66"/>
      <c r="GL84" s="66"/>
      <c r="GM84" s="66"/>
      <c r="GN84" s="66"/>
      <c r="GO84" s="66"/>
      <c r="GP84" s="66"/>
      <c r="GQ84" s="66"/>
      <c r="GR84" s="66"/>
      <c r="GS84" s="66"/>
      <c r="GT84" s="66"/>
      <c r="GU84" s="66"/>
      <c r="GV84" s="66"/>
      <c r="GW84" s="66"/>
      <c r="GX84" s="66"/>
      <c r="GY84" s="66"/>
      <c r="GZ84" s="66"/>
      <c r="HA84" s="66"/>
      <c r="HB84" s="66"/>
      <c r="HC84" s="66"/>
      <c r="HD84" s="66"/>
      <c r="HE84" s="66"/>
      <c r="HF84" s="66"/>
      <c r="HG84" s="66"/>
      <c r="HH84" s="66"/>
      <c r="HI84" s="66"/>
      <c r="HJ84" s="66"/>
      <c r="HK84" s="66"/>
      <c r="HL84" s="66"/>
      <c r="HM84" s="66"/>
      <c r="HN84" s="66"/>
      <c r="HO84" s="66"/>
      <c r="HP84" s="66"/>
      <c r="HQ84" s="66"/>
      <c r="HR84" s="66"/>
      <c r="HS84" s="66"/>
      <c r="HT84" s="66"/>
      <c r="HU84" s="66"/>
      <c r="HV84" s="66"/>
      <c r="HW84" s="66"/>
    </row>
    <row r="85" spans="2:231" s="336" customFormat="1" ht="15" customHeight="1">
      <c r="B85" s="66"/>
      <c r="C85" s="66"/>
      <c r="D85" s="66"/>
      <c r="E85" s="66"/>
      <c r="F85" s="66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  <c r="CJ85" s="66"/>
      <c r="CK85" s="66"/>
      <c r="CL85" s="66"/>
      <c r="CM85" s="66"/>
      <c r="CN85" s="66"/>
      <c r="CO85" s="66"/>
      <c r="CP85" s="66"/>
      <c r="CQ85" s="66"/>
      <c r="CR85" s="66"/>
      <c r="CS85" s="66"/>
      <c r="CT85" s="66"/>
      <c r="CU85" s="66"/>
      <c r="CV85" s="66"/>
      <c r="CW85" s="66"/>
      <c r="CX85" s="66"/>
      <c r="CY85" s="66"/>
      <c r="CZ85" s="66"/>
      <c r="DA85" s="66"/>
      <c r="DB85" s="66"/>
      <c r="DC85" s="66"/>
      <c r="DD85" s="66"/>
      <c r="DE85" s="66"/>
      <c r="DF85" s="66"/>
      <c r="DG85" s="66"/>
      <c r="DH85" s="66"/>
      <c r="DI85" s="66"/>
      <c r="DJ85" s="66"/>
      <c r="DK85" s="66"/>
      <c r="DL85" s="66"/>
      <c r="DM85" s="66"/>
      <c r="DN85" s="66"/>
      <c r="DO85" s="66"/>
      <c r="DP85" s="66"/>
      <c r="DQ85" s="66"/>
      <c r="DR85" s="66"/>
      <c r="DS85" s="66"/>
      <c r="DT85" s="66"/>
      <c r="DU85" s="66"/>
      <c r="DV85" s="66"/>
      <c r="DW85" s="66"/>
      <c r="DX85" s="66"/>
      <c r="DY85" s="66"/>
      <c r="DZ85" s="66"/>
      <c r="EA85" s="66"/>
      <c r="EB85" s="66"/>
      <c r="EC85" s="66"/>
      <c r="ED85" s="66"/>
      <c r="EE85" s="66"/>
      <c r="EF85" s="66"/>
      <c r="EG85" s="66"/>
      <c r="EH85" s="66"/>
      <c r="EI85" s="66"/>
      <c r="EJ85" s="66"/>
      <c r="EK85" s="66"/>
      <c r="EL85" s="66"/>
      <c r="EM85" s="66"/>
      <c r="EN85" s="66"/>
      <c r="EO85" s="66"/>
      <c r="EP85" s="66"/>
      <c r="EQ85" s="66"/>
      <c r="ER85" s="66"/>
      <c r="ES85" s="66"/>
      <c r="ET85" s="66"/>
      <c r="EU85" s="66"/>
      <c r="EV85" s="66"/>
      <c r="EW85" s="66"/>
      <c r="EX85" s="66"/>
      <c r="EY85" s="66"/>
      <c r="EZ85" s="66"/>
      <c r="FA85" s="66"/>
      <c r="FB85" s="66"/>
      <c r="FC85" s="66"/>
      <c r="FD85" s="66"/>
      <c r="FE85" s="66"/>
      <c r="FF85" s="66"/>
      <c r="FG85" s="66"/>
      <c r="FH85" s="66"/>
      <c r="FI85" s="66"/>
      <c r="FJ85" s="66"/>
      <c r="FK85" s="66"/>
      <c r="FL85" s="66"/>
      <c r="FM85" s="66"/>
      <c r="FN85" s="66"/>
      <c r="FO85" s="66"/>
      <c r="FP85" s="66"/>
      <c r="FQ85" s="66"/>
      <c r="FR85" s="66"/>
      <c r="FS85" s="66"/>
      <c r="FT85" s="66"/>
      <c r="FU85" s="66"/>
      <c r="FV85" s="66"/>
      <c r="FW85" s="66"/>
      <c r="FX85" s="66"/>
      <c r="FY85" s="66"/>
      <c r="FZ85" s="66"/>
      <c r="GA85" s="66"/>
      <c r="GB85" s="66"/>
      <c r="GC85" s="66"/>
      <c r="GD85" s="66"/>
      <c r="GE85" s="66"/>
      <c r="GF85" s="66"/>
      <c r="GG85" s="66"/>
      <c r="GH85" s="66"/>
      <c r="GI85" s="66"/>
      <c r="GJ85" s="66"/>
      <c r="GK85" s="66"/>
      <c r="GL85" s="66"/>
      <c r="GM85" s="66"/>
      <c r="GN85" s="66"/>
      <c r="GO85" s="66"/>
      <c r="GP85" s="66"/>
      <c r="GQ85" s="66"/>
      <c r="GR85" s="66"/>
      <c r="GS85" s="66"/>
      <c r="GT85" s="66"/>
      <c r="GU85" s="66"/>
      <c r="GV85" s="66"/>
      <c r="GW85" s="66"/>
      <c r="GX85" s="66"/>
      <c r="GY85" s="66"/>
      <c r="GZ85" s="66"/>
      <c r="HA85" s="66"/>
      <c r="HB85" s="66"/>
      <c r="HC85" s="66"/>
      <c r="HD85" s="66"/>
      <c r="HE85" s="66"/>
      <c r="HF85" s="66"/>
      <c r="HG85" s="66"/>
      <c r="HH85" s="66"/>
      <c r="HI85" s="66"/>
      <c r="HJ85" s="66"/>
      <c r="HK85" s="66"/>
      <c r="HL85" s="66"/>
      <c r="HM85" s="66"/>
      <c r="HN85" s="66"/>
      <c r="HO85" s="66"/>
      <c r="HP85" s="66"/>
      <c r="HQ85" s="66"/>
      <c r="HR85" s="66"/>
      <c r="HS85" s="66"/>
      <c r="HT85" s="66"/>
      <c r="HU85" s="66"/>
      <c r="HV85" s="66"/>
      <c r="HW85" s="66"/>
    </row>
    <row r="86" spans="2:231" s="336" customFormat="1" ht="15" customHeight="1">
      <c r="B86" s="66"/>
      <c r="C86" s="66"/>
      <c r="D86" s="66"/>
      <c r="E86" s="66"/>
      <c r="F86" s="66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  <c r="BQ86" s="66"/>
      <c r="BR86" s="66"/>
      <c r="BS86" s="66"/>
      <c r="BT86" s="66"/>
      <c r="BU86" s="66"/>
      <c r="BV86" s="66"/>
      <c r="BW86" s="66"/>
      <c r="BX86" s="66"/>
      <c r="BY86" s="66"/>
      <c r="BZ86" s="66"/>
      <c r="CA86" s="66"/>
      <c r="CB86" s="66"/>
      <c r="CC86" s="66"/>
      <c r="CD86" s="66"/>
      <c r="CE86" s="66"/>
      <c r="CF86" s="66"/>
      <c r="CG86" s="66"/>
      <c r="CH86" s="66"/>
      <c r="CI86" s="66"/>
      <c r="CJ86" s="66"/>
      <c r="CK86" s="66"/>
      <c r="CL86" s="66"/>
      <c r="CM86" s="66"/>
      <c r="CN86" s="66"/>
      <c r="CO86" s="66"/>
      <c r="CP86" s="66"/>
      <c r="CQ86" s="66"/>
      <c r="CR86" s="66"/>
      <c r="CS86" s="66"/>
      <c r="CT86" s="66"/>
      <c r="CU86" s="66"/>
      <c r="CV86" s="66"/>
      <c r="CW86" s="66"/>
      <c r="CX86" s="66"/>
      <c r="CY86" s="66"/>
      <c r="CZ86" s="66"/>
      <c r="DA86" s="66"/>
      <c r="DB86" s="66"/>
      <c r="DC86" s="66"/>
      <c r="DD86" s="66"/>
      <c r="DE86" s="66"/>
      <c r="DF86" s="66"/>
      <c r="DG86" s="66"/>
      <c r="DH86" s="66"/>
      <c r="DI86" s="66"/>
      <c r="DJ86" s="66"/>
      <c r="DK86" s="66"/>
      <c r="DL86" s="66"/>
      <c r="DM86" s="66"/>
      <c r="DN86" s="66"/>
      <c r="DO86" s="66"/>
      <c r="DP86" s="66"/>
      <c r="DQ86" s="66"/>
      <c r="DR86" s="66"/>
      <c r="DS86" s="66"/>
      <c r="DT86" s="66"/>
      <c r="DU86" s="66"/>
      <c r="DV86" s="66"/>
      <c r="DW86" s="66"/>
      <c r="DX86" s="66"/>
      <c r="DY86" s="66"/>
      <c r="DZ86" s="66"/>
      <c r="EA86" s="66"/>
      <c r="EB86" s="66"/>
      <c r="EC86" s="66"/>
      <c r="ED86" s="66"/>
      <c r="EE86" s="66"/>
      <c r="EF86" s="66"/>
      <c r="EG86" s="66"/>
      <c r="EH86" s="66"/>
      <c r="EI86" s="66"/>
      <c r="EJ86" s="66"/>
      <c r="EK86" s="66"/>
      <c r="EL86" s="66"/>
      <c r="EM86" s="66"/>
      <c r="EN86" s="66"/>
      <c r="EO86" s="66"/>
      <c r="EP86" s="66"/>
      <c r="EQ86" s="66"/>
      <c r="ER86" s="66"/>
      <c r="ES86" s="66"/>
      <c r="ET86" s="66"/>
      <c r="EU86" s="66"/>
      <c r="EV86" s="66"/>
      <c r="EW86" s="66"/>
      <c r="EX86" s="66"/>
      <c r="EY86" s="66"/>
      <c r="EZ86" s="66"/>
      <c r="FA86" s="66"/>
      <c r="FB86" s="66"/>
      <c r="FC86" s="66"/>
      <c r="FD86" s="66"/>
      <c r="FE86" s="66"/>
      <c r="FF86" s="66"/>
      <c r="FG86" s="66"/>
      <c r="FH86" s="66"/>
      <c r="FI86" s="66"/>
      <c r="FJ86" s="66"/>
      <c r="FK86" s="66"/>
      <c r="FL86" s="66"/>
      <c r="FM86" s="66"/>
      <c r="FN86" s="66"/>
      <c r="FO86" s="66"/>
      <c r="FP86" s="66"/>
      <c r="FQ86" s="66"/>
      <c r="FR86" s="66"/>
      <c r="FS86" s="66"/>
      <c r="FT86" s="66"/>
      <c r="FU86" s="66"/>
      <c r="FV86" s="66"/>
      <c r="FW86" s="66"/>
      <c r="FX86" s="66"/>
      <c r="FY86" s="66"/>
      <c r="FZ86" s="66"/>
      <c r="GA86" s="66"/>
      <c r="GB86" s="66"/>
      <c r="GC86" s="66"/>
      <c r="GD86" s="66"/>
      <c r="GE86" s="66"/>
      <c r="GF86" s="66"/>
      <c r="GG86" s="66"/>
      <c r="GH86" s="66"/>
      <c r="GI86" s="66"/>
      <c r="GJ86" s="66"/>
      <c r="GK86" s="66"/>
      <c r="GL86" s="66"/>
      <c r="GM86" s="66"/>
      <c r="GN86" s="66"/>
      <c r="GO86" s="66"/>
      <c r="GP86" s="66"/>
      <c r="GQ86" s="66"/>
      <c r="GR86" s="66"/>
      <c r="GS86" s="66"/>
      <c r="GT86" s="66"/>
      <c r="GU86" s="66"/>
      <c r="GV86" s="66"/>
      <c r="GW86" s="66"/>
      <c r="GX86" s="66"/>
      <c r="GY86" s="66"/>
      <c r="GZ86" s="66"/>
      <c r="HA86" s="66"/>
      <c r="HB86" s="66"/>
      <c r="HC86" s="66"/>
      <c r="HD86" s="66"/>
      <c r="HE86" s="66"/>
      <c r="HF86" s="66"/>
      <c r="HG86" s="66"/>
      <c r="HH86" s="66"/>
      <c r="HI86" s="66"/>
      <c r="HJ86" s="66"/>
      <c r="HK86" s="66"/>
      <c r="HL86" s="66"/>
      <c r="HM86" s="66"/>
      <c r="HN86" s="66"/>
      <c r="HO86" s="66"/>
      <c r="HP86" s="66"/>
      <c r="HQ86" s="66"/>
      <c r="HR86" s="66"/>
      <c r="HS86" s="66"/>
      <c r="HT86" s="66"/>
      <c r="HU86" s="66"/>
      <c r="HV86" s="66"/>
      <c r="HW86" s="66"/>
    </row>
    <row r="87" spans="2:231" s="336" customFormat="1" ht="15" customHeight="1"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  <c r="CJ87" s="66"/>
      <c r="CK87" s="66"/>
      <c r="CL87" s="66"/>
      <c r="CM87" s="66"/>
      <c r="CN87" s="66"/>
      <c r="CO87" s="66"/>
      <c r="CP87" s="66"/>
      <c r="CQ87" s="66"/>
      <c r="CR87" s="66"/>
      <c r="CS87" s="66"/>
      <c r="CT87" s="66"/>
      <c r="CU87" s="66"/>
      <c r="CV87" s="66"/>
      <c r="CW87" s="66"/>
      <c r="CX87" s="66"/>
      <c r="CY87" s="66"/>
      <c r="CZ87" s="66"/>
      <c r="DA87" s="66"/>
      <c r="DB87" s="66"/>
      <c r="DC87" s="66"/>
      <c r="DD87" s="66"/>
      <c r="DE87" s="66"/>
      <c r="DF87" s="66"/>
      <c r="DG87" s="66"/>
      <c r="DH87" s="66"/>
      <c r="DI87" s="66"/>
      <c r="DJ87" s="66"/>
      <c r="DK87" s="66"/>
      <c r="DL87" s="66"/>
      <c r="DM87" s="66"/>
      <c r="DN87" s="66"/>
      <c r="DO87" s="66"/>
      <c r="DP87" s="66"/>
      <c r="DQ87" s="66"/>
      <c r="DR87" s="66"/>
      <c r="DS87" s="66"/>
      <c r="DT87" s="66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  <c r="EK87" s="66"/>
      <c r="EL87" s="66"/>
      <c r="EM87" s="66"/>
      <c r="EN87" s="66"/>
      <c r="EO87" s="66"/>
      <c r="EP87" s="66"/>
      <c r="EQ87" s="66"/>
      <c r="ER87" s="66"/>
      <c r="ES87" s="66"/>
      <c r="ET87" s="66"/>
      <c r="EU87" s="66"/>
      <c r="EV87" s="66"/>
      <c r="EW87" s="66"/>
      <c r="EX87" s="66"/>
      <c r="EY87" s="66"/>
      <c r="EZ87" s="66"/>
      <c r="FA87" s="66"/>
      <c r="FB87" s="66"/>
      <c r="FC87" s="66"/>
      <c r="FD87" s="66"/>
      <c r="FE87" s="66"/>
      <c r="FF87" s="66"/>
      <c r="FG87" s="66"/>
      <c r="FH87" s="66"/>
      <c r="FI87" s="66"/>
      <c r="FJ87" s="66"/>
      <c r="FK87" s="66"/>
      <c r="FL87" s="66"/>
      <c r="FM87" s="66"/>
      <c r="FN87" s="66"/>
      <c r="FO87" s="66"/>
      <c r="FP87" s="66"/>
      <c r="FQ87" s="66"/>
      <c r="FR87" s="66"/>
      <c r="FS87" s="66"/>
      <c r="FT87" s="66"/>
      <c r="FU87" s="66"/>
      <c r="FV87" s="66"/>
      <c r="FW87" s="66"/>
      <c r="FX87" s="66"/>
      <c r="FY87" s="66"/>
      <c r="FZ87" s="66"/>
      <c r="GA87" s="66"/>
      <c r="GB87" s="66"/>
      <c r="GC87" s="66"/>
      <c r="GD87" s="66"/>
      <c r="GE87" s="66"/>
      <c r="GF87" s="66"/>
      <c r="GG87" s="66"/>
      <c r="GH87" s="66"/>
      <c r="GI87" s="66"/>
      <c r="GJ87" s="66"/>
      <c r="GK87" s="66"/>
      <c r="GL87" s="66"/>
      <c r="GM87" s="66"/>
      <c r="GN87" s="66"/>
      <c r="GO87" s="66"/>
      <c r="GP87" s="66"/>
      <c r="GQ87" s="66"/>
      <c r="GR87" s="66"/>
      <c r="GS87" s="66"/>
      <c r="GT87" s="66"/>
      <c r="GU87" s="66"/>
      <c r="GV87" s="66"/>
      <c r="GW87" s="66"/>
      <c r="GX87" s="66"/>
      <c r="GY87" s="66"/>
      <c r="GZ87" s="66"/>
      <c r="HA87" s="66"/>
      <c r="HB87" s="66"/>
      <c r="HC87" s="66"/>
      <c r="HD87" s="66"/>
      <c r="HE87" s="66"/>
      <c r="HF87" s="66"/>
      <c r="HG87" s="66"/>
      <c r="HH87" s="66"/>
      <c r="HI87" s="66"/>
      <c r="HJ87" s="66"/>
      <c r="HK87" s="66"/>
      <c r="HL87" s="66"/>
      <c r="HM87" s="66"/>
      <c r="HN87" s="66"/>
      <c r="HO87" s="66"/>
      <c r="HP87" s="66"/>
      <c r="HQ87" s="66"/>
      <c r="HR87" s="66"/>
      <c r="HS87" s="66"/>
      <c r="HT87" s="66"/>
      <c r="HU87" s="66"/>
      <c r="HV87" s="66"/>
      <c r="HW87" s="66"/>
    </row>
    <row r="88" spans="2:231" s="336" customFormat="1" ht="15" customHeight="1">
      <c r="B88" s="66"/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  <c r="BP88" s="66"/>
      <c r="BQ88" s="66"/>
      <c r="BR88" s="66"/>
      <c r="BS88" s="66"/>
      <c r="BT88" s="66"/>
      <c r="BU88" s="66"/>
      <c r="BV88" s="66"/>
      <c r="BW88" s="66"/>
      <c r="BX88" s="66"/>
      <c r="BY88" s="66"/>
      <c r="BZ88" s="66"/>
      <c r="CA88" s="66"/>
      <c r="CB88" s="66"/>
      <c r="CC88" s="66"/>
      <c r="CD88" s="66"/>
      <c r="CE88" s="66"/>
      <c r="CF88" s="66"/>
      <c r="CG88" s="66"/>
      <c r="CH88" s="66"/>
      <c r="CI88" s="66"/>
      <c r="CJ88" s="66"/>
      <c r="CK88" s="66"/>
      <c r="CL88" s="66"/>
      <c r="CM88" s="66"/>
      <c r="CN88" s="66"/>
      <c r="CO88" s="66"/>
      <c r="CP88" s="66"/>
      <c r="CQ88" s="66"/>
      <c r="CR88" s="66"/>
      <c r="CS88" s="66"/>
      <c r="CT88" s="66"/>
      <c r="CU88" s="66"/>
      <c r="CV88" s="66"/>
      <c r="CW88" s="66"/>
      <c r="CX88" s="66"/>
      <c r="CY88" s="66"/>
      <c r="CZ88" s="66"/>
      <c r="DA88" s="66"/>
      <c r="DB88" s="66"/>
      <c r="DC88" s="66"/>
      <c r="DD88" s="66"/>
      <c r="DE88" s="66"/>
      <c r="DF88" s="66"/>
      <c r="DG88" s="66"/>
      <c r="DH88" s="66"/>
      <c r="DI88" s="66"/>
      <c r="DJ88" s="66"/>
      <c r="DK88" s="66"/>
      <c r="DL88" s="66"/>
      <c r="DM88" s="66"/>
      <c r="DN88" s="66"/>
      <c r="DO88" s="66"/>
      <c r="DP88" s="66"/>
      <c r="DQ88" s="66"/>
      <c r="DR88" s="66"/>
      <c r="DS88" s="66"/>
      <c r="DT88" s="66"/>
      <c r="DU88" s="66"/>
      <c r="DV88" s="66"/>
      <c r="DW88" s="66"/>
      <c r="DX88" s="66"/>
      <c r="DY88" s="66"/>
      <c r="DZ88" s="66"/>
      <c r="EA88" s="66"/>
      <c r="EB88" s="66"/>
      <c r="EC88" s="66"/>
      <c r="ED88" s="66"/>
      <c r="EE88" s="66"/>
      <c r="EF88" s="66"/>
      <c r="EG88" s="66"/>
      <c r="EH88" s="66"/>
      <c r="EI88" s="66"/>
      <c r="EJ88" s="66"/>
      <c r="EK88" s="66"/>
      <c r="EL88" s="66"/>
      <c r="EM88" s="66"/>
      <c r="EN88" s="66"/>
      <c r="EO88" s="66"/>
      <c r="EP88" s="66"/>
      <c r="EQ88" s="66"/>
      <c r="ER88" s="66"/>
      <c r="ES88" s="66"/>
      <c r="ET88" s="66"/>
      <c r="EU88" s="66"/>
      <c r="EV88" s="66"/>
      <c r="EW88" s="66"/>
      <c r="EX88" s="66"/>
      <c r="EY88" s="66"/>
      <c r="EZ88" s="66"/>
      <c r="FA88" s="66"/>
      <c r="FB88" s="66"/>
      <c r="FC88" s="66"/>
      <c r="FD88" s="66"/>
      <c r="FE88" s="66"/>
      <c r="FF88" s="66"/>
      <c r="FG88" s="66"/>
      <c r="FH88" s="66"/>
      <c r="FI88" s="66"/>
      <c r="FJ88" s="66"/>
      <c r="FK88" s="66"/>
      <c r="FL88" s="66"/>
      <c r="FM88" s="66"/>
      <c r="FN88" s="66"/>
      <c r="FO88" s="66"/>
      <c r="FP88" s="66"/>
      <c r="FQ88" s="66"/>
      <c r="FR88" s="66"/>
      <c r="FS88" s="66"/>
      <c r="FT88" s="66"/>
      <c r="FU88" s="66"/>
      <c r="FV88" s="66"/>
      <c r="FW88" s="66"/>
      <c r="FX88" s="66"/>
      <c r="FY88" s="66"/>
      <c r="FZ88" s="66"/>
      <c r="GA88" s="66"/>
      <c r="GB88" s="66"/>
      <c r="GC88" s="66"/>
      <c r="GD88" s="66"/>
      <c r="GE88" s="66"/>
      <c r="GF88" s="66"/>
      <c r="GG88" s="66"/>
      <c r="GH88" s="66"/>
      <c r="GI88" s="66"/>
      <c r="GJ88" s="66"/>
      <c r="GK88" s="66"/>
      <c r="GL88" s="66"/>
      <c r="GM88" s="66"/>
      <c r="GN88" s="66"/>
      <c r="GO88" s="66"/>
      <c r="GP88" s="66"/>
      <c r="GQ88" s="66"/>
      <c r="GR88" s="66"/>
      <c r="GS88" s="66"/>
      <c r="GT88" s="66"/>
      <c r="GU88" s="66"/>
      <c r="GV88" s="66"/>
      <c r="GW88" s="66"/>
      <c r="GX88" s="66"/>
      <c r="GY88" s="66"/>
      <c r="GZ88" s="66"/>
      <c r="HA88" s="66"/>
      <c r="HB88" s="66"/>
      <c r="HC88" s="66"/>
      <c r="HD88" s="66"/>
      <c r="HE88" s="66"/>
      <c r="HF88" s="66"/>
      <c r="HG88" s="66"/>
      <c r="HH88" s="66"/>
      <c r="HI88" s="66"/>
      <c r="HJ88" s="66"/>
      <c r="HK88" s="66"/>
      <c r="HL88" s="66"/>
      <c r="HM88" s="66"/>
      <c r="HN88" s="66"/>
      <c r="HO88" s="66"/>
      <c r="HP88" s="66"/>
      <c r="HQ88" s="66"/>
      <c r="HR88" s="66"/>
      <c r="HS88" s="66"/>
      <c r="HT88" s="66"/>
      <c r="HU88" s="66"/>
      <c r="HV88" s="66"/>
      <c r="HW88" s="66"/>
    </row>
    <row r="89" spans="2:231" s="336" customFormat="1" ht="15" customHeight="1">
      <c r="B89" s="66"/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6"/>
      <c r="BO89" s="66"/>
      <c r="BP89" s="66"/>
      <c r="BQ89" s="66"/>
      <c r="BR89" s="66"/>
      <c r="BS89" s="66"/>
      <c r="BT89" s="66"/>
      <c r="BU89" s="66"/>
      <c r="BV89" s="66"/>
      <c r="BW89" s="66"/>
      <c r="BX89" s="66"/>
      <c r="BY89" s="66"/>
      <c r="BZ89" s="66"/>
      <c r="CA89" s="66"/>
      <c r="CB89" s="66"/>
      <c r="CC89" s="66"/>
      <c r="CD89" s="66"/>
      <c r="CE89" s="66"/>
      <c r="CF89" s="66"/>
      <c r="CG89" s="66"/>
      <c r="CH89" s="66"/>
      <c r="CI89" s="66"/>
      <c r="CJ89" s="66"/>
      <c r="CK89" s="66"/>
      <c r="CL89" s="66"/>
      <c r="CM89" s="66"/>
      <c r="CN89" s="66"/>
      <c r="CO89" s="66"/>
      <c r="CP89" s="66"/>
      <c r="CQ89" s="66"/>
      <c r="CR89" s="66"/>
      <c r="CS89" s="66"/>
      <c r="CT89" s="66"/>
      <c r="CU89" s="66"/>
      <c r="CV89" s="66"/>
      <c r="CW89" s="66"/>
      <c r="CX89" s="66"/>
      <c r="CY89" s="66"/>
      <c r="CZ89" s="66"/>
      <c r="DA89" s="66"/>
      <c r="DB89" s="66"/>
      <c r="DC89" s="66"/>
      <c r="DD89" s="66"/>
      <c r="DE89" s="66"/>
      <c r="DF89" s="66"/>
      <c r="DG89" s="66"/>
      <c r="DH89" s="66"/>
      <c r="DI89" s="66"/>
      <c r="DJ89" s="66"/>
      <c r="DK89" s="66"/>
      <c r="DL89" s="66"/>
      <c r="DM89" s="66"/>
      <c r="DN89" s="66"/>
      <c r="DO89" s="66"/>
      <c r="DP89" s="66"/>
      <c r="DQ89" s="66"/>
      <c r="DR89" s="66"/>
      <c r="DS89" s="66"/>
      <c r="DT89" s="66"/>
      <c r="DU89" s="66"/>
      <c r="DV89" s="66"/>
      <c r="DW89" s="66"/>
      <c r="DX89" s="66"/>
      <c r="DY89" s="66"/>
      <c r="DZ89" s="66"/>
      <c r="EA89" s="66"/>
      <c r="EB89" s="66"/>
      <c r="EC89" s="66"/>
      <c r="ED89" s="66"/>
      <c r="EE89" s="66"/>
      <c r="EF89" s="66"/>
      <c r="EG89" s="66"/>
      <c r="EH89" s="66"/>
      <c r="EI89" s="66"/>
      <c r="EJ89" s="66"/>
      <c r="EK89" s="66"/>
      <c r="EL89" s="66"/>
      <c r="EM89" s="66"/>
      <c r="EN89" s="66"/>
      <c r="EO89" s="66"/>
      <c r="EP89" s="66"/>
      <c r="EQ89" s="66"/>
      <c r="ER89" s="66"/>
      <c r="ES89" s="66"/>
      <c r="ET89" s="66"/>
      <c r="EU89" s="66"/>
      <c r="EV89" s="66"/>
      <c r="EW89" s="66"/>
      <c r="EX89" s="66"/>
      <c r="EY89" s="66"/>
      <c r="EZ89" s="66"/>
      <c r="FA89" s="66"/>
      <c r="FB89" s="66"/>
      <c r="FC89" s="66"/>
      <c r="FD89" s="66"/>
      <c r="FE89" s="66"/>
      <c r="FF89" s="66"/>
      <c r="FG89" s="66"/>
      <c r="FH89" s="66"/>
      <c r="FI89" s="66"/>
      <c r="FJ89" s="66"/>
      <c r="FK89" s="66"/>
      <c r="FL89" s="66"/>
      <c r="FM89" s="66"/>
      <c r="FN89" s="66"/>
      <c r="FO89" s="66"/>
      <c r="FP89" s="66"/>
      <c r="FQ89" s="66"/>
      <c r="FR89" s="66"/>
      <c r="FS89" s="66"/>
      <c r="FT89" s="66"/>
      <c r="FU89" s="66"/>
      <c r="FV89" s="66"/>
      <c r="FW89" s="66"/>
      <c r="FX89" s="66"/>
      <c r="FY89" s="66"/>
      <c r="FZ89" s="66"/>
      <c r="GA89" s="66"/>
      <c r="GB89" s="66"/>
      <c r="GC89" s="66"/>
      <c r="GD89" s="66"/>
      <c r="GE89" s="66"/>
      <c r="GF89" s="66"/>
      <c r="GG89" s="66"/>
      <c r="GH89" s="66"/>
      <c r="GI89" s="66"/>
      <c r="GJ89" s="66"/>
      <c r="GK89" s="66"/>
      <c r="GL89" s="66"/>
      <c r="GM89" s="66"/>
      <c r="GN89" s="66"/>
      <c r="GO89" s="66"/>
      <c r="GP89" s="66"/>
      <c r="GQ89" s="66"/>
      <c r="GR89" s="66"/>
      <c r="GS89" s="66"/>
      <c r="GT89" s="66"/>
      <c r="GU89" s="66"/>
      <c r="GV89" s="66"/>
      <c r="GW89" s="66"/>
      <c r="GX89" s="66"/>
      <c r="GY89" s="66"/>
      <c r="GZ89" s="66"/>
      <c r="HA89" s="66"/>
      <c r="HB89" s="66"/>
      <c r="HC89" s="66"/>
      <c r="HD89" s="66"/>
      <c r="HE89" s="66"/>
      <c r="HF89" s="66"/>
      <c r="HG89" s="66"/>
      <c r="HH89" s="66"/>
      <c r="HI89" s="66"/>
      <c r="HJ89" s="66"/>
      <c r="HK89" s="66"/>
      <c r="HL89" s="66"/>
      <c r="HM89" s="66"/>
      <c r="HN89" s="66"/>
      <c r="HO89" s="66"/>
      <c r="HP89" s="66"/>
      <c r="HQ89" s="66"/>
      <c r="HR89" s="66"/>
      <c r="HS89" s="66"/>
      <c r="HT89" s="66"/>
      <c r="HU89" s="66"/>
      <c r="HV89" s="66"/>
      <c r="HW89" s="66"/>
    </row>
    <row r="90" spans="2:231" s="336" customFormat="1" ht="15" customHeight="1">
      <c r="B90" s="66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6"/>
      <c r="BO90" s="66"/>
      <c r="BP90" s="66"/>
      <c r="BQ90" s="66"/>
      <c r="BR90" s="66"/>
      <c r="BS90" s="66"/>
      <c r="BT90" s="66"/>
      <c r="BU90" s="66"/>
      <c r="BV90" s="66"/>
      <c r="BW90" s="66"/>
      <c r="BX90" s="66"/>
      <c r="BY90" s="66"/>
      <c r="BZ90" s="66"/>
      <c r="CA90" s="66"/>
      <c r="CB90" s="66"/>
      <c r="CC90" s="66"/>
      <c r="CD90" s="66"/>
      <c r="CE90" s="66"/>
      <c r="CF90" s="66"/>
      <c r="CG90" s="66"/>
      <c r="CH90" s="66"/>
      <c r="CI90" s="66"/>
      <c r="CJ90" s="66"/>
      <c r="CK90" s="66"/>
      <c r="CL90" s="66"/>
      <c r="CM90" s="66"/>
      <c r="CN90" s="66"/>
      <c r="CO90" s="66"/>
      <c r="CP90" s="66"/>
      <c r="CQ90" s="66"/>
      <c r="CR90" s="66"/>
      <c r="CS90" s="66"/>
      <c r="CT90" s="66"/>
      <c r="CU90" s="66"/>
      <c r="CV90" s="66"/>
      <c r="CW90" s="66"/>
      <c r="CX90" s="66"/>
      <c r="CY90" s="66"/>
      <c r="CZ90" s="66"/>
      <c r="DA90" s="66"/>
      <c r="DB90" s="66"/>
      <c r="DC90" s="66"/>
      <c r="DD90" s="66"/>
      <c r="DE90" s="66"/>
      <c r="DF90" s="66"/>
      <c r="DG90" s="66"/>
      <c r="DH90" s="66"/>
      <c r="DI90" s="66"/>
      <c r="DJ90" s="66"/>
      <c r="DK90" s="66"/>
      <c r="DL90" s="66"/>
      <c r="DM90" s="66"/>
      <c r="DN90" s="66"/>
      <c r="DO90" s="66"/>
      <c r="DP90" s="66"/>
      <c r="DQ90" s="66"/>
      <c r="DR90" s="66"/>
      <c r="DS90" s="66"/>
      <c r="DT90" s="66"/>
      <c r="DU90" s="66"/>
      <c r="DV90" s="66"/>
      <c r="DW90" s="66"/>
      <c r="DX90" s="66"/>
      <c r="DY90" s="66"/>
      <c r="DZ90" s="66"/>
      <c r="EA90" s="66"/>
      <c r="EB90" s="66"/>
      <c r="EC90" s="66"/>
      <c r="ED90" s="66"/>
      <c r="EE90" s="66"/>
      <c r="EF90" s="66"/>
      <c r="EG90" s="66"/>
      <c r="EH90" s="66"/>
      <c r="EI90" s="66"/>
      <c r="EJ90" s="66"/>
      <c r="EK90" s="66"/>
      <c r="EL90" s="66"/>
      <c r="EM90" s="66"/>
      <c r="EN90" s="66"/>
      <c r="EO90" s="66"/>
      <c r="EP90" s="66"/>
      <c r="EQ90" s="66"/>
      <c r="ER90" s="66"/>
      <c r="ES90" s="66"/>
      <c r="ET90" s="66"/>
      <c r="EU90" s="66"/>
      <c r="EV90" s="66"/>
      <c r="EW90" s="66"/>
      <c r="EX90" s="66"/>
      <c r="EY90" s="66"/>
      <c r="EZ90" s="66"/>
      <c r="FA90" s="66"/>
      <c r="FB90" s="66"/>
      <c r="FC90" s="66"/>
      <c r="FD90" s="66"/>
      <c r="FE90" s="66"/>
      <c r="FF90" s="66"/>
      <c r="FG90" s="66"/>
      <c r="FH90" s="66"/>
      <c r="FI90" s="66"/>
      <c r="FJ90" s="66"/>
      <c r="FK90" s="66"/>
      <c r="FL90" s="66"/>
      <c r="FM90" s="66"/>
      <c r="FN90" s="66"/>
      <c r="FO90" s="66"/>
      <c r="FP90" s="66"/>
      <c r="FQ90" s="66"/>
      <c r="FR90" s="66"/>
      <c r="FS90" s="66"/>
      <c r="FT90" s="66"/>
      <c r="FU90" s="66"/>
      <c r="FV90" s="66"/>
      <c r="FW90" s="66"/>
      <c r="FX90" s="66"/>
      <c r="FY90" s="66"/>
      <c r="FZ90" s="66"/>
      <c r="GA90" s="66"/>
      <c r="GB90" s="66"/>
      <c r="GC90" s="66"/>
      <c r="GD90" s="66"/>
      <c r="GE90" s="66"/>
      <c r="GF90" s="66"/>
      <c r="GG90" s="66"/>
      <c r="GH90" s="66"/>
      <c r="GI90" s="66"/>
      <c r="GJ90" s="66"/>
      <c r="GK90" s="66"/>
      <c r="GL90" s="66"/>
      <c r="GM90" s="66"/>
      <c r="GN90" s="66"/>
      <c r="GO90" s="66"/>
      <c r="GP90" s="66"/>
      <c r="GQ90" s="66"/>
      <c r="GR90" s="66"/>
      <c r="GS90" s="66"/>
      <c r="GT90" s="66"/>
      <c r="GU90" s="66"/>
      <c r="GV90" s="66"/>
      <c r="GW90" s="66"/>
      <c r="GX90" s="66"/>
      <c r="GY90" s="66"/>
      <c r="GZ90" s="66"/>
      <c r="HA90" s="66"/>
      <c r="HB90" s="66"/>
      <c r="HC90" s="66"/>
      <c r="HD90" s="66"/>
      <c r="HE90" s="66"/>
      <c r="HF90" s="66"/>
      <c r="HG90" s="66"/>
      <c r="HH90" s="66"/>
      <c r="HI90" s="66"/>
      <c r="HJ90" s="66"/>
      <c r="HK90" s="66"/>
      <c r="HL90" s="66"/>
      <c r="HM90" s="66"/>
      <c r="HN90" s="66"/>
      <c r="HO90" s="66"/>
      <c r="HP90" s="66"/>
      <c r="HQ90" s="66"/>
      <c r="HR90" s="66"/>
      <c r="HS90" s="66"/>
      <c r="HT90" s="66"/>
      <c r="HU90" s="66"/>
      <c r="HV90" s="66"/>
      <c r="HW90" s="66"/>
    </row>
    <row r="91" spans="2:231" s="336" customFormat="1" ht="15" customHeight="1"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  <c r="AV91" s="66"/>
      <c r="AW91" s="66"/>
      <c r="AX91" s="66"/>
      <c r="AY91" s="66"/>
      <c r="AZ91" s="66"/>
      <c r="BA91" s="66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66"/>
      <c r="BN91" s="66"/>
      <c r="BO91" s="66"/>
      <c r="BP91" s="66"/>
      <c r="BQ91" s="66"/>
      <c r="BR91" s="66"/>
      <c r="BS91" s="66"/>
      <c r="BT91" s="66"/>
      <c r="BU91" s="66"/>
      <c r="BV91" s="66"/>
      <c r="BW91" s="66"/>
      <c r="BX91" s="66"/>
      <c r="BY91" s="66"/>
      <c r="BZ91" s="66"/>
      <c r="CA91" s="66"/>
      <c r="CB91" s="66"/>
      <c r="CC91" s="66"/>
      <c r="CD91" s="66"/>
      <c r="CE91" s="66"/>
      <c r="CF91" s="66"/>
      <c r="CG91" s="66"/>
      <c r="CH91" s="66"/>
      <c r="CI91" s="66"/>
      <c r="CJ91" s="66"/>
      <c r="CK91" s="66"/>
      <c r="CL91" s="66"/>
      <c r="CM91" s="66"/>
      <c r="CN91" s="66"/>
      <c r="CO91" s="66"/>
      <c r="CP91" s="66"/>
      <c r="CQ91" s="66"/>
      <c r="CR91" s="66"/>
      <c r="CS91" s="66"/>
      <c r="CT91" s="66"/>
      <c r="CU91" s="66"/>
      <c r="CV91" s="66"/>
      <c r="CW91" s="66"/>
      <c r="CX91" s="66"/>
      <c r="CY91" s="66"/>
      <c r="CZ91" s="66"/>
      <c r="DA91" s="66"/>
      <c r="DB91" s="66"/>
      <c r="DC91" s="66"/>
      <c r="DD91" s="66"/>
      <c r="DE91" s="66"/>
      <c r="DF91" s="66"/>
      <c r="DG91" s="66"/>
      <c r="DH91" s="66"/>
      <c r="DI91" s="66"/>
      <c r="DJ91" s="66"/>
      <c r="DK91" s="66"/>
      <c r="DL91" s="66"/>
      <c r="DM91" s="66"/>
      <c r="DN91" s="66"/>
      <c r="DO91" s="66"/>
      <c r="DP91" s="66"/>
      <c r="DQ91" s="66"/>
      <c r="DR91" s="66"/>
      <c r="DS91" s="66"/>
      <c r="DT91" s="66"/>
      <c r="DU91" s="66"/>
      <c r="DV91" s="66"/>
      <c r="DW91" s="66"/>
      <c r="DX91" s="66"/>
      <c r="DY91" s="66"/>
      <c r="DZ91" s="66"/>
      <c r="EA91" s="66"/>
      <c r="EB91" s="66"/>
      <c r="EC91" s="66"/>
      <c r="ED91" s="66"/>
      <c r="EE91" s="66"/>
      <c r="EF91" s="66"/>
      <c r="EG91" s="66"/>
      <c r="EH91" s="66"/>
      <c r="EI91" s="66"/>
      <c r="EJ91" s="66"/>
      <c r="EK91" s="66"/>
      <c r="EL91" s="66"/>
      <c r="EM91" s="66"/>
      <c r="EN91" s="66"/>
      <c r="EO91" s="66"/>
      <c r="EP91" s="66"/>
      <c r="EQ91" s="66"/>
      <c r="ER91" s="66"/>
      <c r="ES91" s="66"/>
      <c r="ET91" s="66"/>
      <c r="EU91" s="66"/>
      <c r="EV91" s="66"/>
      <c r="EW91" s="66"/>
      <c r="EX91" s="66"/>
      <c r="EY91" s="66"/>
      <c r="EZ91" s="66"/>
      <c r="FA91" s="66"/>
      <c r="FB91" s="66"/>
      <c r="FC91" s="66"/>
      <c r="FD91" s="66"/>
      <c r="FE91" s="66"/>
      <c r="FF91" s="66"/>
      <c r="FG91" s="66"/>
      <c r="FH91" s="66"/>
      <c r="FI91" s="66"/>
      <c r="FJ91" s="66"/>
      <c r="FK91" s="66"/>
      <c r="FL91" s="66"/>
      <c r="FM91" s="66"/>
      <c r="FN91" s="66"/>
      <c r="FO91" s="66"/>
      <c r="FP91" s="66"/>
      <c r="FQ91" s="66"/>
      <c r="FR91" s="66"/>
      <c r="FS91" s="66"/>
      <c r="FT91" s="66"/>
      <c r="FU91" s="66"/>
      <c r="FV91" s="66"/>
      <c r="FW91" s="66"/>
      <c r="FX91" s="66"/>
      <c r="FY91" s="66"/>
      <c r="FZ91" s="66"/>
      <c r="GA91" s="66"/>
      <c r="GB91" s="66"/>
      <c r="GC91" s="66"/>
      <c r="GD91" s="66"/>
      <c r="GE91" s="66"/>
      <c r="GF91" s="66"/>
      <c r="GG91" s="66"/>
      <c r="GH91" s="66"/>
      <c r="GI91" s="66"/>
      <c r="GJ91" s="66"/>
      <c r="GK91" s="66"/>
      <c r="GL91" s="66"/>
      <c r="GM91" s="66"/>
      <c r="GN91" s="66"/>
      <c r="GO91" s="66"/>
      <c r="GP91" s="66"/>
      <c r="GQ91" s="66"/>
      <c r="GR91" s="66"/>
      <c r="GS91" s="66"/>
      <c r="GT91" s="66"/>
      <c r="GU91" s="66"/>
      <c r="GV91" s="66"/>
      <c r="GW91" s="66"/>
      <c r="GX91" s="66"/>
      <c r="GY91" s="66"/>
      <c r="GZ91" s="66"/>
      <c r="HA91" s="66"/>
      <c r="HB91" s="66"/>
      <c r="HC91" s="66"/>
      <c r="HD91" s="66"/>
      <c r="HE91" s="66"/>
      <c r="HF91" s="66"/>
      <c r="HG91" s="66"/>
      <c r="HH91" s="66"/>
      <c r="HI91" s="66"/>
      <c r="HJ91" s="66"/>
      <c r="HK91" s="66"/>
      <c r="HL91" s="66"/>
      <c r="HM91" s="66"/>
      <c r="HN91" s="66"/>
      <c r="HO91" s="66"/>
      <c r="HP91" s="66"/>
      <c r="HQ91" s="66"/>
      <c r="HR91" s="66"/>
      <c r="HS91" s="66"/>
      <c r="HT91" s="66"/>
      <c r="HU91" s="66"/>
      <c r="HV91" s="66"/>
      <c r="HW91" s="66"/>
    </row>
    <row r="92" spans="2:231" s="336" customFormat="1" ht="15" customHeight="1"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6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6"/>
      <c r="BO92" s="66"/>
      <c r="BP92" s="66"/>
      <c r="BQ92" s="66"/>
      <c r="BR92" s="66"/>
      <c r="BS92" s="66"/>
      <c r="BT92" s="66"/>
      <c r="BU92" s="66"/>
      <c r="BV92" s="66"/>
      <c r="BW92" s="66"/>
      <c r="BX92" s="66"/>
      <c r="BY92" s="66"/>
      <c r="BZ92" s="66"/>
      <c r="CA92" s="66"/>
      <c r="CB92" s="66"/>
      <c r="CC92" s="66"/>
      <c r="CD92" s="66"/>
      <c r="CE92" s="66"/>
      <c r="CF92" s="66"/>
      <c r="CG92" s="66"/>
      <c r="CH92" s="66"/>
      <c r="CI92" s="66"/>
      <c r="CJ92" s="66"/>
      <c r="CK92" s="66"/>
      <c r="CL92" s="66"/>
      <c r="CM92" s="66"/>
      <c r="CN92" s="66"/>
      <c r="CO92" s="66"/>
      <c r="CP92" s="66"/>
      <c r="CQ92" s="66"/>
      <c r="CR92" s="66"/>
      <c r="CS92" s="66"/>
      <c r="CT92" s="66"/>
      <c r="CU92" s="66"/>
      <c r="CV92" s="66"/>
      <c r="CW92" s="66"/>
      <c r="CX92" s="66"/>
      <c r="CY92" s="66"/>
      <c r="CZ92" s="66"/>
      <c r="DA92" s="66"/>
      <c r="DB92" s="66"/>
      <c r="DC92" s="66"/>
      <c r="DD92" s="66"/>
      <c r="DE92" s="66"/>
      <c r="DF92" s="66"/>
      <c r="DG92" s="66"/>
      <c r="DH92" s="66"/>
      <c r="DI92" s="66"/>
      <c r="DJ92" s="66"/>
      <c r="DK92" s="66"/>
      <c r="DL92" s="66"/>
      <c r="DM92" s="66"/>
      <c r="DN92" s="66"/>
      <c r="DO92" s="66"/>
      <c r="DP92" s="66"/>
      <c r="DQ92" s="66"/>
      <c r="DR92" s="66"/>
      <c r="DS92" s="66"/>
      <c r="DT92" s="66"/>
      <c r="DU92" s="66"/>
      <c r="DV92" s="66"/>
      <c r="DW92" s="66"/>
      <c r="DX92" s="66"/>
      <c r="DY92" s="66"/>
      <c r="DZ92" s="66"/>
      <c r="EA92" s="66"/>
      <c r="EB92" s="66"/>
      <c r="EC92" s="66"/>
      <c r="ED92" s="66"/>
      <c r="EE92" s="66"/>
      <c r="EF92" s="66"/>
      <c r="EG92" s="66"/>
      <c r="EH92" s="66"/>
      <c r="EI92" s="66"/>
      <c r="EJ92" s="66"/>
      <c r="EK92" s="66"/>
      <c r="EL92" s="66"/>
      <c r="EM92" s="66"/>
      <c r="EN92" s="66"/>
      <c r="EO92" s="66"/>
      <c r="EP92" s="66"/>
      <c r="EQ92" s="66"/>
      <c r="ER92" s="66"/>
      <c r="ES92" s="66"/>
      <c r="ET92" s="66"/>
      <c r="EU92" s="66"/>
      <c r="EV92" s="66"/>
      <c r="EW92" s="66"/>
      <c r="EX92" s="66"/>
      <c r="EY92" s="66"/>
      <c r="EZ92" s="66"/>
      <c r="FA92" s="66"/>
      <c r="FB92" s="66"/>
      <c r="FC92" s="66"/>
      <c r="FD92" s="66"/>
      <c r="FE92" s="66"/>
      <c r="FF92" s="66"/>
      <c r="FG92" s="66"/>
      <c r="FH92" s="66"/>
      <c r="FI92" s="66"/>
      <c r="FJ92" s="66"/>
      <c r="FK92" s="66"/>
      <c r="FL92" s="66"/>
      <c r="FM92" s="66"/>
      <c r="FN92" s="66"/>
      <c r="FO92" s="66"/>
      <c r="FP92" s="66"/>
      <c r="FQ92" s="66"/>
      <c r="FR92" s="66"/>
      <c r="FS92" s="66"/>
      <c r="FT92" s="66"/>
      <c r="FU92" s="66"/>
      <c r="FV92" s="66"/>
      <c r="FW92" s="66"/>
      <c r="FX92" s="66"/>
      <c r="FY92" s="66"/>
      <c r="FZ92" s="66"/>
      <c r="GA92" s="66"/>
      <c r="GB92" s="66"/>
      <c r="GC92" s="66"/>
      <c r="GD92" s="66"/>
      <c r="GE92" s="66"/>
      <c r="GF92" s="66"/>
      <c r="GG92" s="66"/>
      <c r="GH92" s="66"/>
      <c r="GI92" s="66"/>
      <c r="GJ92" s="66"/>
      <c r="GK92" s="66"/>
      <c r="GL92" s="66"/>
      <c r="GM92" s="66"/>
      <c r="GN92" s="66"/>
      <c r="GO92" s="66"/>
      <c r="GP92" s="66"/>
      <c r="GQ92" s="66"/>
      <c r="GR92" s="66"/>
      <c r="GS92" s="66"/>
      <c r="GT92" s="66"/>
      <c r="GU92" s="66"/>
      <c r="GV92" s="66"/>
      <c r="GW92" s="66"/>
      <c r="GX92" s="66"/>
      <c r="GY92" s="66"/>
      <c r="GZ92" s="66"/>
      <c r="HA92" s="66"/>
      <c r="HB92" s="66"/>
      <c r="HC92" s="66"/>
      <c r="HD92" s="66"/>
      <c r="HE92" s="66"/>
      <c r="HF92" s="66"/>
      <c r="HG92" s="66"/>
      <c r="HH92" s="66"/>
      <c r="HI92" s="66"/>
      <c r="HJ92" s="66"/>
      <c r="HK92" s="66"/>
      <c r="HL92" s="66"/>
      <c r="HM92" s="66"/>
      <c r="HN92" s="66"/>
      <c r="HO92" s="66"/>
      <c r="HP92" s="66"/>
      <c r="HQ92" s="66"/>
      <c r="HR92" s="66"/>
      <c r="HS92" s="66"/>
      <c r="HT92" s="66"/>
      <c r="HU92" s="66"/>
      <c r="HV92" s="66"/>
      <c r="HW92" s="66"/>
    </row>
    <row r="93" spans="2:231" s="336" customFormat="1" ht="15" customHeight="1"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  <c r="AV93" s="66"/>
      <c r="AW93" s="66"/>
      <c r="AX93" s="66"/>
      <c r="AY93" s="66"/>
      <c r="AZ93" s="66"/>
      <c r="BA93" s="66"/>
      <c r="BB93" s="66"/>
      <c r="BC93" s="66"/>
      <c r="BD93" s="66"/>
      <c r="BE93" s="66"/>
      <c r="BF93" s="66"/>
      <c r="BG93" s="66"/>
      <c r="BH93" s="66"/>
      <c r="BI93" s="66"/>
      <c r="BJ93" s="66"/>
      <c r="BK93" s="66"/>
      <c r="BL93" s="66"/>
      <c r="BM93" s="66"/>
      <c r="BN93" s="66"/>
      <c r="BO93" s="66"/>
      <c r="BP93" s="66"/>
      <c r="BQ93" s="66"/>
      <c r="BR93" s="66"/>
      <c r="BS93" s="66"/>
      <c r="BT93" s="66"/>
      <c r="BU93" s="66"/>
      <c r="BV93" s="66"/>
      <c r="BW93" s="66"/>
      <c r="BX93" s="66"/>
      <c r="BY93" s="66"/>
      <c r="BZ93" s="66"/>
      <c r="CA93" s="66"/>
      <c r="CB93" s="66"/>
      <c r="CC93" s="66"/>
      <c r="CD93" s="66"/>
      <c r="CE93" s="66"/>
      <c r="CF93" s="66"/>
      <c r="CG93" s="66"/>
      <c r="CH93" s="66"/>
      <c r="CI93" s="66"/>
      <c r="CJ93" s="66"/>
      <c r="CK93" s="66"/>
      <c r="CL93" s="66"/>
      <c r="CM93" s="66"/>
      <c r="CN93" s="66"/>
      <c r="CO93" s="66"/>
      <c r="CP93" s="66"/>
      <c r="CQ93" s="66"/>
      <c r="CR93" s="66"/>
      <c r="CS93" s="66"/>
      <c r="CT93" s="66"/>
      <c r="CU93" s="66"/>
      <c r="CV93" s="66"/>
      <c r="CW93" s="66"/>
      <c r="CX93" s="66"/>
      <c r="CY93" s="66"/>
      <c r="CZ93" s="66"/>
      <c r="DA93" s="66"/>
      <c r="DB93" s="66"/>
      <c r="DC93" s="66"/>
      <c r="DD93" s="66"/>
      <c r="DE93" s="66"/>
      <c r="DF93" s="66"/>
      <c r="DG93" s="66"/>
      <c r="DH93" s="66"/>
      <c r="DI93" s="66"/>
      <c r="DJ93" s="66"/>
      <c r="DK93" s="66"/>
      <c r="DL93" s="66"/>
      <c r="DM93" s="66"/>
      <c r="DN93" s="66"/>
      <c r="DO93" s="66"/>
      <c r="DP93" s="66"/>
      <c r="DQ93" s="66"/>
      <c r="DR93" s="66"/>
      <c r="DS93" s="66"/>
      <c r="DT93" s="66"/>
      <c r="DU93" s="66"/>
      <c r="DV93" s="66"/>
      <c r="DW93" s="66"/>
      <c r="DX93" s="66"/>
      <c r="DY93" s="66"/>
      <c r="DZ93" s="66"/>
      <c r="EA93" s="66"/>
      <c r="EB93" s="66"/>
      <c r="EC93" s="66"/>
      <c r="ED93" s="66"/>
      <c r="EE93" s="66"/>
      <c r="EF93" s="66"/>
      <c r="EG93" s="66"/>
      <c r="EH93" s="66"/>
      <c r="EI93" s="66"/>
      <c r="EJ93" s="66"/>
      <c r="EK93" s="66"/>
      <c r="EL93" s="66"/>
      <c r="EM93" s="66"/>
      <c r="EN93" s="66"/>
      <c r="EO93" s="66"/>
      <c r="EP93" s="66"/>
      <c r="EQ93" s="66"/>
      <c r="ER93" s="66"/>
      <c r="ES93" s="66"/>
      <c r="ET93" s="66"/>
      <c r="EU93" s="66"/>
      <c r="EV93" s="66"/>
      <c r="EW93" s="66"/>
      <c r="EX93" s="66"/>
      <c r="EY93" s="66"/>
      <c r="EZ93" s="66"/>
      <c r="FA93" s="66"/>
      <c r="FB93" s="66"/>
      <c r="FC93" s="66"/>
      <c r="FD93" s="66"/>
      <c r="FE93" s="66"/>
      <c r="FF93" s="66"/>
      <c r="FG93" s="66"/>
      <c r="FH93" s="66"/>
      <c r="FI93" s="66"/>
      <c r="FJ93" s="66"/>
      <c r="FK93" s="66"/>
      <c r="FL93" s="66"/>
      <c r="FM93" s="66"/>
      <c r="FN93" s="66"/>
      <c r="FO93" s="66"/>
      <c r="FP93" s="66"/>
      <c r="FQ93" s="66"/>
      <c r="FR93" s="66"/>
      <c r="FS93" s="66"/>
      <c r="FT93" s="66"/>
      <c r="FU93" s="66"/>
      <c r="FV93" s="66"/>
      <c r="FW93" s="66"/>
      <c r="FX93" s="66"/>
      <c r="FY93" s="66"/>
      <c r="FZ93" s="66"/>
      <c r="GA93" s="66"/>
      <c r="GB93" s="66"/>
      <c r="GC93" s="66"/>
      <c r="GD93" s="66"/>
      <c r="GE93" s="66"/>
      <c r="GF93" s="66"/>
      <c r="GG93" s="66"/>
      <c r="GH93" s="66"/>
      <c r="GI93" s="66"/>
      <c r="GJ93" s="66"/>
      <c r="GK93" s="66"/>
      <c r="GL93" s="66"/>
      <c r="GM93" s="66"/>
      <c r="GN93" s="66"/>
      <c r="GO93" s="66"/>
      <c r="GP93" s="66"/>
      <c r="GQ93" s="66"/>
      <c r="GR93" s="66"/>
      <c r="GS93" s="66"/>
      <c r="GT93" s="66"/>
      <c r="GU93" s="66"/>
      <c r="GV93" s="66"/>
      <c r="GW93" s="66"/>
      <c r="GX93" s="66"/>
      <c r="GY93" s="66"/>
      <c r="GZ93" s="66"/>
      <c r="HA93" s="66"/>
      <c r="HB93" s="66"/>
      <c r="HC93" s="66"/>
      <c r="HD93" s="66"/>
      <c r="HE93" s="66"/>
      <c r="HF93" s="66"/>
      <c r="HG93" s="66"/>
      <c r="HH93" s="66"/>
      <c r="HI93" s="66"/>
      <c r="HJ93" s="66"/>
      <c r="HK93" s="66"/>
      <c r="HL93" s="66"/>
      <c r="HM93" s="66"/>
      <c r="HN93" s="66"/>
      <c r="HO93" s="66"/>
      <c r="HP93" s="66"/>
      <c r="HQ93" s="66"/>
      <c r="HR93" s="66"/>
      <c r="HS93" s="66"/>
      <c r="HT93" s="66"/>
      <c r="HU93" s="66"/>
      <c r="HV93" s="66"/>
      <c r="HW93" s="66"/>
    </row>
    <row r="94" spans="2:231" s="336" customFormat="1" ht="15" customHeight="1"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6"/>
      <c r="AV94" s="66"/>
      <c r="AW94" s="66"/>
      <c r="AX94" s="66"/>
      <c r="AY94" s="66"/>
      <c r="AZ94" s="66"/>
      <c r="BA94" s="66"/>
      <c r="BB94" s="66"/>
      <c r="BC94" s="66"/>
      <c r="BD94" s="66"/>
      <c r="BE94" s="66"/>
      <c r="BF94" s="66"/>
      <c r="BG94" s="66"/>
      <c r="BH94" s="66"/>
      <c r="BI94" s="66"/>
      <c r="BJ94" s="66"/>
      <c r="BK94" s="66"/>
      <c r="BL94" s="66"/>
      <c r="BM94" s="66"/>
      <c r="BN94" s="66"/>
      <c r="BO94" s="66"/>
      <c r="BP94" s="66"/>
      <c r="BQ94" s="66"/>
      <c r="BR94" s="66"/>
      <c r="BS94" s="66"/>
      <c r="BT94" s="66"/>
      <c r="BU94" s="66"/>
      <c r="BV94" s="66"/>
      <c r="BW94" s="66"/>
      <c r="BX94" s="66"/>
      <c r="BY94" s="66"/>
      <c r="BZ94" s="66"/>
      <c r="CA94" s="66"/>
      <c r="CB94" s="66"/>
      <c r="CC94" s="66"/>
      <c r="CD94" s="66"/>
      <c r="CE94" s="66"/>
      <c r="CF94" s="66"/>
      <c r="CG94" s="66"/>
      <c r="CH94" s="66"/>
      <c r="CI94" s="66"/>
      <c r="CJ94" s="66"/>
      <c r="CK94" s="66"/>
      <c r="CL94" s="66"/>
      <c r="CM94" s="66"/>
      <c r="CN94" s="66"/>
      <c r="CO94" s="66"/>
      <c r="CP94" s="66"/>
      <c r="CQ94" s="66"/>
      <c r="CR94" s="66"/>
      <c r="CS94" s="66"/>
      <c r="CT94" s="66"/>
      <c r="CU94" s="66"/>
      <c r="CV94" s="66"/>
      <c r="CW94" s="66"/>
      <c r="CX94" s="66"/>
      <c r="CY94" s="66"/>
      <c r="CZ94" s="66"/>
      <c r="DA94" s="66"/>
      <c r="DB94" s="66"/>
      <c r="DC94" s="66"/>
      <c r="DD94" s="66"/>
      <c r="DE94" s="66"/>
      <c r="DF94" s="66"/>
      <c r="DG94" s="66"/>
      <c r="DH94" s="66"/>
      <c r="DI94" s="66"/>
      <c r="DJ94" s="66"/>
      <c r="DK94" s="66"/>
      <c r="DL94" s="66"/>
      <c r="DM94" s="66"/>
      <c r="DN94" s="66"/>
      <c r="DO94" s="66"/>
      <c r="DP94" s="66"/>
      <c r="DQ94" s="66"/>
      <c r="DR94" s="66"/>
      <c r="DS94" s="66"/>
      <c r="DT94" s="66"/>
      <c r="DU94" s="66"/>
      <c r="DV94" s="66"/>
      <c r="DW94" s="66"/>
      <c r="DX94" s="66"/>
      <c r="DY94" s="66"/>
      <c r="DZ94" s="66"/>
      <c r="EA94" s="66"/>
      <c r="EB94" s="66"/>
      <c r="EC94" s="66"/>
      <c r="ED94" s="66"/>
      <c r="EE94" s="66"/>
      <c r="EF94" s="66"/>
      <c r="EG94" s="66"/>
      <c r="EH94" s="66"/>
      <c r="EI94" s="66"/>
      <c r="EJ94" s="66"/>
      <c r="EK94" s="66"/>
      <c r="EL94" s="66"/>
      <c r="EM94" s="66"/>
      <c r="EN94" s="66"/>
      <c r="EO94" s="66"/>
      <c r="EP94" s="66"/>
      <c r="EQ94" s="66"/>
      <c r="ER94" s="66"/>
      <c r="ES94" s="66"/>
      <c r="ET94" s="66"/>
      <c r="EU94" s="66"/>
      <c r="EV94" s="66"/>
      <c r="EW94" s="66"/>
      <c r="EX94" s="66"/>
      <c r="EY94" s="66"/>
      <c r="EZ94" s="66"/>
      <c r="FA94" s="66"/>
      <c r="FB94" s="66"/>
      <c r="FC94" s="66"/>
      <c r="FD94" s="66"/>
      <c r="FE94" s="66"/>
      <c r="FF94" s="66"/>
      <c r="FG94" s="66"/>
      <c r="FH94" s="66"/>
      <c r="FI94" s="66"/>
      <c r="FJ94" s="66"/>
      <c r="FK94" s="66"/>
      <c r="FL94" s="66"/>
      <c r="FM94" s="66"/>
      <c r="FN94" s="66"/>
      <c r="FO94" s="66"/>
      <c r="FP94" s="66"/>
      <c r="FQ94" s="66"/>
      <c r="FR94" s="66"/>
      <c r="FS94" s="66"/>
      <c r="FT94" s="66"/>
      <c r="FU94" s="66"/>
      <c r="FV94" s="66"/>
      <c r="FW94" s="66"/>
      <c r="FX94" s="66"/>
      <c r="FY94" s="66"/>
      <c r="FZ94" s="66"/>
      <c r="GA94" s="66"/>
      <c r="GB94" s="66"/>
      <c r="GC94" s="66"/>
      <c r="GD94" s="66"/>
      <c r="GE94" s="66"/>
      <c r="GF94" s="66"/>
      <c r="GG94" s="66"/>
      <c r="GH94" s="66"/>
      <c r="GI94" s="66"/>
      <c r="GJ94" s="66"/>
      <c r="GK94" s="66"/>
      <c r="GL94" s="66"/>
      <c r="GM94" s="66"/>
      <c r="GN94" s="66"/>
      <c r="GO94" s="66"/>
      <c r="GP94" s="66"/>
      <c r="GQ94" s="66"/>
      <c r="GR94" s="66"/>
      <c r="GS94" s="66"/>
      <c r="GT94" s="66"/>
      <c r="GU94" s="66"/>
      <c r="GV94" s="66"/>
      <c r="GW94" s="66"/>
      <c r="GX94" s="66"/>
      <c r="GY94" s="66"/>
      <c r="GZ94" s="66"/>
      <c r="HA94" s="66"/>
      <c r="HB94" s="66"/>
      <c r="HC94" s="66"/>
      <c r="HD94" s="66"/>
      <c r="HE94" s="66"/>
      <c r="HF94" s="66"/>
      <c r="HG94" s="66"/>
      <c r="HH94" s="66"/>
      <c r="HI94" s="66"/>
      <c r="HJ94" s="66"/>
      <c r="HK94" s="66"/>
      <c r="HL94" s="66"/>
      <c r="HM94" s="66"/>
      <c r="HN94" s="66"/>
      <c r="HO94" s="66"/>
      <c r="HP94" s="66"/>
      <c r="HQ94" s="66"/>
      <c r="HR94" s="66"/>
      <c r="HS94" s="66"/>
      <c r="HT94" s="66"/>
      <c r="HU94" s="66"/>
      <c r="HV94" s="66"/>
      <c r="HW94" s="66"/>
    </row>
    <row r="95" spans="2:231" s="336" customFormat="1" ht="15" customHeight="1"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  <c r="AQ95" s="66"/>
      <c r="AR95" s="66"/>
      <c r="AS95" s="66"/>
      <c r="AT95" s="66"/>
      <c r="AU95" s="66"/>
      <c r="AV95" s="66"/>
      <c r="AW95" s="66"/>
      <c r="AX95" s="66"/>
      <c r="AY95" s="66"/>
      <c r="AZ95" s="66"/>
      <c r="BA95" s="66"/>
      <c r="BB95" s="66"/>
      <c r="BC95" s="66"/>
      <c r="BD95" s="66"/>
      <c r="BE95" s="66"/>
      <c r="BF95" s="66"/>
      <c r="BG95" s="66"/>
      <c r="BH95" s="66"/>
      <c r="BI95" s="66"/>
      <c r="BJ95" s="66"/>
      <c r="BK95" s="66"/>
      <c r="BL95" s="66"/>
      <c r="BM95" s="66"/>
      <c r="BN95" s="66"/>
      <c r="BO95" s="66"/>
      <c r="BP95" s="66"/>
      <c r="BQ95" s="66"/>
      <c r="BR95" s="66"/>
      <c r="BS95" s="66"/>
      <c r="BT95" s="66"/>
      <c r="BU95" s="66"/>
      <c r="BV95" s="66"/>
      <c r="BW95" s="66"/>
      <c r="BX95" s="66"/>
      <c r="BY95" s="66"/>
      <c r="BZ95" s="66"/>
      <c r="CA95" s="66"/>
      <c r="CB95" s="66"/>
      <c r="CC95" s="66"/>
      <c r="CD95" s="66"/>
      <c r="CE95" s="66"/>
      <c r="CF95" s="66"/>
      <c r="CG95" s="66"/>
      <c r="CH95" s="66"/>
      <c r="CI95" s="66"/>
      <c r="CJ95" s="66"/>
      <c r="CK95" s="66"/>
      <c r="CL95" s="66"/>
      <c r="CM95" s="66"/>
      <c r="CN95" s="66"/>
      <c r="CO95" s="66"/>
      <c r="CP95" s="66"/>
      <c r="CQ95" s="66"/>
      <c r="CR95" s="66"/>
      <c r="CS95" s="66"/>
      <c r="CT95" s="66"/>
      <c r="CU95" s="66"/>
      <c r="CV95" s="66"/>
      <c r="CW95" s="66"/>
      <c r="CX95" s="66"/>
      <c r="CY95" s="66"/>
      <c r="CZ95" s="66"/>
      <c r="DA95" s="66"/>
      <c r="DB95" s="66"/>
      <c r="DC95" s="66"/>
      <c r="DD95" s="66"/>
      <c r="DE95" s="66"/>
      <c r="DF95" s="66"/>
      <c r="DG95" s="66"/>
      <c r="DH95" s="66"/>
      <c r="DI95" s="66"/>
      <c r="DJ95" s="66"/>
      <c r="DK95" s="66"/>
      <c r="DL95" s="66"/>
      <c r="DM95" s="66"/>
      <c r="DN95" s="66"/>
      <c r="DO95" s="66"/>
      <c r="DP95" s="66"/>
      <c r="DQ95" s="66"/>
      <c r="DR95" s="66"/>
      <c r="DS95" s="66"/>
      <c r="DT95" s="66"/>
      <c r="DU95" s="66"/>
      <c r="DV95" s="66"/>
      <c r="DW95" s="66"/>
      <c r="DX95" s="66"/>
      <c r="DY95" s="66"/>
      <c r="DZ95" s="66"/>
      <c r="EA95" s="66"/>
      <c r="EB95" s="66"/>
      <c r="EC95" s="66"/>
      <c r="ED95" s="66"/>
      <c r="EE95" s="66"/>
      <c r="EF95" s="66"/>
      <c r="EG95" s="66"/>
      <c r="EH95" s="66"/>
      <c r="EI95" s="66"/>
      <c r="EJ95" s="66"/>
      <c r="EK95" s="66"/>
      <c r="EL95" s="66"/>
      <c r="EM95" s="66"/>
      <c r="EN95" s="66"/>
      <c r="EO95" s="66"/>
      <c r="EP95" s="66"/>
      <c r="EQ95" s="66"/>
      <c r="ER95" s="66"/>
      <c r="ES95" s="66"/>
      <c r="ET95" s="66"/>
      <c r="EU95" s="66"/>
      <c r="EV95" s="66"/>
      <c r="EW95" s="66"/>
      <c r="EX95" s="66"/>
      <c r="EY95" s="66"/>
      <c r="EZ95" s="66"/>
      <c r="FA95" s="66"/>
      <c r="FB95" s="66"/>
      <c r="FC95" s="66"/>
      <c r="FD95" s="66"/>
      <c r="FE95" s="66"/>
      <c r="FF95" s="66"/>
      <c r="FG95" s="66"/>
      <c r="FH95" s="66"/>
      <c r="FI95" s="66"/>
      <c r="FJ95" s="66"/>
      <c r="FK95" s="66"/>
      <c r="FL95" s="66"/>
      <c r="FM95" s="66"/>
      <c r="FN95" s="66"/>
      <c r="FO95" s="66"/>
      <c r="FP95" s="66"/>
      <c r="FQ95" s="66"/>
      <c r="FR95" s="66"/>
      <c r="FS95" s="66"/>
      <c r="FT95" s="66"/>
      <c r="FU95" s="66"/>
      <c r="FV95" s="66"/>
      <c r="FW95" s="66"/>
      <c r="FX95" s="66"/>
      <c r="FY95" s="66"/>
      <c r="FZ95" s="66"/>
      <c r="GA95" s="66"/>
      <c r="GB95" s="66"/>
      <c r="GC95" s="66"/>
      <c r="GD95" s="66"/>
      <c r="GE95" s="66"/>
      <c r="GF95" s="66"/>
      <c r="GG95" s="66"/>
      <c r="GH95" s="66"/>
      <c r="GI95" s="66"/>
      <c r="GJ95" s="66"/>
      <c r="GK95" s="66"/>
      <c r="GL95" s="66"/>
      <c r="GM95" s="66"/>
      <c r="GN95" s="66"/>
      <c r="GO95" s="66"/>
      <c r="GP95" s="66"/>
      <c r="GQ95" s="66"/>
      <c r="GR95" s="66"/>
      <c r="GS95" s="66"/>
      <c r="GT95" s="66"/>
      <c r="GU95" s="66"/>
      <c r="GV95" s="66"/>
      <c r="GW95" s="66"/>
      <c r="GX95" s="66"/>
      <c r="GY95" s="66"/>
      <c r="GZ95" s="66"/>
      <c r="HA95" s="66"/>
      <c r="HB95" s="66"/>
      <c r="HC95" s="66"/>
      <c r="HD95" s="66"/>
      <c r="HE95" s="66"/>
      <c r="HF95" s="66"/>
      <c r="HG95" s="66"/>
      <c r="HH95" s="66"/>
      <c r="HI95" s="66"/>
      <c r="HJ95" s="66"/>
      <c r="HK95" s="66"/>
      <c r="HL95" s="66"/>
      <c r="HM95" s="66"/>
      <c r="HN95" s="66"/>
      <c r="HO95" s="66"/>
      <c r="HP95" s="66"/>
      <c r="HQ95" s="66"/>
      <c r="HR95" s="66"/>
      <c r="HS95" s="66"/>
      <c r="HT95" s="66"/>
      <c r="HU95" s="66"/>
      <c r="HV95" s="66"/>
      <c r="HW95" s="66"/>
    </row>
    <row r="96" spans="2:231" s="336" customFormat="1" ht="15" customHeight="1"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  <c r="AV96" s="66"/>
      <c r="AW96" s="66"/>
      <c r="AX96" s="66"/>
      <c r="AY96" s="66"/>
      <c r="AZ96" s="66"/>
      <c r="BA96" s="66"/>
      <c r="BB96" s="66"/>
      <c r="BC96" s="66"/>
      <c r="BD96" s="66"/>
      <c r="BE96" s="66"/>
      <c r="BF96" s="66"/>
      <c r="BG96" s="66"/>
      <c r="BH96" s="66"/>
      <c r="BI96" s="66"/>
      <c r="BJ96" s="66"/>
      <c r="BK96" s="66"/>
      <c r="BL96" s="66"/>
      <c r="BM96" s="66"/>
      <c r="BN96" s="66"/>
      <c r="BO96" s="66"/>
      <c r="BP96" s="66"/>
      <c r="BQ96" s="66"/>
      <c r="BR96" s="66"/>
      <c r="BS96" s="66"/>
      <c r="BT96" s="66"/>
      <c r="BU96" s="66"/>
      <c r="BV96" s="66"/>
      <c r="BW96" s="66"/>
      <c r="BX96" s="66"/>
      <c r="BY96" s="66"/>
      <c r="BZ96" s="66"/>
      <c r="CA96" s="66"/>
      <c r="CB96" s="66"/>
      <c r="CC96" s="66"/>
      <c r="CD96" s="66"/>
      <c r="CE96" s="66"/>
      <c r="CF96" s="66"/>
      <c r="CG96" s="66"/>
      <c r="CH96" s="66"/>
      <c r="CI96" s="66"/>
      <c r="CJ96" s="66"/>
      <c r="CK96" s="66"/>
      <c r="CL96" s="66"/>
      <c r="CM96" s="66"/>
      <c r="CN96" s="66"/>
      <c r="CO96" s="66"/>
      <c r="CP96" s="66"/>
      <c r="CQ96" s="66"/>
      <c r="CR96" s="66"/>
      <c r="CS96" s="66"/>
      <c r="CT96" s="66"/>
      <c r="CU96" s="66"/>
      <c r="CV96" s="66"/>
      <c r="CW96" s="66"/>
      <c r="CX96" s="66"/>
      <c r="CY96" s="66"/>
      <c r="CZ96" s="66"/>
      <c r="DA96" s="66"/>
      <c r="DB96" s="66"/>
      <c r="DC96" s="66"/>
      <c r="DD96" s="66"/>
      <c r="DE96" s="66"/>
      <c r="DF96" s="66"/>
      <c r="DG96" s="66"/>
      <c r="DH96" s="66"/>
      <c r="DI96" s="66"/>
      <c r="DJ96" s="66"/>
      <c r="DK96" s="66"/>
      <c r="DL96" s="66"/>
      <c r="DM96" s="66"/>
      <c r="DN96" s="66"/>
      <c r="DO96" s="66"/>
      <c r="DP96" s="66"/>
      <c r="DQ96" s="66"/>
      <c r="DR96" s="66"/>
      <c r="DS96" s="66"/>
      <c r="DT96" s="66"/>
      <c r="DU96" s="66"/>
      <c r="DV96" s="66"/>
      <c r="DW96" s="66"/>
      <c r="DX96" s="66"/>
      <c r="DY96" s="66"/>
      <c r="DZ96" s="66"/>
      <c r="EA96" s="66"/>
      <c r="EB96" s="66"/>
      <c r="EC96" s="66"/>
      <c r="ED96" s="66"/>
      <c r="EE96" s="66"/>
      <c r="EF96" s="66"/>
      <c r="EG96" s="66"/>
      <c r="EH96" s="66"/>
      <c r="EI96" s="66"/>
      <c r="EJ96" s="66"/>
      <c r="EK96" s="66"/>
      <c r="EL96" s="66"/>
      <c r="EM96" s="66"/>
      <c r="EN96" s="66"/>
      <c r="EO96" s="66"/>
      <c r="EP96" s="66"/>
      <c r="EQ96" s="66"/>
      <c r="ER96" s="66"/>
      <c r="ES96" s="66"/>
      <c r="ET96" s="66"/>
      <c r="EU96" s="66"/>
      <c r="EV96" s="66"/>
      <c r="EW96" s="66"/>
      <c r="EX96" s="66"/>
      <c r="EY96" s="66"/>
      <c r="EZ96" s="66"/>
      <c r="FA96" s="66"/>
      <c r="FB96" s="66"/>
      <c r="FC96" s="66"/>
      <c r="FD96" s="66"/>
      <c r="FE96" s="66"/>
      <c r="FF96" s="66"/>
      <c r="FG96" s="66"/>
      <c r="FH96" s="66"/>
      <c r="FI96" s="66"/>
      <c r="FJ96" s="66"/>
      <c r="FK96" s="66"/>
      <c r="FL96" s="66"/>
      <c r="FM96" s="66"/>
      <c r="FN96" s="66"/>
      <c r="FO96" s="66"/>
      <c r="FP96" s="66"/>
      <c r="FQ96" s="66"/>
      <c r="FR96" s="66"/>
      <c r="FS96" s="66"/>
      <c r="FT96" s="66"/>
      <c r="FU96" s="66"/>
      <c r="FV96" s="66"/>
      <c r="FW96" s="66"/>
      <c r="FX96" s="66"/>
      <c r="FY96" s="66"/>
      <c r="FZ96" s="66"/>
      <c r="GA96" s="66"/>
      <c r="GB96" s="66"/>
      <c r="GC96" s="66"/>
      <c r="GD96" s="66"/>
      <c r="GE96" s="66"/>
      <c r="GF96" s="66"/>
      <c r="GG96" s="66"/>
      <c r="GH96" s="66"/>
      <c r="GI96" s="66"/>
      <c r="GJ96" s="66"/>
      <c r="GK96" s="66"/>
      <c r="GL96" s="66"/>
      <c r="GM96" s="66"/>
      <c r="GN96" s="66"/>
      <c r="GO96" s="66"/>
      <c r="GP96" s="66"/>
      <c r="GQ96" s="66"/>
      <c r="GR96" s="66"/>
      <c r="GS96" s="66"/>
      <c r="GT96" s="66"/>
      <c r="GU96" s="66"/>
      <c r="GV96" s="66"/>
      <c r="GW96" s="66"/>
      <c r="GX96" s="66"/>
      <c r="GY96" s="66"/>
      <c r="GZ96" s="66"/>
      <c r="HA96" s="66"/>
      <c r="HB96" s="66"/>
      <c r="HC96" s="66"/>
      <c r="HD96" s="66"/>
      <c r="HE96" s="66"/>
      <c r="HF96" s="66"/>
      <c r="HG96" s="66"/>
      <c r="HH96" s="66"/>
      <c r="HI96" s="66"/>
      <c r="HJ96" s="66"/>
      <c r="HK96" s="66"/>
      <c r="HL96" s="66"/>
      <c r="HM96" s="66"/>
      <c r="HN96" s="66"/>
      <c r="HO96" s="66"/>
      <c r="HP96" s="66"/>
      <c r="HQ96" s="66"/>
      <c r="HR96" s="66"/>
      <c r="HS96" s="66"/>
      <c r="HT96" s="66"/>
      <c r="HU96" s="66"/>
      <c r="HV96" s="66"/>
      <c r="HW96" s="66"/>
    </row>
    <row r="97" spans="2:231" s="336" customFormat="1" ht="15" customHeight="1"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/>
      <c r="AT97" s="66"/>
      <c r="AU97" s="66"/>
      <c r="AV97" s="66"/>
      <c r="AW97" s="66"/>
      <c r="AX97" s="66"/>
      <c r="AY97" s="66"/>
      <c r="AZ97" s="66"/>
      <c r="BA97" s="66"/>
      <c r="BB97" s="66"/>
      <c r="BC97" s="66"/>
      <c r="BD97" s="66"/>
      <c r="BE97" s="66"/>
      <c r="BF97" s="66"/>
      <c r="BG97" s="66"/>
      <c r="BH97" s="66"/>
      <c r="BI97" s="66"/>
      <c r="BJ97" s="66"/>
      <c r="BK97" s="66"/>
      <c r="BL97" s="66"/>
      <c r="BM97" s="66"/>
      <c r="BN97" s="66"/>
      <c r="BO97" s="66"/>
      <c r="BP97" s="66"/>
      <c r="BQ97" s="66"/>
      <c r="BR97" s="66"/>
      <c r="BS97" s="66"/>
      <c r="BT97" s="66"/>
      <c r="BU97" s="66"/>
      <c r="BV97" s="66"/>
      <c r="BW97" s="66"/>
      <c r="BX97" s="66"/>
      <c r="BY97" s="66"/>
      <c r="BZ97" s="66"/>
      <c r="CA97" s="66"/>
      <c r="CB97" s="66"/>
      <c r="CC97" s="66"/>
      <c r="CD97" s="66"/>
      <c r="CE97" s="66"/>
      <c r="CF97" s="66"/>
      <c r="CG97" s="66"/>
      <c r="CH97" s="66"/>
      <c r="CI97" s="66"/>
      <c r="CJ97" s="66"/>
      <c r="CK97" s="66"/>
      <c r="CL97" s="66"/>
      <c r="CM97" s="66"/>
      <c r="CN97" s="66"/>
      <c r="CO97" s="66"/>
      <c r="CP97" s="66"/>
      <c r="CQ97" s="66"/>
      <c r="CR97" s="66"/>
      <c r="CS97" s="66"/>
      <c r="CT97" s="66"/>
      <c r="CU97" s="66"/>
      <c r="CV97" s="66"/>
      <c r="CW97" s="66"/>
      <c r="CX97" s="66"/>
      <c r="CY97" s="66"/>
      <c r="CZ97" s="66"/>
      <c r="DA97" s="66"/>
      <c r="DB97" s="66"/>
      <c r="DC97" s="66"/>
      <c r="DD97" s="66"/>
      <c r="DE97" s="66"/>
      <c r="DF97" s="66"/>
      <c r="DG97" s="66"/>
      <c r="DH97" s="66"/>
      <c r="DI97" s="66"/>
      <c r="DJ97" s="66"/>
      <c r="DK97" s="66"/>
      <c r="DL97" s="66"/>
      <c r="DM97" s="66"/>
      <c r="DN97" s="66"/>
      <c r="DO97" s="66"/>
      <c r="DP97" s="66"/>
      <c r="DQ97" s="66"/>
      <c r="DR97" s="66"/>
      <c r="DS97" s="66"/>
      <c r="DT97" s="66"/>
      <c r="DU97" s="66"/>
      <c r="DV97" s="66"/>
      <c r="DW97" s="66"/>
      <c r="DX97" s="66"/>
      <c r="DY97" s="66"/>
      <c r="DZ97" s="66"/>
      <c r="EA97" s="66"/>
      <c r="EB97" s="66"/>
      <c r="EC97" s="66"/>
      <c r="ED97" s="66"/>
      <c r="EE97" s="66"/>
      <c r="EF97" s="66"/>
      <c r="EG97" s="66"/>
      <c r="EH97" s="66"/>
      <c r="EI97" s="66"/>
      <c r="EJ97" s="66"/>
      <c r="EK97" s="66"/>
      <c r="EL97" s="66"/>
      <c r="EM97" s="66"/>
      <c r="EN97" s="66"/>
      <c r="EO97" s="66"/>
      <c r="EP97" s="66"/>
      <c r="EQ97" s="66"/>
      <c r="ER97" s="66"/>
      <c r="ES97" s="66"/>
      <c r="ET97" s="66"/>
      <c r="EU97" s="66"/>
      <c r="EV97" s="66"/>
      <c r="EW97" s="66"/>
      <c r="EX97" s="66"/>
      <c r="EY97" s="66"/>
      <c r="EZ97" s="66"/>
      <c r="FA97" s="66"/>
      <c r="FB97" s="66"/>
      <c r="FC97" s="66"/>
      <c r="FD97" s="66"/>
      <c r="FE97" s="66"/>
      <c r="FF97" s="66"/>
      <c r="FG97" s="66"/>
      <c r="FH97" s="66"/>
      <c r="FI97" s="66"/>
      <c r="FJ97" s="66"/>
      <c r="FK97" s="66"/>
      <c r="FL97" s="66"/>
      <c r="FM97" s="66"/>
      <c r="FN97" s="66"/>
      <c r="FO97" s="66"/>
      <c r="FP97" s="66"/>
      <c r="FQ97" s="66"/>
      <c r="FR97" s="66"/>
      <c r="FS97" s="66"/>
      <c r="FT97" s="66"/>
      <c r="FU97" s="66"/>
      <c r="FV97" s="66"/>
      <c r="FW97" s="66"/>
      <c r="FX97" s="66"/>
      <c r="FY97" s="66"/>
      <c r="FZ97" s="66"/>
      <c r="GA97" s="66"/>
      <c r="GB97" s="66"/>
      <c r="GC97" s="66"/>
      <c r="GD97" s="66"/>
      <c r="GE97" s="66"/>
      <c r="GF97" s="66"/>
      <c r="GG97" s="66"/>
      <c r="GH97" s="66"/>
      <c r="GI97" s="66"/>
      <c r="GJ97" s="66"/>
      <c r="GK97" s="66"/>
      <c r="GL97" s="66"/>
      <c r="GM97" s="66"/>
      <c r="GN97" s="66"/>
      <c r="GO97" s="66"/>
      <c r="GP97" s="66"/>
      <c r="GQ97" s="66"/>
      <c r="GR97" s="66"/>
      <c r="GS97" s="66"/>
      <c r="GT97" s="66"/>
      <c r="GU97" s="66"/>
      <c r="GV97" s="66"/>
      <c r="GW97" s="66"/>
      <c r="GX97" s="66"/>
      <c r="GY97" s="66"/>
      <c r="GZ97" s="66"/>
      <c r="HA97" s="66"/>
      <c r="HB97" s="66"/>
      <c r="HC97" s="66"/>
      <c r="HD97" s="66"/>
      <c r="HE97" s="66"/>
      <c r="HF97" s="66"/>
      <c r="HG97" s="66"/>
      <c r="HH97" s="66"/>
      <c r="HI97" s="66"/>
      <c r="HJ97" s="66"/>
      <c r="HK97" s="66"/>
      <c r="HL97" s="66"/>
      <c r="HM97" s="66"/>
      <c r="HN97" s="66"/>
      <c r="HO97" s="66"/>
      <c r="HP97" s="66"/>
      <c r="HQ97" s="66"/>
      <c r="HR97" s="66"/>
      <c r="HS97" s="66"/>
      <c r="HT97" s="66"/>
      <c r="HU97" s="66"/>
      <c r="HV97" s="66"/>
      <c r="HW97" s="66"/>
    </row>
    <row r="98" spans="2:231" s="336" customFormat="1" ht="15" customHeight="1">
      <c r="B98" s="66"/>
      <c r="C98" s="66"/>
      <c r="D98" s="66"/>
      <c r="E98" s="66"/>
      <c r="F98" s="66"/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  <c r="AV98" s="66"/>
      <c r="AW98" s="66"/>
      <c r="AX98" s="66"/>
      <c r="AY98" s="66"/>
      <c r="AZ98" s="66"/>
      <c r="BA98" s="66"/>
      <c r="BB98" s="66"/>
      <c r="BC98" s="66"/>
      <c r="BD98" s="66"/>
      <c r="BE98" s="66"/>
      <c r="BF98" s="66"/>
      <c r="BG98" s="66"/>
      <c r="BH98" s="66"/>
      <c r="BI98" s="66"/>
      <c r="BJ98" s="66"/>
      <c r="BK98" s="66"/>
      <c r="BL98" s="66"/>
      <c r="BM98" s="66"/>
      <c r="BN98" s="66"/>
      <c r="BO98" s="66"/>
      <c r="BP98" s="66"/>
      <c r="BQ98" s="66"/>
      <c r="BR98" s="66"/>
      <c r="BS98" s="66"/>
      <c r="BT98" s="66"/>
      <c r="BU98" s="66"/>
      <c r="BV98" s="66"/>
      <c r="BW98" s="66"/>
      <c r="BX98" s="66"/>
      <c r="BY98" s="66"/>
      <c r="BZ98" s="66"/>
      <c r="CA98" s="66"/>
      <c r="CB98" s="66"/>
      <c r="CC98" s="66"/>
      <c r="CD98" s="66"/>
      <c r="CE98" s="66"/>
      <c r="CF98" s="66"/>
      <c r="CG98" s="66"/>
      <c r="CH98" s="66"/>
      <c r="CI98" s="66"/>
      <c r="CJ98" s="66"/>
      <c r="CK98" s="66"/>
      <c r="CL98" s="66"/>
      <c r="CM98" s="66"/>
      <c r="CN98" s="66"/>
      <c r="CO98" s="66"/>
      <c r="CP98" s="66"/>
      <c r="CQ98" s="66"/>
      <c r="CR98" s="66"/>
      <c r="CS98" s="66"/>
      <c r="CT98" s="66"/>
      <c r="CU98" s="66"/>
      <c r="CV98" s="66"/>
      <c r="CW98" s="66"/>
      <c r="CX98" s="66"/>
      <c r="CY98" s="66"/>
      <c r="CZ98" s="66"/>
      <c r="DA98" s="66"/>
      <c r="DB98" s="66"/>
      <c r="DC98" s="66"/>
      <c r="DD98" s="66"/>
      <c r="DE98" s="66"/>
      <c r="DF98" s="66"/>
      <c r="DG98" s="66"/>
      <c r="DH98" s="66"/>
      <c r="DI98" s="66"/>
      <c r="DJ98" s="66"/>
      <c r="DK98" s="66"/>
      <c r="DL98" s="66"/>
      <c r="DM98" s="66"/>
      <c r="DN98" s="66"/>
      <c r="DO98" s="66"/>
      <c r="DP98" s="66"/>
      <c r="DQ98" s="66"/>
      <c r="DR98" s="66"/>
      <c r="DS98" s="66"/>
      <c r="DT98" s="66"/>
      <c r="DU98" s="66"/>
      <c r="DV98" s="66"/>
      <c r="DW98" s="66"/>
      <c r="DX98" s="66"/>
      <c r="DY98" s="66"/>
      <c r="DZ98" s="66"/>
      <c r="EA98" s="66"/>
      <c r="EB98" s="66"/>
      <c r="EC98" s="66"/>
      <c r="ED98" s="66"/>
      <c r="EE98" s="66"/>
      <c r="EF98" s="66"/>
      <c r="EG98" s="66"/>
      <c r="EH98" s="66"/>
      <c r="EI98" s="66"/>
      <c r="EJ98" s="66"/>
      <c r="EK98" s="66"/>
      <c r="EL98" s="66"/>
      <c r="EM98" s="66"/>
      <c r="EN98" s="66"/>
      <c r="EO98" s="66"/>
      <c r="EP98" s="66"/>
      <c r="EQ98" s="66"/>
      <c r="ER98" s="66"/>
      <c r="ES98" s="66"/>
      <c r="ET98" s="66"/>
      <c r="EU98" s="66"/>
      <c r="EV98" s="66"/>
      <c r="EW98" s="66"/>
      <c r="EX98" s="66"/>
      <c r="EY98" s="66"/>
      <c r="EZ98" s="66"/>
      <c r="FA98" s="66"/>
      <c r="FB98" s="66"/>
      <c r="FC98" s="66"/>
      <c r="FD98" s="66"/>
      <c r="FE98" s="66"/>
      <c r="FF98" s="66"/>
      <c r="FG98" s="66"/>
      <c r="FH98" s="66"/>
      <c r="FI98" s="66"/>
      <c r="FJ98" s="66"/>
      <c r="FK98" s="66"/>
      <c r="FL98" s="66"/>
      <c r="FM98" s="66"/>
      <c r="FN98" s="66"/>
      <c r="FO98" s="66"/>
      <c r="FP98" s="66"/>
      <c r="FQ98" s="66"/>
      <c r="FR98" s="66"/>
      <c r="FS98" s="66"/>
      <c r="FT98" s="66"/>
      <c r="FU98" s="66"/>
      <c r="FV98" s="66"/>
      <c r="FW98" s="66"/>
      <c r="FX98" s="66"/>
      <c r="FY98" s="66"/>
      <c r="FZ98" s="66"/>
      <c r="GA98" s="66"/>
      <c r="GB98" s="66"/>
      <c r="GC98" s="66"/>
      <c r="GD98" s="66"/>
      <c r="GE98" s="66"/>
      <c r="GF98" s="66"/>
      <c r="GG98" s="66"/>
      <c r="GH98" s="66"/>
      <c r="GI98" s="66"/>
      <c r="GJ98" s="66"/>
      <c r="GK98" s="66"/>
      <c r="GL98" s="66"/>
      <c r="GM98" s="66"/>
      <c r="GN98" s="66"/>
      <c r="GO98" s="66"/>
      <c r="GP98" s="66"/>
      <c r="GQ98" s="66"/>
      <c r="GR98" s="66"/>
      <c r="GS98" s="66"/>
      <c r="GT98" s="66"/>
      <c r="GU98" s="66"/>
      <c r="GV98" s="66"/>
      <c r="GW98" s="66"/>
      <c r="GX98" s="66"/>
      <c r="GY98" s="66"/>
      <c r="GZ98" s="66"/>
      <c r="HA98" s="66"/>
      <c r="HB98" s="66"/>
      <c r="HC98" s="66"/>
      <c r="HD98" s="66"/>
      <c r="HE98" s="66"/>
      <c r="HF98" s="66"/>
      <c r="HG98" s="66"/>
      <c r="HH98" s="66"/>
      <c r="HI98" s="66"/>
      <c r="HJ98" s="66"/>
      <c r="HK98" s="66"/>
      <c r="HL98" s="66"/>
      <c r="HM98" s="66"/>
      <c r="HN98" s="66"/>
      <c r="HO98" s="66"/>
      <c r="HP98" s="66"/>
      <c r="HQ98" s="66"/>
      <c r="HR98" s="66"/>
      <c r="HS98" s="66"/>
      <c r="HT98" s="66"/>
      <c r="HU98" s="66"/>
      <c r="HV98" s="66"/>
      <c r="HW98" s="66"/>
    </row>
    <row r="99" spans="2:231" s="336" customFormat="1" ht="15" customHeight="1">
      <c r="B99" s="66"/>
      <c r="C99" s="66"/>
      <c r="D99" s="66"/>
      <c r="E99" s="66"/>
      <c r="F99" s="66"/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66"/>
      <c r="AG99" s="66"/>
      <c r="AH99" s="66"/>
      <c r="AI99" s="66"/>
      <c r="AJ99" s="66"/>
      <c r="AK99" s="66"/>
      <c r="AL99" s="66"/>
      <c r="AM99" s="66"/>
      <c r="AN99" s="66"/>
      <c r="AO99" s="66"/>
      <c r="AP99" s="66"/>
      <c r="AQ99" s="66"/>
      <c r="AR99" s="66"/>
      <c r="AS99" s="66"/>
      <c r="AT99" s="66"/>
      <c r="AU99" s="66"/>
      <c r="AV99" s="66"/>
      <c r="AW99" s="66"/>
      <c r="AX99" s="66"/>
      <c r="AY99" s="66"/>
      <c r="AZ99" s="66"/>
      <c r="BA99" s="66"/>
      <c r="BB99" s="66"/>
      <c r="BC99" s="66"/>
      <c r="BD99" s="66"/>
      <c r="BE99" s="66"/>
      <c r="BF99" s="66"/>
      <c r="BG99" s="66"/>
      <c r="BH99" s="66"/>
      <c r="BI99" s="66"/>
      <c r="BJ99" s="66"/>
      <c r="BK99" s="66"/>
      <c r="BL99" s="66"/>
      <c r="BM99" s="66"/>
      <c r="BN99" s="66"/>
      <c r="BO99" s="66"/>
      <c r="BP99" s="66"/>
      <c r="BQ99" s="66"/>
      <c r="BR99" s="66"/>
      <c r="BS99" s="66"/>
      <c r="BT99" s="66"/>
      <c r="BU99" s="66"/>
      <c r="BV99" s="66"/>
      <c r="BW99" s="66"/>
      <c r="BX99" s="66"/>
      <c r="BY99" s="66"/>
      <c r="BZ99" s="66"/>
      <c r="CA99" s="66"/>
      <c r="CB99" s="66"/>
      <c r="CC99" s="66"/>
      <c r="CD99" s="66"/>
      <c r="CE99" s="66"/>
      <c r="CF99" s="66"/>
      <c r="CG99" s="66"/>
      <c r="CH99" s="66"/>
      <c r="CI99" s="66"/>
      <c r="CJ99" s="66"/>
      <c r="CK99" s="66"/>
      <c r="CL99" s="66"/>
      <c r="CM99" s="66"/>
      <c r="CN99" s="66"/>
      <c r="CO99" s="66"/>
      <c r="CP99" s="66"/>
      <c r="CQ99" s="66"/>
      <c r="CR99" s="66"/>
      <c r="CS99" s="66"/>
      <c r="CT99" s="66"/>
      <c r="CU99" s="66"/>
      <c r="CV99" s="66"/>
      <c r="CW99" s="66"/>
      <c r="CX99" s="66"/>
      <c r="CY99" s="66"/>
      <c r="CZ99" s="66"/>
      <c r="DA99" s="66"/>
      <c r="DB99" s="66"/>
      <c r="DC99" s="66"/>
      <c r="DD99" s="66"/>
      <c r="DE99" s="66"/>
      <c r="DF99" s="66"/>
      <c r="DG99" s="66"/>
      <c r="DH99" s="66"/>
      <c r="DI99" s="66"/>
      <c r="DJ99" s="66"/>
      <c r="DK99" s="66"/>
      <c r="DL99" s="66"/>
      <c r="DM99" s="66"/>
      <c r="DN99" s="66"/>
      <c r="DO99" s="66"/>
      <c r="DP99" s="66"/>
      <c r="DQ99" s="66"/>
      <c r="DR99" s="66"/>
      <c r="DS99" s="66"/>
      <c r="DT99" s="66"/>
      <c r="DU99" s="66"/>
      <c r="DV99" s="66"/>
      <c r="DW99" s="66"/>
      <c r="DX99" s="66"/>
      <c r="DY99" s="66"/>
      <c r="DZ99" s="66"/>
      <c r="EA99" s="66"/>
      <c r="EB99" s="66"/>
      <c r="EC99" s="66"/>
      <c r="ED99" s="66"/>
      <c r="EE99" s="66"/>
      <c r="EF99" s="66"/>
      <c r="EG99" s="66"/>
      <c r="EH99" s="66"/>
      <c r="EI99" s="66"/>
      <c r="EJ99" s="66"/>
      <c r="EK99" s="66"/>
      <c r="EL99" s="66"/>
      <c r="EM99" s="66"/>
      <c r="EN99" s="66"/>
      <c r="EO99" s="66"/>
      <c r="EP99" s="66"/>
      <c r="EQ99" s="66"/>
      <c r="ER99" s="66"/>
      <c r="ES99" s="66"/>
      <c r="ET99" s="66"/>
      <c r="EU99" s="66"/>
      <c r="EV99" s="66"/>
      <c r="EW99" s="66"/>
      <c r="EX99" s="66"/>
      <c r="EY99" s="66"/>
      <c r="EZ99" s="66"/>
      <c r="FA99" s="66"/>
      <c r="FB99" s="66"/>
      <c r="FC99" s="66"/>
      <c r="FD99" s="66"/>
      <c r="FE99" s="66"/>
      <c r="FF99" s="66"/>
      <c r="FG99" s="66"/>
      <c r="FH99" s="66"/>
      <c r="FI99" s="66"/>
      <c r="FJ99" s="66"/>
      <c r="FK99" s="66"/>
      <c r="FL99" s="66"/>
      <c r="FM99" s="66"/>
      <c r="FN99" s="66"/>
      <c r="FO99" s="66"/>
      <c r="FP99" s="66"/>
      <c r="FQ99" s="66"/>
      <c r="FR99" s="66"/>
      <c r="FS99" s="66"/>
      <c r="FT99" s="66"/>
      <c r="FU99" s="66"/>
      <c r="FV99" s="66"/>
      <c r="FW99" s="66"/>
      <c r="FX99" s="66"/>
      <c r="FY99" s="66"/>
      <c r="FZ99" s="66"/>
      <c r="GA99" s="66"/>
      <c r="GB99" s="66"/>
      <c r="GC99" s="66"/>
      <c r="GD99" s="66"/>
      <c r="GE99" s="66"/>
      <c r="GF99" s="66"/>
      <c r="GG99" s="66"/>
      <c r="GH99" s="66"/>
      <c r="GI99" s="66"/>
      <c r="GJ99" s="66"/>
      <c r="GK99" s="66"/>
      <c r="GL99" s="66"/>
      <c r="GM99" s="66"/>
      <c r="GN99" s="66"/>
      <c r="GO99" s="66"/>
      <c r="GP99" s="66"/>
      <c r="GQ99" s="66"/>
      <c r="GR99" s="66"/>
      <c r="GS99" s="66"/>
      <c r="GT99" s="66"/>
      <c r="GU99" s="66"/>
      <c r="GV99" s="66"/>
      <c r="GW99" s="66"/>
      <c r="GX99" s="66"/>
      <c r="GY99" s="66"/>
      <c r="GZ99" s="66"/>
      <c r="HA99" s="66"/>
      <c r="HB99" s="66"/>
      <c r="HC99" s="66"/>
      <c r="HD99" s="66"/>
      <c r="HE99" s="66"/>
      <c r="HF99" s="66"/>
      <c r="HG99" s="66"/>
      <c r="HH99" s="66"/>
      <c r="HI99" s="66"/>
      <c r="HJ99" s="66"/>
      <c r="HK99" s="66"/>
      <c r="HL99" s="66"/>
      <c r="HM99" s="66"/>
      <c r="HN99" s="66"/>
      <c r="HO99" s="66"/>
      <c r="HP99" s="66"/>
      <c r="HQ99" s="66"/>
      <c r="HR99" s="66"/>
      <c r="HS99" s="66"/>
      <c r="HT99" s="66"/>
      <c r="HU99" s="66"/>
      <c r="HV99" s="66"/>
      <c r="HW99" s="66"/>
    </row>
    <row r="100" spans="2:231" s="336" customFormat="1" ht="15" customHeight="1">
      <c r="B100" s="66"/>
      <c r="C100" s="66"/>
      <c r="D100" s="66"/>
      <c r="E100" s="66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S100" s="66"/>
      <c r="AT100" s="66"/>
      <c r="AU100" s="66"/>
      <c r="AV100" s="66"/>
      <c r="AW100" s="66"/>
      <c r="AX100" s="66"/>
      <c r="AY100" s="66"/>
      <c r="AZ100" s="66"/>
      <c r="BA100" s="66"/>
      <c r="BB100" s="66"/>
      <c r="BC100" s="66"/>
      <c r="BD100" s="66"/>
      <c r="BE100" s="66"/>
      <c r="BF100" s="66"/>
      <c r="BG100" s="66"/>
      <c r="BH100" s="66"/>
      <c r="BI100" s="66"/>
      <c r="BJ100" s="66"/>
      <c r="BK100" s="66"/>
      <c r="BL100" s="66"/>
      <c r="BM100" s="66"/>
      <c r="BN100" s="66"/>
      <c r="BO100" s="66"/>
      <c r="BP100" s="66"/>
      <c r="BQ100" s="66"/>
      <c r="BR100" s="66"/>
      <c r="BS100" s="66"/>
      <c r="BT100" s="66"/>
      <c r="BU100" s="66"/>
      <c r="BV100" s="66"/>
      <c r="BW100" s="66"/>
      <c r="BX100" s="66"/>
      <c r="BY100" s="66"/>
      <c r="BZ100" s="66"/>
      <c r="CA100" s="66"/>
      <c r="CB100" s="66"/>
      <c r="CC100" s="66"/>
      <c r="CD100" s="66"/>
      <c r="CE100" s="66"/>
      <c r="CF100" s="66"/>
      <c r="CG100" s="66"/>
      <c r="CH100" s="66"/>
      <c r="CI100" s="66"/>
      <c r="CJ100" s="66"/>
      <c r="CK100" s="66"/>
      <c r="CL100" s="66"/>
      <c r="CM100" s="66"/>
      <c r="CN100" s="66"/>
      <c r="CO100" s="66"/>
      <c r="CP100" s="66"/>
      <c r="CQ100" s="66"/>
      <c r="CR100" s="66"/>
      <c r="CS100" s="66"/>
      <c r="CT100" s="66"/>
      <c r="CU100" s="66"/>
      <c r="CV100" s="66"/>
      <c r="CW100" s="66"/>
      <c r="CX100" s="66"/>
      <c r="CY100" s="66"/>
      <c r="CZ100" s="66"/>
      <c r="DA100" s="66"/>
      <c r="DB100" s="66"/>
      <c r="DC100" s="66"/>
      <c r="DD100" s="66"/>
      <c r="DE100" s="66"/>
      <c r="DF100" s="66"/>
      <c r="DG100" s="66"/>
      <c r="DH100" s="66"/>
      <c r="DI100" s="66"/>
      <c r="DJ100" s="66"/>
      <c r="DK100" s="66"/>
      <c r="DL100" s="66"/>
      <c r="DM100" s="66"/>
      <c r="DN100" s="66"/>
      <c r="DO100" s="66"/>
      <c r="DP100" s="66"/>
      <c r="DQ100" s="66"/>
      <c r="DR100" s="66"/>
      <c r="DS100" s="66"/>
      <c r="DT100" s="66"/>
      <c r="DU100" s="66"/>
      <c r="DV100" s="66"/>
      <c r="DW100" s="66"/>
      <c r="DX100" s="66"/>
      <c r="DY100" s="66"/>
      <c r="DZ100" s="66"/>
      <c r="EA100" s="66"/>
      <c r="EB100" s="66"/>
      <c r="EC100" s="66"/>
      <c r="ED100" s="66"/>
      <c r="EE100" s="66"/>
      <c r="EF100" s="66"/>
      <c r="EG100" s="66"/>
      <c r="EH100" s="66"/>
      <c r="EI100" s="66"/>
      <c r="EJ100" s="66"/>
      <c r="EK100" s="66"/>
      <c r="EL100" s="66"/>
      <c r="EM100" s="66"/>
      <c r="EN100" s="66"/>
      <c r="EO100" s="66"/>
      <c r="EP100" s="66"/>
      <c r="EQ100" s="66"/>
      <c r="ER100" s="66"/>
      <c r="ES100" s="66"/>
      <c r="ET100" s="66"/>
      <c r="EU100" s="66"/>
      <c r="EV100" s="66"/>
      <c r="EW100" s="66"/>
      <c r="EX100" s="66"/>
      <c r="EY100" s="66"/>
      <c r="EZ100" s="66"/>
      <c r="FA100" s="66"/>
      <c r="FB100" s="66"/>
      <c r="FC100" s="66"/>
      <c r="FD100" s="66"/>
      <c r="FE100" s="66"/>
      <c r="FF100" s="66"/>
      <c r="FG100" s="66"/>
      <c r="FH100" s="66"/>
      <c r="FI100" s="66"/>
      <c r="FJ100" s="66"/>
      <c r="FK100" s="66"/>
      <c r="FL100" s="66"/>
      <c r="FM100" s="66"/>
      <c r="FN100" s="66"/>
      <c r="FO100" s="66"/>
      <c r="FP100" s="66"/>
      <c r="FQ100" s="66"/>
      <c r="FR100" s="66"/>
      <c r="FS100" s="66"/>
      <c r="FT100" s="66"/>
      <c r="FU100" s="66"/>
      <c r="FV100" s="66"/>
      <c r="FW100" s="66"/>
      <c r="FX100" s="66"/>
      <c r="FY100" s="66"/>
      <c r="FZ100" s="66"/>
      <c r="GA100" s="66"/>
      <c r="GB100" s="66"/>
      <c r="GC100" s="66"/>
      <c r="GD100" s="66"/>
      <c r="GE100" s="66"/>
      <c r="GF100" s="66"/>
      <c r="GG100" s="66"/>
      <c r="GH100" s="66"/>
      <c r="GI100" s="66"/>
      <c r="GJ100" s="66"/>
      <c r="GK100" s="66"/>
      <c r="GL100" s="66"/>
      <c r="GM100" s="66"/>
      <c r="GN100" s="66"/>
      <c r="GO100" s="66"/>
      <c r="GP100" s="66"/>
      <c r="GQ100" s="66"/>
      <c r="GR100" s="66"/>
      <c r="GS100" s="66"/>
      <c r="GT100" s="66"/>
      <c r="GU100" s="66"/>
      <c r="GV100" s="66"/>
      <c r="GW100" s="66"/>
      <c r="GX100" s="66"/>
      <c r="GY100" s="66"/>
      <c r="GZ100" s="66"/>
      <c r="HA100" s="66"/>
      <c r="HB100" s="66"/>
      <c r="HC100" s="66"/>
      <c r="HD100" s="66"/>
      <c r="HE100" s="66"/>
      <c r="HF100" s="66"/>
      <c r="HG100" s="66"/>
      <c r="HH100" s="66"/>
      <c r="HI100" s="66"/>
      <c r="HJ100" s="66"/>
      <c r="HK100" s="66"/>
      <c r="HL100" s="66"/>
      <c r="HM100" s="66"/>
      <c r="HN100" s="66"/>
      <c r="HO100" s="66"/>
      <c r="HP100" s="66"/>
      <c r="HQ100" s="66"/>
      <c r="HR100" s="66"/>
      <c r="HS100" s="66"/>
      <c r="HT100" s="66"/>
      <c r="HU100" s="66"/>
      <c r="HV100" s="66"/>
      <c r="HW100" s="66"/>
    </row>
    <row r="101" spans="2:231" s="336" customFormat="1" ht="15" customHeight="1"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66"/>
      <c r="AG101" s="66"/>
      <c r="AH101" s="66"/>
      <c r="AI101" s="66"/>
      <c r="AJ101" s="66"/>
      <c r="AK101" s="66"/>
      <c r="AL101" s="66"/>
      <c r="AM101" s="66"/>
      <c r="AN101" s="66"/>
      <c r="AO101" s="66"/>
      <c r="AP101" s="66"/>
      <c r="AQ101" s="66"/>
      <c r="AR101" s="66"/>
      <c r="AS101" s="66"/>
      <c r="AT101" s="66"/>
      <c r="AU101" s="66"/>
      <c r="AV101" s="66"/>
      <c r="AW101" s="66"/>
      <c r="AX101" s="66"/>
      <c r="AY101" s="66"/>
      <c r="AZ101" s="66"/>
      <c r="BA101" s="66"/>
      <c r="BB101" s="66"/>
      <c r="BC101" s="66"/>
      <c r="BD101" s="66"/>
      <c r="BE101" s="66"/>
      <c r="BF101" s="66"/>
      <c r="BG101" s="66"/>
      <c r="BH101" s="66"/>
      <c r="BI101" s="66"/>
      <c r="BJ101" s="66"/>
      <c r="BK101" s="66"/>
      <c r="BL101" s="66"/>
      <c r="BM101" s="66"/>
      <c r="BN101" s="66"/>
      <c r="BO101" s="66"/>
      <c r="BP101" s="66"/>
      <c r="BQ101" s="66"/>
      <c r="BR101" s="66"/>
      <c r="BS101" s="66"/>
      <c r="BT101" s="66"/>
      <c r="BU101" s="66"/>
      <c r="BV101" s="66"/>
      <c r="BW101" s="66"/>
      <c r="BX101" s="66"/>
      <c r="BY101" s="66"/>
      <c r="BZ101" s="66"/>
      <c r="CA101" s="66"/>
      <c r="CB101" s="66"/>
      <c r="CC101" s="66"/>
      <c r="CD101" s="66"/>
      <c r="CE101" s="66"/>
      <c r="CF101" s="66"/>
      <c r="CG101" s="66"/>
      <c r="CH101" s="66"/>
      <c r="CI101" s="66"/>
      <c r="CJ101" s="66"/>
      <c r="CK101" s="66"/>
      <c r="CL101" s="66"/>
      <c r="CM101" s="66"/>
      <c r="CN101" s="66"/>
      <c r="CO101" s="66"/>
      <c r="CP101" s="66"/>
      <c r="CQ101" s="66"/>
      <c r="CR101" s="66"/>
      <c r="CS101" s="66"/>
      <c r="CT101" s="66"/>
      <c r="CU101" s="66"/>
      <c r="CV101" s="66"/>
      <c r="CW101" s="66"/>
      <c r="CX101" s="66"/>
      <c r="CY101" s="66"/>
      <c r="CZ101" s="66"/>
      <c r="DA101" s="66"/>
      <c r="DB101" s="66"/>
      <c r="DC101" s="66"/>
      <c r="DD101" s="66"/>
      <c r="DE101" s="66"/>
      <c r="DF101" s="66"/>
      <c r="DG101" s="66"/>
      <c r="DH101" s="66"/>
      <c r="DI101" s="66"/>
      <c r="DJ101" s="66"/>
      <c r="DK101" s="66"/>
      <c r="DL101" s="66"/>
      <c r="DM101" s="66"/>
      <c r="DN101" s="66"/>
      <c r="DO101" s="66"/>
      <c r="DP101" s="66"/>
      <c r="DQ101" s="66"/>
      <c r="DR101" s="66"/>
      <c r="DS101" s="66"/>
      <c r="DT101" s="66"/>
      <c r="DU101" s="66"/>
      <c r="DV101" s="66"/>
      <c r="DW101" s="66"/>
      <c r="DX101" s="66"/>
      <c r="DY101" s="66"/>
      <c r="DZ101" s="66"/>
      <c r="EA101" s="66"/>
      <c r="EB101" s="66"/>
      <c r="EC101" s="66"/>
      <c r="ED101" s="66"/>
      <c r="EE101" s="66"/>
      <c r="EF101" s="66"/>
      <c r="EG101" s="66"/>
      <c r="EH101" s="66"/>
      <c r="EI101" s="66"/>
      <c r="EJ101" s="66"/>
      <c r="EK101" s="66"/>
      <c r="EL101" s="66"/>
      <c r="EM101" s="66"/>
      <c r="EN101" s="66"/>
      <c r="EO101" s="66"/>
      <c r="EP101" s="66"/>
      <c r="EQ101" s="66"/>
      <c r="ER101" s="66"/>
      <c r="ES101" s="66"/>
      <c r="ET101" s="66"/>
      <c r="EU101" s="66"/>
      <c r="EV101" s="66"/>
      <c r="EW101" s="66"/>
      <c r="EX101" s="66"/>
      <c r="EY101" s="66"/>
      <c r="EZ101" s="66"/>
      <c r="FA101" s="66"/>
      <c r="FB101" s="66"/>
      <c r="FC101" s="66"/>
      <c r="FD101" s="66"/>
      <c r="FE101" s="66"/>
      <c r="FF101" s="66"/>
      <c r="FG101" s="66"/>
      <c r="FH101" s="66"/>
      <c r="FI101" s="66"/>
      <c r="FJ101" s="66"/>
      <c r="FK101" s="66"/>
      <c r="FL101" s="66"/>
      <c r="FM101" s="66"/>
      <c r="FN101" s="66"/>
      <c r="FO101" s="66"/>
      <c r="FP101" s="66"/>
      <c r="FQ101" s="66"/>
      <c r="FR101" s="66"/>
      <c r="FS101" s="66"/>
      <c r="FT101" s="66"/>
      <c r="FU101" s="66"/>
      <c r="FV101" s="66"/>
      <c r="FW101" s="66"/>
      <c r="FX101" s="66"/>
      <c r="FY101" s="66"/>
      <c r="FZ101" s="66"/>
      <c r="GA101" s="66"/>
      <c r="GB101" s="66"/>
      <c r="GC101" s="66"/>
      <c r="GD101" s="66"/>
      <c r="GE101" s="66"/>
      <c r="GF101" s="66"/>
      <c r="GG101" s="66"/>
      <c r="GH101" s="66"/>
      <c r="GI101" s="66"/>
      <c r="GJ101" s="66"/>
      <c r="GK101" s="66"/>
      <c r="GL101" s="66"/>
      <c r="GM101" s="66"/>
      <c r="GN101" s="66"/>
      <c r="GO101" s="66"/>
      <c r="GP101" s="66"/>
      <c r="GQ101" s="66"/>
      <c r="GR101" s="66"/>
      <c r="GS101" s="66"/>
      <c r="GT101" s="66"/>
      <c r="GU101" s="66"/>
      <c r="GV101" s="66"/>
      <c r="GW101" s="66"/>
      <c r="GX101" s="66"/>
      <c r="GY101" s="66"/>
      <c r="GZ101" s="66"/>
      <c r="HA101" s="66"/>
      <c r="HB101" s="66"/>
      <c r="HC101" s="66"/>
      <c r="HD101" s="66"/>
      <c r="HE101" s="66"/>
      <c r="HF101" s="66"/>
      <c r="HG101" s="66"/>
      <c r="HH101" s="66"/>
      <c r="HI101" s="66"/>
      <c r="HJ101" s="66"/>
      <c r="HK101" s="66"/>
      <c r="HL101" s="66"/>
      <c r="HM101" s="66"/>
      <c r="HN101" s="66"/>
      <c r="HO101" s="66"/>
      <c r="HP101" s="66"/>
      <c r="HQ101" s="66"/>
      <c r="HR101" s="66"/>
      <c r="HS101" s="66"/>
      <c r="HT101" s="66"/>
      <c r="HU101" s="66"/>
      <c r="HV101" s="66"/>
      <c r="HW101" s="66"/>
    </row>
    <row r="102" spans="2:231" s="336" customFormat="1" ht="15" customHeight="1">
      <c r="B102" s="66"/>
      <c r="C102" s="66"/>
      <c r="D102" s="66"/>
      <c r="E102" s="66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S102" s="66"/>
      <c r="AT102" s="66"/>
      <c r="AU102" s="66"/>
      <c r="AV102" s="66"/>
      <c r="AW102" s="66"/>
      <c r="AX102" s="66"/>
      <c r="AY102" s="66"/>
      <c r="AZ102" s="66"/>
      <c r="BA102" s="66"/>
      <c r="BB102" s="66"/>
      <c r="BC102" s="66"/>
      <c r="BD102" s="66"/>
      <c r="BE102" s="66"/>
      <c r="BF102" s="66"/>
      <c r="BG102" s="66"/>
      <c r="BH102" s="66"/>
      <c r="BI102" s="66"/>
      <c r="BJ102" s="66"/>
      <c r="BK102" s="66"/>
      <c r="BL102" s="66"/>
      <c r="BM102" s="66"/>
      <c r="BN102" s="66"/>
      <c r="BO102" s="66"/>
      <c r="BP102" s="66"/>
      <c r="BQ102" s="66"/>
      <c r="BR102" s="66"/>
      <c r="BS102" s="66"/>
      <c r="BT102" s="66"/>
      <c r="BU102" s="66"/>
      <c r="BV102" s="66"/>
      <c r="BW102" s="66"/>
      <c r="BX102" s="66"/>
      <c r="BY102" s="66"/>
      <c r="BZ102" s="66"/>
      <c r="CA102" s="66"/>
      <c r="CB102" s="66"/>
      <c r="CC102" s="66"/>
      <c r="CD102" s="66"/>
      <c r="CE102" s="66"/>
      <c r="CF102" s="66"/>
      <c r="CG102" s="66"/>
      <c r="CH102" s="66"/>
      <c r="CI102" s="66"/>
      <c r="CJ102" s="66"/>
      <c r="CK102" s="66"/>
      <c r="CL102" s="66"/>
      <c r="CM102" s="66"/>
      <c r="CN102" s="66"/>
      <c r="CO102" s="66"/>
      <c r="CP102" s="66"/>
      <c r="CQ102" s="66"/>
      <c r="CR102" s="66"/>
      <c r="CS102" s="66"/>
      <c r="CT102" s="66"/>
      <c r="CU102" s="66"/>
      <c r="CV102" s="66"/>
      <c r="CW102" s="66"/>
      <c r="CX102" s="66"/>
      <c r="CY102" s="66"/>
      <c r="CZ102" s="66"/>
      <c r="DA102" s="66"/>
      <c r="DB102" s="66"/>
      <c r="DC102" s="66"/>
      <c r="DD102" s="66"/>
      <c r="DE102" s="66"/>
      <c r="DF102" s="66"/>
      <c r="DG102" s="66"/>
      <c r="DH102" s="66"/>
      <c r="DI102" s="66"/>
      <c r="DJ102" s="66"/>
      <c r="DK102" s="66"/>
      <c r="DL102" s="66"/>
      <c r="DM102" s="66"/>
      <c r="DN102" s="66"/>
      <c r="DO102" s="66"/>
      <c r="DP102" s="66"/>
      <c r="DQ102" s="66"/>
      <c r="DR102" s="66"/>
      <c r="DS102" s="66"/>
      <c r="DT102" s="66"/>
      <c r="DU102" s="66"/>
      <c r="DV102" s="66"/>
      <c r="DW102" s="66"/>
      <c r="DX102" s="66"/>
      <c r="DY102" s="66"/>
      <c r="DZ102" s="66"/>
      <c r="EA102" s="66"/>
      <c r="EB102" s="66"/>
      <c r="EC102" s="66"/>
      <c r="ED102" s="66"/>
      <c r="EE102" s="66"/>
      <c r="EF102" s="66"/>
      <c r="EG102" s="66"/>
      <c r="EH102" s="66"/>
      <c r="EI102" s="66"/>
      <c r="EJ102" s="66"/>
      <c r="EK102" s="66"/>
      <c r="EL102" s="66"/>
      <c r="EM102" s="66"/>
      <c r="EN102" s="66"/>
      <c r="EO102" s="66"/>
      <c r="EP102" s="66"/>
      <c r="EQ102" s="66"/>
      <c r="ER102" s="66"/>
      <c r="ES102" s="66"/>
      <c r="ET102" s="66"/>
      <c r="EU102" s="66"/>
      <c r="EV102" s="66"/>
      <c r="EW102" s="66"/>
      <c r="EX102" s="66"/>
      <c r="EY102" s="66"/>
      <c r="EZ102" s="66"/>
      <c r="FA102" s="66"/>
      <c r="FB102" s="66"/>
      <c r="FC102" s="66"/>
      <c r="FD102" s="66"/>
      <c r="FE102" s="66"/>
      <c r="FF102" s="66"/>
      <c r="FG102" s="66"/>
      <c r="FH102" s="66"/>
      <c r="FI102" s="66"/>
      <c r="FJ102" s="66"/>
      <c r="FK102" s="66"/>
      <c r="FL102" s="66"/>
      <c r="FM102" s="66"/>
      <c r="FN102" s="66"/>
      <c r="FO102" s="66"/>
      <c r="FP102" s="66"/>
      <c r="FQ102" s="66"/>
      <c r="FR102" s="66"/>
      <c r="FS102" s="66"/>
      <c r="FT102" s="66"/>
      <c r="FU102" s="66"/>
      <c r="FV102" s="66"/>
      <c r="FW102" s="66"/>
      <c r="FX102" s="66"/>
      <c r="FY102" s="66"/>
      <c r="FZ102" s="66"/>
      <c r="GA102" s="66"/>
      <c r="GB102" s="66"/>
      <c r="GC102" s="66"/>
      <c r="GD102" s="66"/>
      <c r="GE102" s="66"/>
      <c r="GF102" s="66"/>
      <c r="GG102" s="66"/>
      <c r="GH102" s="66"/>
      <c r="GI102" s="66"/>
      <c r="GJ102" s="66"/>
      <c r="GK102" s="66"/>
      <c r="GL102" s="66"/>
      <c r="GM102" s="66"/>
      <c r="GN102" s="66"/>
      <c r="GO102" s="66"/>
      <c r="GP102" s="66"/>
      <c r="GQ102" s="66"/>
      <c r="GR102" s="66"/>
      <c r="GS102" s="66"/>
      <c r="GT102" s="66"/>
      <c r="GU102" s="66"/>
      <c r="GV102" s="66"/>
      <c r="GW102" s="66"/>
      <c r="GX102" s="66"/>
      <c r="GY102" s="66"/>
      <c r="GZ102" s="66"/>
      <c r="HA102" s="66"/>
      <c r="HB102" s="66"/>
      <c r="HC102" s="66"/>
      <c r="HD102" s="66"/>
      <c r="HE102" s="66"/>
      <c r="HF102" s="66"/>
      <c r="HG102" s="66"/>
      <c r="HH102" s="66"/>
      <c r="HI102" s="66"/>
      <c r="HJ102" s="66"/>
      <c r="HK102" s="66"/>
      <c r="HL102" s="66"/>
      <c r="HM102" s="66"/>
      <c r="HN102" s="66"/>
      <c r="HO102" s="66"/>
      <c r="HP102" s="66"/>
      <c r="HQ102" s="66"/>
      <c r="HR102" s="66"/>
      <c r="HS102" s="66"/>
      <c r="HT102" s="66"/>
      <c r="HU102" s="66"/>
      <c r="HV102" s="66"/>
      <c r="HW102" s="66"/>
    </row>
    <row r="103" spans="2:231" s="336" customFormat="1" ht="15" customHeight="1">
      <c r="B103" s="66"/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  <c r="AD103" s="66"/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  <c r="AV103" s="66"/>
      <c r="AW103" s="66"/>
      <c r="AX103" s="66"/>
      <c r="AY103" s="66"/>
      <c r="AZ103" s="66"/>
      <c r="BA103" s="66"/>
      <c r="BB103" s="66"/>
      <c r="BC103" s="66"/>
      <c r="BD103" s="66"/>
      <c r="BE103" s="66"/>
      <c r="BF103" s="66"/>
      <c r="BG103" s="66"/>
      <c r="BH103" s="66"/>
      <c r="BI103" s="66"/>
      <c r="BJ103" s="66"/>
      <c r="BK103" s="66"/>
      <c r="BL103" s="66"/>
      <c r="BM103" s="66"/>
      <c r="BN103" s="66"/>
      <c r="BO103" s="66"/>
      <c r="BP103" s="66"/>
      <c r="BQ103" s="66"/>
      <c r="BR103" s="66"/>
      <c r="BS103" s="66"/>
      <c r="BT103" s="66"/>
      <c r="BU103" s="66"/>
      <c r="BV103" s="66"/>
      <c r="BW103" s="66"/>
      <c r="BX103" s="66"/>
      <c r="BY103" s="66"/>
      <c r="BZ103" s="66"/>
      <c r="CA103" s="66"/>
      <c r="CB103" s="66"/>
      <c r="CC103" s="66"/>
      <c r="CD103" s="66"/>
      <c r="CE103" s="66"/>
      <c r="CF103" s="66"/>
      <c r="CG103" s="66"/>
      <c r="CH103" s="66"/>
      <c r="CI103" s="66"/>
      <c r="CJ103" s="66"/>
      <c r="CK103" s="66"/>
      <c r="CL103" s="66"/>
      <c r="CM103" s="66"/>
      <c r="CN103" s="66"/>
      <c r="CO103" s="66"/>
      <c r="CP103" s="66"/>
      <c r="CQ103" s="66"/>
      <c r="CR103" s="66"/>
      <c r="CS103" s="66"/>
      <c r="CT103" s="66"/>
      <c r="CU103" s="66"/>
      <c r="CV103" s="66"/>
      <c r="CW103" s="66"/>
      <c r="CX103" s="66"/>
      <c r="CY103" s="66"/>
      <c r="CZ103" s="66"/>
      <c r="DA103" s="66"/>
      <c r="DB103" s="66"/>
      <c r="DC103" s="66"/>
      <c r="DD103" s="66"/>
      <c r="DE103" s="66"/>
      <c r="DF103" s="66"/>
      <c r="DG103" s="66"/>
      <c r="DH103" s="66"/>
      <c r="DI103" s="66"/>
      <c r="DJ103" s="66"/>
      <c r="DK103" s="66"/>
      <c r="DL103" s="66"/>
      <c r="DM103" s="66"/>
      <c r="DN103" s="66"/>
      <c r="DO103" s="66"/>
      <c r="DP103" s="66"/>
      <c r="DQ103" s="66"/>
      <c r="DR103" s="66"/>
      <c r="DS103" s="66"/>
      <c r="DT103" s="66"/>
      <c r="DU103" s="66"/>
      <c r="DV103" s="66"/>
      <c r="DW103" s="66"/>
      <c r="DX103" s="66"/>
      <c r="DY103" s="66"/>
      <c r="DZ103" s="66"/>
      <c r="EA103" s="66"/>
      <c r="EB103" s="66"/>
      <c r="EC103" s="66"/>
      <c r="ED103" s="66"/>
      <c r="EE103" s="66"/>
      <c r="EF103" s="66"/>
      <c r="EG103" s="66"/>
      <c r="EH103" s="66"/>
      <c r="EI103" s="66"/>
      <c r="EJ103" s="66"/>
      <c r="EK103" s="66"/>
      <c r="EL103" s="66"/>
      <c r="EM103" s="66"/>
      <c r="EN103" s="66"/>
      <c r="EO103" s="66"/>
      <c r="EP103" s="66"/>
      <c r="EQ103" s="66"/>
      <c r="ER103" s="66"/>
      <c r="ES103" s="66"/>
      <c r="ET103" s="66"/>
      <c r="EU103" s="66"/>
      <c r="EV103" s="66"/>
      <c r="EW103" s="66"/>
      <c r="EX103" s="66"/>
      <c r="EY103" s="66"/>
      <c r="EZ103" s="66"/>
      <c r="FA103" s="66"/>
      <c r="FB103" s="66"/>
      <c r="FC103" s="66"/>
      <c r="FD103" s="66"/>
      <c r="FE103" s="66"/>
      <c r="FF103" s="66"/>
      <c r="FG103" s="66"/>
      <c r="FH103" s="66"/>
      <c r="FI103" s="66"/>
      <c r="FJ103" s="66"/>
      <c r="FK103" s="66"/>
      <c r="FL103" s="66"/>
      <c r="FM103" s="66"/>
      <c r="FN103" s="66"/>
      <c r="FO103" s="66"/>
      <c r="FP103" s="66"/>
      <c r="FQ103" s="66"/>
      <c r="FR103" s="66"/>
      <c r="FS103" s="66"/>
      <c r="FT103" s="66"/>
      <c r="FU103" s="66"/>
      <c r="FV103" s="66"/>
      <c r="FW103" s="66"/>
      <c r="FX103" s="66"/>
      <c r="FY103" s="66"/>
      <c r="FZ103" s="66"/>
      <c r="GA103" s="66"/>
      <c r="GB103" s="66"/>
      <c r="GC103" s="66"/>
      <c r="GD103" s="66"/>
      <c r="GE103" s="66"/>
      <c r="GF103" s="66"/>
      <c r="GG103" s="66"/>
      <c r="GH103" s="66"/>
      <c r="GI103" s="66"/>
      <c r="GJ103" s="66"/>
      <c r="GK103" s="66"/>
      <c r="GL103" s="66"/>
      <c r="GM103" s="66"/>
      <c r="GN103" s="66"/>
      <c r="GO103" s="66"/>
      <c r="GP103" s="66"/>
      <c r="GQ103" s="66"/>
      <c r="GR103" s="66"/>
      <c r="GS103" s="66"/>
      <c r="GT103" s="66"/>
      <c r="GU103" s="66"/>
      <c r="GV103" s="66"/>
      <c r="GW103" s="66"/>
      <c r="GX103" s="66"/>
      <c r="GY103" s="66"/>
      <c r="GZ103" s="66"/>
      <c r="HA103" s="66"/>
      <c r="HB103" s="66"/>
      <c r="HC103" s="66"/>
      <c r="HD103" s="66"/>
      <c r="HE103" s="66"/>
      <c r="HF103" s="66"/>
      <c r="HG103" s="66"/>
      <c r="HH103" s="66"/>
      <c r="HI103" s="66"/>
      <c r="HJ103" s="66"/>
      <c r="HK103" s="66"/>
      <c r="HL103" s="66"/>
      <c r="HM103" s="66"/>
      <c r="HN103" s="66"/>
      <c r="HO103" s="66"/>
      <c r="HP103" s="66"/>
      <c r="HQ103" s="66"/>
      <c r="HR103" s="66"/>
      <c r="HS103" s="66"/>
      <c r="HT103" s="66"/>
      <c r="HU103" s="66"/>
      <c r="HV103" s="66"/>
      <c r="HW103" s="66"/>
    </row>
    <row r="104" spans="2:231" s="336" customFormat="1" ht="15" customHeight="1">
      <c r="B104" s="66"/>
      <c r="C104" s="66"/>
      <c r="D104" s="66"/>
      <c r="E104" s="66"/>
      <c r="F104" s="66"/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  <c r="BK104" s="66"/>
      <c r="BL104" s="66"/>
      <c r="BM104" s="66"/>
      <c r="BN104" s="66"/>
      <c r="BO104" s="66"/>
      <c r="BP104" s="66"/>
      <c r="BQ104" s="66"/>
      <c r="BR104" s="66"/>
      <c r="BS104" s="66"/>
      <c r="BT104" s="66"/>
      <c r="BU104" s="66"/>
      <c r="BV104" s="66"/>
      <c r="BW104" s="66"/>
      <c r="BX104" s="66"/>
      <c r="BY104" s="66"/>
      <c r="BZ104" s="66"/>
      <c r="CA104" s="66"/>
      <c r="CB104" s="66"/>
      <c r="CC104" s="66"/>
      <c r="CD104" s="66"/>
      <c r="CE104" s="66"/>
      <c r="CF104" s="66"/>
      <c r="CG104" s="66"/>
      <c r="CH104" s="66"/>
      <c r="CI104" s="66"/>
      <c r="CJ104" s="66"/>
      <c r="CK104" s="66"/>
      <c r="CL104" s="66"/>
      <c r="CM104" s="66"/>
      <c r="CN104" s="66"/>
      <c r="CO104" s="66"/>
      <c r="CP104" s="66"/>
      <c r="CQ104" s="66"/>
      <c r="CR104" s="66"/>
      <c r="CS104" s="66"/>
      <c r="CT104" s="66"/>
      <c r="CU104" s="66"/>
      <c r="CV104" s="66"/>
      <c r="CW104" s="66"/>
      <c r="CX104" s="66"/>
      <c r="CY104" s="66"/>
      <c r="CZ104" s="66"/>
      <c r="DA104" s="66"/>
      <c r="DB104" s="66"/>
      <c r="DC104" s="66"/>
      <c r="DD104" s="66"/>
      <c r="DE104" s="66"/>
      <c r="DF104" s="66"/>
      <c r="DG104" s="66"/>
      <c r="DH104" s="66"/>
      <c r="DI104" s="66"/>
      <c r="DJ104" s="66"/>
      <c r="DK104" s="66"/>
      <c r="DL104" s="66"/>
      <c r="DM104" s="66"/>
      <c r="DN104" s="66"/>
      <c r="DO104" s="66"/>
      <c r="DP104" s="66"/>
      <c r="DQ104" s="66"/>
      <c r="DR104" s="66"/>
      <c r="DS104" s="66"/>
      <c r="DT104" s="66"/>
      <c r="DU104" s="66"/>
      <c r="DV104" s="66"/>
      <c r="DW104" s="66"/>
      <c r="DX104" s="66"/>
      <c r="DY104" s="66"/>
      <c r="DZ104" s="66"/>
      <c r="EA104" s="66"/>
      <c r="EB104" s="66"/>
      <c r="EC104" s="66"/>
      <c r="ED104" s="66"/>
      <c r="EE104" s="66"/>
      <c r="EF104" s="66"/>
      <c r="EG104" s="66"/>
      <c r="EH104" s="66"/>
      <c r="EI104" s="66"/>
      <c r="EJ104" s="66"/>
      <c r="EK104" s="66"/>
      <c r="EL104" s="66"/>
      <c r="EM104" s="66"/>
      <c r="EN104" s="66"/>
      <c r="EO104" s="66"/>
      <c r="EP104" s="66"/>
      <c r="EQ104" s="66"/>
      <c r="ER104" s="66"/>
      <c r="ES104" s="66"/>
      <c r="ET104" s="66"/>
      <c r="EU104" s="66"/>
      <c r="EV104" s="66"/>
      <c r="EW104" s="66"/>
      <c r="EX104" s="66"/>
      <c r="EY104" s="66"/>
      <c r="EZ104" s="66"/>
      <c r="FA104" s="66"/>
      <c r="FB104" s="66"/>
      <c r="FC104" s="66"/>
      <c r="FD104" s="66"/>
      <c r="FE104" s="66"/>
      <c r="FF104" s="66"/>
      <c r="FG104" s="66"/>
      <c r="FH104" s="66"/>
      <c r="FI104" s="66"/>
      <c r="FJ104" s="66"/>
      <c r="FK104" s="66"/>
      <c r="FL104" s="66"/>
      <c r="FM104" s="66"/>
      <c r="FN104" s="66"/>
      <c r="FO104" s="66"/>
      <c r="FP104" s="66"/>
      <c r="FQ104" s="66"/>
      <c r="FR104" s="66"/>
      <c r="FS104" s="66"/>
      <c r="FT104" s="66"/>
      <c r="FU104" s="66"/>
      <c r="FV104" s="66"/>
      <c r="FW104" s="66"/>
      <c r="FX104" s="66"/>
      <c r="FY104" s="66"/>
      <c r="FZ104" s="66"/>
      <c r="GA104" s="66"/>
      <c r="GB104" s="66"/>
      <c r="GC104" s="66"/>
      <c r="GD104" s="66"/>
      <c r="GE104" s="66"/>
      <c r="GF104" s="66"/>
      <c r="GG104" s="66"/>
      <c r="GH104" s="66"/>
      <c r="GI104" s="66"/>
      <c r="GJ104" s="66"/>
      <c r="GK104" s="66"/>
      <c r="GL104" s="66"/>
      <c r="GM104" s="66"/>
      <c r="GN104" s="66"/>
      <c r="GO104" s="66"/>
      <c r="GP104" s="66"/>
      <c r="GQ104" s="66"/>
      <c r="GR104" s="66"/>
      <c r="GS104" s="66"/>
      <c r="GT104" s="66"/>
      <c r="GU104" s="66"/>
      <c r="GV104" s="66"/>
      <c r="GW104" s="66"/>
      <c r="GX104" s="66"/>
      <c r="GY104" s="66"/>
      <c r="GZ104" s="66"/>
      <c r="HA104" s="66"/>
      <c r="HB104" s="66"/>
      <c r="HC104" s="66"/>
      <c r="HD104" s="66"/>
      <c r="HE104" s="66"/>
      <c r="HF104" s="66"/>
      <c r="HG104" s="66"/>
      <c r="HH104" s="66"/>
      <c r="HI104" s="66"/>
      <c r="HJ104" s="66"/>
      <c r="HK104" s="66"/>
      <c r="HL104" s="66"/>
      <c r="HM104" s="66"/>
      <c r="HN104" s="66"/>
      <c r="HO104" s="66"/>
      <c r="HP104" s="66"/>
      <c r="HQ104" s="66"/>
      <c r="HR104" s="66"/>
      <c r="HS104" s="66"/>
      <c r="HT104" s="66"/>
      <c r="HU104" s="66"/>
      <c r="HV104" s="66"/>
      <c r="HW104" s="66"/>
    </row>
    <row r="105" spans="2:231" s="336" customFormat="1" ht="15" customHeight="1"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66"/>
      <c r="AG105" s="66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  <c r="BD105" s="66"/>
      <c r="BE105" s="66"/>
      <c r="BF105" s="66"/>
      <c r="BG105" s="66"/>
      <c r="BH105" s="66"/>
      <c r="BI105" s="66"/>
      <c r="BJ105" s="66"/>
      <c r="BK105" s="66"/>
      <c r="BL105" s="66"/>
      <c r="BM105" s="66"/>
      <c r="BN105" s="66"/>
      <c r="BO105" s="66"/>
      <c r="BP105" s="66"/>
      <c r="BQ105" s="66"/>
      <c r="BR105" s="66"/>
      <c r="BS105" s="66"/>
      <c r="BT105" s="66"/>
      <c r="BU105" s="66"/>
      <c r="BV105" s="66"/>
      <c r="BW105" s="66"/>
      <c r="BX105" s="66"/>
      <c r="BY105" s="66"/>
      <c r="BZ105" s="66"/>
      <c r="CA105" s="66"/>
      <c r="CB105" s="66"/>
      <c r="CC105" s="66"/>
      <c r="CD105" s="66"/>
      <c r="CE105" s="66"/>
      <c r="CF105" s="66"/>
      <c r="CG105" s="66"/>
      <c r="CH105" s="66"/>
      <c r="CI105" s="66"/>
      <c r="CJ105" s="66"/>
      <c r="CK105" s="66"/>
      <c r="CL105" s="66"/>
      <c r="CM105" s="66"/>
      <c r="CN105" s="66"/>
      <c r="CO105" s="66"/>
      <c r="CP105" s="66"/>
      <c r="CQ105" s="66"/>
      <c r="CR105" s="66"/>
      <c r="CS105" s="66"/>
      <c r="CT105" s="66"/>
      <c r="CU105" s="66"/>
      <c r="CV105" s="66"/>
      <c r="CW105" s="66"/>
      <c r="CX105" s="66"/>
      <c r="CY105" s="66"/>
      <c r="CZ105" s="66"/>
      <c r="DA105" s="66"/>
      <c r="DB105" s="66"/>
      <c r="DC105" s="66"/>
      <c r="DD105" s="66"/>
      <c r="DE105" s="66"/>
      <c r="DF105" s="66"/>
      <c r="DG105" s="66"/>
      <c r="DH105" s="66"/>
      <c r="DI105" s="66"/>
      <c r="DJ105" s="66"/>
      <c r="DK105" s="66"/>
      <c r="DL105" s="66"/>
      <c r="DM105" s="66"/>
      <c r="DN105" s="66"/>
      <c r="DO105" s="66"/>
      <c r="DP105" s="66"/>
      <c r="DQ105" s="66"/>
      <c r="DR105" s="66"/>
      <c r="DS105" s="66"/>
      <c r="DT105" s="66"/>
      <c r="DU105" s="66"/>
      <c r="DV105" s="66"/>
      <c r="DW105" s="66"/>
      <c r="DX105" s="66"/>
      <c r="DY105" s="66"/>
      <c r="DZ105" s="66"/>
      <c r="EA105" s="66"/>
      <c r="EB105" s="66"/>
      <c r="EC105" s="66"/>
      <c r="ED105" s="66"/>
      <c r="EE105" s="66"/>
      <c r="EF105" s="66"/>
      <c r="EG105" s="66"/>
      <c r="EH105" s="66"/>
      <c r="EI105" s="66"/>
      <c r="EJ105" s="66"/>
      <c r="EK105" s="66"/>
      <c r="EL105" s="66"/>
      <c r="EM105" s="66"/>
      <c r="EN105" s="66"/>
      <c r="EO105" s="66"/>
      <c r="EP105" s="66"/>
      <c r="EQ105" s="66"/>
      <c r="ER105" s="66"/>
      <c r="ES105" s="66"/>
      <c r="ET105" s="66"/>
      <c r="EU105" s="66"/>
      <c r="EV105" s="66"/>
      <c r="EW105" s="66"/>
      <c r="EX105" s="66"/>
      <c r="EY105" s="66"/>
      <c r="EZ105" s="66"/>
      <c r="FA105" s="66"/>
      <c r="FB105" s="66"/>
      <c r="FC105" s="66"/>
      <c r="FD105" s="66"/>
      <c r="FE105" s="66"/>
      <c r="FF105" s="66"/>
      <c r="FG105" s="66"/>
      <c r="FH105" s="66"/>
      <c r="FI105" s="66"/>
      <c r="FJ105" s="66"/>
      <c r="FK105" s="66"/>
      <c r="FL105" s="66"/>
      <c r="FM105" s="66"/>
      <c r="FN105" s="66"/>
      <c r="FO105" s="66"/>
      <c r="FP105" s="66"/>
      <c r="FQ105" s="66"/>
      <c r="FR105" s="66"/>
      <c r="FS105" s="66"/>
      <c r="FT105" s="66"/>
      <c r="FU105" s="66"/>
      <c r="FV105" s="66"/>
      <c r="FW105" s="66"/>
      <c r="FX105" s="66"/>
      <c r="FY105" s="66"/>
      <c r="FZ105" s="66"/>
      <c r="GA105" s="66"/>
      <c r="GB105" s="66"/>
      <c r="GC105" s="66"/>
      <c r="GD105" s="66"/>
      <c r="GE105" s="66"/>
      <c r="GF105" s="66"/>
      <c r="GG105" s="66"/>
      <c r="GH105" s="66"/>
      <c r="GI105" s="66"/>
      <c r="GJ105" s="66"/>
      <c r="GK105" s="66"/>
      <c r="GL105" s="66"/>
      <c r="GM105" s="66"/>
      <c r="GN105" s="66"/>
      <c r="GO105" s="66"/>
      <c r="GP105" s="66"/>
      <c r="GQ105" s="66"/>
      <c r="GR105" s="66"/>
      <c r="GS105" s="66"/>
      <c r="GT105" s="66"/>
      <c r="GU105" s="66"/>
      <c r="GV105" s="66"/>
      <c r="GW105" s="66"/>
      <c r="GX105" s="66"/>
      <c r="GY105" s="66"/>
      <c r="GZ105" s="66"/>
      <c r="HA105" s="66"/>
      <c r="HB105" s="66"/>
      <c r="HC105" s="66"/>
      <c r="HD105" s="66"/>
      <c r="HE105" s="66"/>
      <c r="HF105" s="66"/>
      <c r="HG105" s="66"/>
      <c r="HH105" s="66"/>
      <c r="HI105" s="66"/>
      <c r="HJ105" s="66"/>
      <c r="HK105" s="66"/>
      <c r="HL105" s="66"/>
      <c r="HM105" s="66"/>
      <c r="HN105" s="66"/>
      <c r="HO105" s="66"/>
      <c r="HP105" s="66"/>
      <c r="HQ105" s="66"/>
      <c r="HR105" s="66"/>
      <c r="HS105" s="66"/>
      <c r="HT105" s="66"/>
      <c r="HU105" s="66"/>
      <c r="HV105" s="66"/>
      <c r="HW105" s="66"/>
    </row>
    <row r="106" spans="2:231" s="336" customFormat="1" ht="15" customHeight="1"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66"/>
      <c r="AG106" s="66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  <c r="BD106" s="66"/>
      <c r="BE106" s="66"/>
      <c r="BF106" s="66"/>
      <c r="BG106" s="66"/>
      <c r="BH106" s="66"/>
      <c r="BI106" s="66"/>
      <c r="BJ106" s="66"/>
      <c r="BK106" s="66"/>
      <c r="BL106" s="66"/>
      <c r="BM106" s="66"/>
      <c r="BN106" s="66"/>
      <c r="BO106" s="66"/>
      <c r="BP106" s="66"/>
      <c r="BQ106" s="66"/>
      <c r="BR106" s="66"/>
      <c r="BS106" s="66"/>
      <c r="BT106" s="66"/>
      <c r="BU106" s="66"/>
      <c r="BV106" s="66"/>
      <c r="BW106" s="66"/>
      <c r="BX106" s="66"/>
      <c r="BY106" s="66"/>
      <c r="BZ106" s="66"/>
      <c r="CA106" s="66"/>
      <c r="CB106" s="66"/>
      <c r="CC106" s="66"/>
      <c r="CD106" s="66"/>
      <c r="CE106" s="66"/>
      <c r="CF106" s="66"/>
      <c r="CG106" s="66"/>
      <c r="CH106" s="66"/>
      <c r="CI106" s="66"/>
      <c r="CJ106" s="66"/>
      <c r="CK106" s="66"/>
      <c r="CL106" s="66"/>
      <c r="CM106" s="66"/>
      <c r="CN106" s="66"/>
      <c r="CO106" s="66"/>
      <c r="CP106" s="66"/>
      <c r="CQ106" s="66"/>
      <c r="CR106" s="66"/>
      <c r="CS106" s="66"/>
      <c r="CT106" s="66"/>
      <c r="CU106" s="66"/>
      <c r="CV106" s="66"/>
      <c r="CW106" s="66"/>
      <c r="CX106" s="66"/>
      <c r="CY106" s="66"/>
      <c r="CZ106" s="66"/>
      <c r="DA106" s="66"/>
      <c r="DB106" s="66"/>
      <c r="DC106" s="66"/>
      <c r="DD106" s="66"/>
      <c r="DE106" s="66"/>
      <c r="DF106" s="66"/>
      <c r="DG106" s="66"/>
      <c r="DH106" s="66"/>
      <c r="DI106" s="66"/>
      <c r="DJ106" s="66"/>
      <c r="DK106" s="66"/>
      <c r="DL106" s="66"/>
      <c r="DM106" s="66"/>
      <c r="DN106" s="66"/>
      <c r="DO106" s="66"/>
      <c r="DP106" s="66"/>
      <c r="DQ106" s="66"/>
      <c r="DR106" s="66"/>
      <c r="DS106" s="66"/>
      <c r="DT106" s="66"/>
      <c r="DU106" s="66"/>
      <c r="DV106" s="66"/>
      <c r="DW106" s="66"/>
      <c r="DX106" s="66"/>
      <c r="DY106" s="66"/>
      <c r="DZ106" s="66"/>
      <c r="EA106" s="66"/>
      <c r="EB106" s="66"/>
      <c r="EC106" s="66"/>
      <c r="ED106" s="66"/>
      <c r="EE106" s="66"/>
      <c r="EF106" s="66"/>
      <c r="EG106" s="66"/>
      <c r="EH106" s="66"/>
      <c r="EI106" s="66"/>
      <c r="EJ106" s="66"/>
      <c r="EK106" s="66"/>
      <c r="EL106" s="66"/>
      <c r="EM106" s="66"/>
      <c r="EN106" s="66"/>
      <c r="EO106" s="66"/>
      <c r="EP106" s="66"/>
      <c r="EQ106" s="66"/>
      <c r="ER106" s="66"/>
      <c r="ES106" s="66"/>
      <c r="ET106" s="66"/>
      <c r="EU106" s="66"/>
      <c r="EV106" s="66"/>
      <c r="EW106" s="66"/>
      <c r="EX106" s="66"/>
      <c r="EY106" s="66"/>
      <c r="EZ106" s="66"/>
      <c r="FA106" s="66"/>
      <c r="FB106" s="66"/>
      <c r="FC106" s="66"/>
      <c r="FD106" s="66"/>
      <c r="FE106" s="66"/>
      <c r="FF106" s="66"/>
      <c r="FG106" s="66"/>
      <c r="FH106" s="66"/>
      <c r="FI106" s="66"/>
      <c r="FJ106" s="66"/>
      <c r="FK106" s="66"/>
      <c r="FL106" s="66"/>
      <c r="FM106" s="66"/>
      <c r="FN106" s="66"/>
      <c r="FO106" s="66"/>
      <c r="FP106" s="66"/>
      <c r="FQ106" s="66"/>
      <c r="FR106" s="66"/>
      <c r="FS106" s="66"/>
      <c r="FT106" s="66"/>
      <c r="FU106" s="66"/>
      <c r="FV106" s="66"/>
      <c r="FW106" s="66"/>
      <c r="FX106" s="66"/>
      <c r="FY106" s="66"/>
      <c r="FZ106" s="66"/>
      <c r="GA106" s="66"/>
      <c r="GB106" s="66"/>
      <c r="GC106" s="66"/>
      <c r="GD106" s="66"/>
      <c r="GE106" s="66"/>
      <c r="GF106" s="66"/>
      <c r="GG106" s="66"/>
      <c r="GH106" s="66"/>
      <c r="GI106" s="66"/>
      <c r="GJ106" s="66"/>
      <c r="GK106" s="66"/>
      <c r="GL106" s="66"/>
      <c r="GM106" s="66"/>
      <c r="GN106" s="66"/>
      <c r="GO106" s="66"/>
      <c r="GP106" s="66"/>
      <c r="GQ106" s="66"/>
      <c r="GR106" s="66"/>
      <c r="GS106" s="66"/>
      <c r="GT106" s="66"/>
      <c r="GU106" s="66"/>
      <c r="GV106" s="66"/>
      <c r="GW106" s="66"/>
      <c r="GX106" s="66"/>
      <c r="GY106" s="66"/>
      <c r="GZ106" s="66"/>
      <c r="HA106" s="66"/>
      <c r="HB106" s="66"/>
      <c r="HC106" s="66"/>
      <c r="HD106" s="66"/>
      <c r="HE106" s="66"/>
      <c r="HF106" s="66"/>
      <c r="HG106" s="66"/>
      <c r="HH106" s="66"/>
      <c r="HI106" s="66"/>
      <c r="HJ106" s="66"/>
      <c r="HK106" s="66"/>
      <c r="HL106" s="66"/>
      <c r="HM106" s="66"/>
      <c r="HN106" s="66"/>
      <c r="HO106" s="66"/>
      <c r="HP106" s="66"/>
      <c r="HQ106" s="66"/>
      <c r="HR106" s="66"/>
      <c r="HS106" s="66"/>
      <c r="HT106" s="66"/>
      <c r="HU106" s="66"/>
      <c r="HV106" s="66"/>
      <c r="HW106" s="66"/>
    </row>
    <row r="107" spans="2:231" s="336" customFormat="1" ht="15" customHeight="1"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  <c r="BP107" s="66"/>
      <c r="BQ107" s="66"/>
      <c r="BR107" s="66"/>
      <c r="BS107" s="66"/>
      <c r="BT107" s="66"/>
      <c r="BU107" s="66"/>
      <c r="BV107" s="66"/>
      <c r="BW107" s="66"/>
      <c r="BX107" s="66"/>
      <c r="BY107" s="66"/>
      <c r="BZ107" s="66"/>
      <c r="CA107" s="66"/>
      <c r="CB107" s="66"/>
      <c r="CC107" s="66"/>
      <c r="CD107" s="66"/>
      <c r="CE107" s="66"/>
      <c r="CF107" s="66"/>
      <c r="CG107" s="66"/>
      <c r="CH107" s="66"/>
      <c r="CI107" s="66"/>
      <c r="CJ107" s="66"/>
      <c r="CK107" s="66"/>
      <c r="CL107" s="66"/>
      <c r="CM107" s="66"/>
      <c r="CN107" s="66"/>
      <c r="CO107" s="66"/>
      <c r="CP107" s="66"/>
      <c r="CQ107" s="66"/>
      <c r="CR107" s="66"/>
      <c r="CS107" s="66"/>
      <c r="CT107" s="66"/>
      <c r="CU107" s="66"/>
      <c r="CV107" s="66"/>
      <c r="CW107" s="66"/>
      <c r="CX107" s="66"/>
      <c r="CY107" s="66"/>
      <c r="CZ107" s="66"/>
      <c r="DA107" s="66"/>
      <c r="DB107" s="66"/>
      <c r="DC107" s="66"/>
      <c r="DD107" s="66"/>
      <c r="DE107" s="66"/>
      <c r="DF107" s="66"/>
      <c r="DG107" s="66"/>
      <c r="DH107" s="66"/>
      <c r="DI107" s="66"/>
      <c r="DJ107" s="66"/>
      <c r="DK107" s="66"/>
      <c r="DL107" s="66"/>
      <c r="DM107" s="66"/>
      <c r="DN107" s="66"/>
      <c r="DO107" s="66"/>
      <c r="DP107" s="66"/>
      <c r="DQ107" s="66"/>
      <c r="DR107" s="66"/>
      <c r="DS107" s="66"/>
      <c r="DT107" s="66"/>
      <c r="DU107" s="66"/>
      <c r="DV107" s="66"/>
      <c r="DW107" s="66"/>
      <c r="DX107" s="66"/>
      <c r="DY107" s="66"/>
      <c r="DZ107" s="66"/>
      <c r="EA107" s="66"/>
      <c r="EB107" s="66"/>
      <c r="EC107" s="66"/>
      <c r="ED107" s="66"/>
      <c r="EE107" s="66"/>
      <c r="EF107" s="66"/>
      <c r="EG107" s="66"/>
      <c r="EH107" s="66"/>
      <c r="EI107" s="66"/>
      <c r="EJ107" s="66"/>
      <c r="EK107" s="66"/>
      <c r="EL107" s="66"/>
      <c r="EM107" s="66"/>
      <c r="EN107" s="66"/>
      <c r="EO107" s="66"/>
      <c r="EP107" s="66"/>
      <c r="EQ107" s="66"/>
      <c r="ER107" s="66"/>
      <c r="ES107" s="66"/>
      <c r="ET107" s="66"/>
      <c r="EU107" s="66"/>
      <c r="EV107" s="66"/>
      <c r="EW107" s="66"/>
      <c r="EX107" s="66"/>
      <c r="EY107" s="66"/>
      <c r="EZ107" s="66"/>
      <c r="FA107" s="66"/>
      <c r="FB107" s="66"/>
      <c r="FC107" s="66"/>
      <c r="FD107" s="66"/>
      <c r="FE107" s="66"/>
      <c r="FF107" s="66"/>
      <c r="FG107" s="66"/>
      <c r="FH107" s="66"/>
      <c r="FI107" s="66"/>
      <c r="FJ107" s="66"/>
      <c r="FK107" s="66"/>
      <c r="FL107" s="66"/>
      <c r="FM107" s="66"/>
      <c r="FN107" s="66"/>
      <c r="FO107" s="66"/>
      <c r="FP107" s="66"/>
      <c r="FQ107" s="66"/>
      <c r="FR107" s="66"/>
      <c r="FS107" s="66"/>
      <c r="FT107" s="66"/>
      <c r="FU107" s="66"/>
      <c r="FV107" s="66"/>
      <c r="FW107" s="66"/>
      <c r="FX107" s="66"/>
      <c r="FY107" s="66"/>
      <c r="FZ107" s="66"/>
      <c r="GA107" s="66"/>
      <c r="GB107" s="66"/>
      <c r="GC107" s="66"/>
      <c r="GD107" s="66"/>
      <c r="GE107" s="66"/>
      <c r="GF107" s="66"/>
      <c r="GG107" s="66"/>
      <c r="GH107" s="66"/>
      <c r="GI107" s="66"/>
      <c r="GJ107" s="66"/>
      <c r="GK107" s="66"/>
      <c r="GL107" s="66"/>
      <c r="GM107" s="66"/>
      <c r="GN107" s="66"/>
      <c r="GO107" s="66"/>
      <c r="GP107" s="66"/>
      <c r="GQ107" s="66"/>
      <c r="GR107" s="66"/>
      <c r="GS107" s="66"/>
      <c r="GT107" s="66"/>
      <c r="GU107" s="66"/>
      <c r="GV107" s="66"/>
      <c r="GW107" s="66"/>
      <c r="GX107" s="66"/>
      <c r="GY107" s="66"/>
      <c r="GZ107" s="66"/>
      <c r="HA107" s="66"/>
      <c r="HB107" s="66"/>
      <c r="HC107" s="66"/>
      <c r="HD107" s="66"/>
      <c r="HE107" s="66"/>
      <c r="HF107" s="66"/>
      <c r="HG107" s="66"/>
      <c r="HH107" s="66"/>
      <c r="HI107" s="66"/>
      <c r="HJ107" s="66"/>
      <c r="HK107" s="66"/>
      <c r="HL107" s="66"/>
      <c r="HM107" s="66"/>
      <c r="HN107" s="66"/>
      <c r="HO107" s="66"/>
      <c r="HP107" s="66"/>
      <c r="HQ107" s="66"/>
      <c r="HR107" s="66"/>
      <c r="HS107" s="66"/>
      <c r="HT107" s="66"/>
      <c r="HU107" s="66"/>
      <c r="HV107" s="66"/>
      <c r="HW107" s="66"/>
    </row>
    <row r="108" spans="2:231" s="336" customFormat="1" ht="15" customHeight="1"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66"/>
      <c r="AG108" s="66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66"/>
      <c r="BD108" s="66"/>
      <c r="BE108" s="66"/>
      <c r="BF108" s="66"/>
      <c r="BG108" s="66"/>
      <c r="BH108" s="66"/>
      <c r="BI108" s="66"/>
      <c r="BJ108" s="66"/>
      <c r="BK108" s="66"/>
      <c r="BL108" s="66"/>
      <c r="BM108" s="66"/>
      <c r="BN108" s="66"/>
      <c r="BO108" s="66"/>
      <c r="BP108" s="66"/>
      <c r="BQ108" s="66"/>
      <c r="BR108" s="66"/>
      <c r="BS108" s="66"/>
      <c r="BT108" s="66"/>
      <c r="BU108" s="66"/>
      <c r="BV108" s="66"/>
      <c r="BW108" s="66"/>
      <c r="BX108" s="66"/>
      <c r="BY108" s="66"/>
      <c r="BZ108" s="66"/>
      <c r="CA108" s="66"/>
      <c r="CB108" s="66"/>
      <c r="CC108" s="66"/>
      <c r="CD108" s="66"/>
      <c r="CE108" s="66"/>
      <c r="CF108" s="66"/>
      <c r="CG108" s="66"/>
      <c r="CH108" s="66"/>
      <c r="CI108" s="66"/>
      <c r="CJ108" s="66"/>
      <c r="CK108" s="66"/>
      <c r="CL108" s="66"/>
      <c r="CM108" s="66"/>
      <c r="CN108" s="66"/>
      <c r="CO108" s="66"/>
      <c r="CP108" s="66"/>
      <c r="CQ108" s="66"/>
      <c r="CR108" s="66"/>
      <c r="CS108" s="66"/>
      <c r="CT108" s="66"/>
      <c r="CU108" s="66"/>
      <c r="CV108" s="66"/>
      <c r="CW108" s="66"/>
      <c r="CX108" s="66"/>
      <c r="CY108" s="66"/>
      <c r="CZ108" s="66"/>
      <c r="DA108" s="66"/>
      <c r="DB108" s="66"/>
      <c r="DC108" s="66"/>
      <c r="DD108" s="66"/>
      <c r="DE108" s="66"/>
      <c r="DF108" s="66"/>
      <c r="DG108" s="66"/>
      <c r="DH108" s="66"/>
      <c r="DI108" s="66"/>
      <c r="DJ108" s="66"/>
      <c r="DK108" s="66"/>
      <c r="DL108" s="66"/>
      <c r="DM108" s="66"/>
      <c r="DN108" s="66"/>
      <c r="DO108" s="66"/>
      <c r="DP108" s="66"/>
      <c r="DQ108" s="66"/>
      <c r="DR108" s="66"/>
      <c r="DS108" s="66"/>
      <c r="DT108" s="66"/>
      <c r="DU108" s="66"/>
      <c r="DV108" s="66"/>
      <c r="DW108" s="66"/>
      <c r="DX108" s="66"/>
      <c r="DY108" s="66"/>
      <c r="DZ108" s="66"/>
      <c r="EA108" s="66"/>
      <c r="EB108" s="66"/>
      <c r="EC108" s="66"/>
      <c r="ED108" s="66"/>
      <c r="EE108" s="66"/>
      <c r="EF108" s="66"/>
      <c r="EG108" s="66"/>
      <c r="EH108" s="66"/>
      <c r="EI108" s="66"/>
      <c r="EJ108" s="66"/>
      <c r="EK108" s="66"/>
      <c r="EL108" s="66"/>
      <c r="EM108" s="66"/>
      <c r="EN108" s="66"/>
      <c r="EO108" s="66"/>
      <c r="EP108" s="66"/>
      <c r="EQ108" s="66"/>
      <c r="ER108" s="66"/>
      <c r="ES108" s="66"/>
      <c r="ET108" s="66"/>
      <c r="EU108" s="66"/>
      <c r="EV108" s="66"/>
      <c r="EW108" s="66"/>
      <c r="EX108" s="66"/>
      <c r="EY108" s="66"/>
      <c r="EZ108" s="66"/>
      <c r="FA108" s="66"/>
      <c r="FB108" s="66"/>
      <c r="FC108" s="66"/>
      <c r="FD108" s="66"/>
      <c r="FE108" s="66"/>
      <c r="FF108" s="66"/>
      <c r="FG108" s="66"/>
      <c r="FH108" s="66"/>
      <c r="FI108" s="66"/>
      <c r="FJ108" s="66"/>
      <c r="FK108" s="66"/>
      <c r="FL108" s="66"/>
      <c r="FM108" s="66"/>
      <c r="FN108" s="66"/>
      <c r="FO108" s="66"/>
      <c r="FP108" s="66"/>
      <c r="FQ108" s="66"/>
      <c r="FR108" s="66"/>
      <c r="FS108" s="66"/>
      <c r="FT108" s="66"/>
      <c r="FU108" s="66"/>
      <c r="FV108" s="66"/>
      <c r="FW108" s="66"/>
      <c r="FX108" s="66"/>
      <c r="FY108" s="66"/>
      <c r="FZ108" s="66"/>
      <c r="GA108" s="66"/>
      <c r="GB108" s="66"/>
      <c r="GC108" s="66"/>
      <c r="GD108" s="66"/>
      <c r="GE108" s="66"/>
      <c r="GF108" s="66"/>
      <c r="GG108" s="66"/>
      <c r="GH108" s="66"/>
      <c r="GI108" s="66"/>
      <c r="GJ108" s="66"/>
      <c r="GK108" s="66"/>
      <c r="GL108" s="66"/>
      <c r="GM108" s="66"/>
      <c r="GN108" s="66"/>
      <c r="GO108" s="66"/>
      <c r="GP108" s="66"/>
      <c r="GQ108" s="66"/>
      <c r="GR108" s="66"/>
      <c r="GS108" s="66"/>
      <c r="GT108" s="66"/>
      <c r="GU108" s="66"/>
      <c r="GV108" s="66"/>
      <c r="GW108" s="66"/>
      <c r="GX108" s="66"/>
      <c r="GY108" s="66"/>
      <c r="GZ108" s="66"/>
      <c r="HA108" s="66"/>
      <c r="HB108" s="66"/>
      <c r="HC108" s="66"/>
      <c r="HD108" s="66"/>
      <c r="HE108" s="66"/>
      <c r="HF108" s="66"/>
      <c r="HG108" s="66"/>
      <c r="HH108" s="66"/>
      <c r="HI108" s="66"/>
      <c r="HJ108" s="66"/>
      <c r="HK108" s="66"/>
      <c r="HL108" s="66"/>
      <c r="HM108" s="66"/>
      <c r="HN108" s="66"/>
      <c r="HO108" s="66"/>
      <c r="HP108" s="66"/>
      <c r="HQ108" s="66"/>
      <c r="HR108" s="66"/>
      <c r="HS108" s="66"/>
      <c r="HT108" s="66"/>
      <c r="HU108" s="66"/>
      <c r="HV108" s="66"/>
      <c r="HW108" s="66"/>
    </row>
    <row r="109" spans="2:231" s="336" customFormat="1" ht="15" customHeight="1"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66"/>
      <c r="AG109" s="66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  <c r="BD109" s="66"/>
      <c r="BE109" s="66"/>
      <c r="BF109" s="66"/>
      <c r="BG109" s="66"/>
      <c r="BH109" s="66"/>
      <c r="BI109" s="66"/>
      <c r="BJ109" s="66"/>
      <c r="BK109" s="66"/>
      <c r="BL109" s="66"/>
      <c r="BM109" s="66"/>
      <c r="BN109" s="66"/>
      <c r="BO109" s="66"/>
      <c r="BP109" s="66"/>
      <c r="BQ109" s="66"/>
      <c r="BR109" s="66"/>
      <c r="BS109" s="66"/>
      <c r="BT109" s="66"/>
      <c r="BU109" s="66"/>
      <c r="BV109" s="66"/>
      <c r="BW109" s="66"/>
      <c r="BX109" s="66"/>
      <c r="BY109" s="66"/>
      <c r="BZ109" s="66"/>
      <c r="CA109" s="66"/>
      <c r="CB109" s="66"/>
      <c r="CC109" s="66"/>
      <c r="CD109" s="66"/>
      <c r="CE109" s="66"/>
      <c r="CF109" s="66"/>
      <c r="CG109" s="66"/>
      <c r="CH109" s="66"/>
      <c r="CI109" s="66"/>
      <c r="CJ109" s="66"/>
      <c r="CK109" s="66"/>
      <c r="CL109" s="66"/>
      <c r="CM109" s="66"/>
      <c r="CN109" s="66"/>
      <c r="CO109" s="66"/>
      <c r="CP109" s="66"/>
      <c r="CQ109" s="66"/>
      <c r="CR109" s="66"/>
      <c r="CS109" s="66"/>
      <c r="CT109" s="66"/>
      <c r="CU109" s="66"/>
      <c r="CV109" s="66"/>
      <c r="CW109" s="66"/>
      <c r="CX109" s="66"/>
      <c r="CY109" s="66"/>
      <c r="CZ109" s="66"/>
      <c r="DA109" s="66"/>
      <c r="DB109" s="66"/>
      <c r="DC109" s="66"/>
      <c r="DD109" s="66"/>
      <c r="DE109" s="66"/>
      <c r="DF109" s="66"/>
      <c r="DG109" s="66"/>
      <c r="DH109" s="66"/>
      <c r="DI109" s="66"/>
      <c r="DJ109" s="66"/>
      <c r="DK109" s="66"/>
      <c r="DL109" s="66"/>
      <c r="DM109" s="66"/>
      <c r="DN109" s="66"/>
      <c r="DO109" s="66"/>
      <c r="DP109" s="66"/>
      <c r="DQ109" s="66"/>
      <c r="DR109" s="66"/>
      <c r="DS109" s="66"/>
      <c r="DT109" s="66"/>
      <c r="DU109" s="66"/>
      <c r="DV109" s="66"/>
      <c r="DW109" s="66"/>
      <c r="DX109" s="66"/>
      <c r="DY109" s="66"/>
      <c r="DZ109" s="66"/>
      <c r="EA109" s="66"/>
      <c r="EB109" s="66"/>
      <c r="EC109" s="66"/>
      <c r="ED109" s="66"/>
      <c r="EE109" s="66"/>
      <c r="EF109" s="66"/>
      <c r="EG109" s="66"/>
      <c r="EH109" s="66"/>
      <c r="EI109" s="66"/>
      <c r="EJ109" s="66"/>
      <c r="EK109" s="66"/>
      <c r="EL109" s="66"/>
      <c r="EM109" s="66"/>
      <c r="EN109" s="66"/>
      <c r="EO109" s="66"/>
      <c r="EP109" s="66"/>
      <c r="EQ109" s="66"/>
      <c r="ER109" s="66"/>
      <c r="ES109" s="66"/>
      <c r="ET109" s="66"/>
      <c r="EU109" s="66"/>
      <c r="EV109" s="66"/>
      <c r="EW109" s="66"/>
      <c r="EX109" s="66"/>
      <c r="EY109" s="66"/>
      <c r="EZ109" s="66"/>
      <c r="FA109" s="66"/>
      <c r="FB109" s="66"/>
      <c r="FC109" s="66"/>
      <c r="FD109" s="66"/>
      <c r="FE109" s="66"/>
      <c r="FF109" s="66"/>
      <c r="FG109" s="66"/>
      <c r="FH109" s="66"/>
      <c r="FI109" s="66"/>
      <c r="FJ109" s="66"/>
      <c r="FK109" s="66"/>
      <c r="FL109" s="66"/>
      <c r="FM109" s="66"/>
      <c r="FN109" s="66"/>
      <c r="FO109" s="66"/>
      <c r="FP109" s="66"/>
      <c r="FQ109" s="66"/>
      <c r="FR109" s="66"/>
      <c r="FS109" s="66"/>
      <c r="FT109" s="66"/>
      <c r="FU109" s="66"/>
      <c r="FV109" s="66"/>
      <c r="FW109" s="66"/>
      <c r="FX109" s="66"/>
      <c r="FY109" s="66"/>
      <c r="FZ109" s="66"/>
      <c r="GA109" s="66"/>
      <c r="GB109" s="66"/>
      <c r="GC109" s="66"/>
      <c r="GD109" s="66"/>
      <c r="GE109" s="66"/>
      <c r="GF109" s="66"/>
      <c r="GG109" s="66"/>
      <c r="GH109" s="66"/>
      <c r="GI109" s="66"/>
      <c r="GJ109" s="66"/>
      <c r="GK109" s="66"/>
      <c r="GL109" s="66"/>
      <c r="GM109" s="66"/>
      <c r="GN109" s="66"/>
      <c r="GO109" s="66"/>
      <c r="GP109" s="66"/>
      <c r="GQ109" s="66"/>
      <c r="GR109" s="66"/>
      <c r="GS109" s="66"/>
      <c r="GT109" s="66"/>
      <c r="GU109" s="66"/>
      <c r="GV109" s="66"/>
      <c r="GW109" s="66"/>
      <c r="GX109" s="66"/>
      <c r="GY109" s="66"/>
      <c r="GZ109" s="66"/>
      <c r="HA109" s="66"/>
      <c r="HB109" s="66"/>
      <c r="HC109" s="66"/>
      <c r="HD109" s="66"/>
      <c r="HE109" s="66"/>
      <c r="HF109" s="66"/>
      <c r="HG109" s="66"/>
      <c r="HH109" s="66"/>
      <c r="HI109" s="66"/>
      <c r="HJ109" s="66"/>
      <c r="HK109" s="66"/>
      <c r="HL109" s="66"/>
      <c r="HM109" s="66"/>
      <c r="HN109" s="66"/>
      <c r="HO109" s="66"/>
      <c r="HP109" s="66"/>
      <c r="HQ109" s="66"/>
      <c r="HR109" s="66"/>
      <c r="HS109" s="66"/>
      <c r="HT109" s="66"/>
      <c r="HU109" s="66"/>
      <c r="HV109" s="66"/>
      <c r="HW109" s="66"/>
    </row>
    <row r="110" spans="2:231" s="336" customFormat="1" ht="15" customHeight="1"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66"/>
      <c r="AG110" s="66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  <c r="BD110" s="66"/>
      <c r="BE110" s="66"/>
      <c r="BF110" s="66"/>
      <c r="BG110" s="66"/>
      <c r="BH110" s="66"/>
      <c r="BI110" s="66"/>
      <c r="BJ110" s="66"/>
      <c r="BK110" s="66"/>
      <c r="BL110" s="66"/>
      <c r="BM110" s="66"/>
      <c r="BN110" s="66"/>
      <c r="BO110" s="66"/>
      <c r="BP110" s="66"/>
      <c r="BQ110" s="66"/>
      <c r="BR110" s="66"/>
      <c r="BS110" s="66"/>
      <c r="BT110" s="66"/>
      <c r="BU110" s="66"/>
      <c r="BV110" s="66"/>
      <c r="BW110" s="66"/>
      <c r="BX110" s="66"/>
      <c r="BY110" s="66"/>
      <c r="BZ110" s="66"/>
      <c r="CA110" s="66"/>
      <c r="CB110" s="66"/>
      <c r="CC110" s="66"/>
      <c r="CD110" s="66"/>
      <c r="CE110" s="66"/>
      <c r="CF110" s="66"/>
      <c r="CG110" s="66"/>
      <c r="CH110" s="66"/>
      <c r="CI110" s="66"/>
      <c r="CJ110" s="66"/>
      <c r="CK110" s="66"/>
      <c r="CL110" s="66"/>
      <c r="CM110" s="66"/>
      <c r="CN110" s="66"/>
      <c r="CO110" s="66"/>
      <c r="CP110" s="66"/>
      <c r="CQ110" s="66"/>
      <c r="CR110" s="66"/>
      <c r="CS110" s="66"/>
      <c r="CT110" s="66"/>
      <c r="CU110" s="66"/>
      <c r="CV110" s="66"/>
      <c r="CW110" s="66"/>
      <c r="CX110" s="66"/>
      <c r="CY110" s="66"/>
      <c r="CZ110" s="66"/>
      <c r="DA110" s="66"/>
      <c r="DB110" s="66"/>
      <c r="DC110" s="66"/>
      <c r="DD110" s="66"/>
      <c r="DE110" s="66"/>
      <c r="DF110" s="66"/>
      <c r="DG110" s="66"/>
      <c r="DH110" s="66"/>
      <c r="DI110" s="66"/>
      <c r="DJ110" s="66"/>
      <c r="DK110" s="66"/>
      <c r="DL110" s="66"/>
      <c r="DM110" s="66"/>
      <c r="DN110" s="66"/>
      <c r="DO110" s="66"/>
      <c r="DP110" s="66"/>
      <c r="DQ110" s="66"/>
      <c r="DR110" s="66"/>
      <c r="DS110" s="66"/>
      <c r="DT110" s="66"/>
      <c r="DU110" s="66"/>
      <c r="DV110" s="66"/>
      <c r="DW110" s="66"/>
      <c r="DX110" s="66"/>
      <c r="DY110" s="66"/>
      <c r="DZ110" s="66"/>
      <c r="EA110" s="66"/>
      <c r="EB110" s="66"/>
      <c r="EC110" s="66"/>
      <c r="ED110" s="66"/>
      <c r="EE110" s="66"/>
      <c r="EF110" s="66"/>
      <c r="EG110" s="66"/>
      <c r="EH110" s="66"/>
      <c r="EI110" s="66"/>
      <c r="EJ110" s="66"/>
      <c r="EK110" s="66"/>
      <c r="EL110" s="66"/>
      <c r="EM110" s="66"/>
      <c r="EN110" s="66"/>
      <c r="EO110" s="66"/>
      <c r="EP110" s="66"/>
      <c r="EQ110" s="66"/>
      <c r="ER110" s="66"/>
      <c r="ES110" s="66"/>
      <c r="ET110" s="66"/>
      <c r="EU110" s="66"/>
      <c r="EV110" s="66"/>
      <c r="EW110" s="66"/>
      <c r="EX110" s="66"/>
      <c r="EY110" s="66"/>
      <c r="EZ110" s="66"/>
      <c r="FA110" s="66"/>
      <c r="FB110" s="66"/>
      <c r="FC110" s="66"/>
      <c r="FD110" s="66"/>
      <c r="FE110" s="66"/>
      <c r="FF110" s="66"/>
      <c r="FG110" s="66"/>
      <c r="FH110" s="66"/>
      <c r="FI110" s="66"/>
      <c r="FJ110" s="66"/>
      <c r="FK110" s="66"/>
      <c r="FL110" s="66"/>
      <c r="FM110" s="66"/>
      <c r="FN110" s="66"/>
      <c r="FO110" s="66"/>
      <c r="FP110" s="66"/>
      <c r="FQ110" s="66"/>
      <c r="FR110" s="66"/>
      <c r="FS110" s="66"/>
      <c r="FT110" s="66"/>
      <c r="FU110" s="66"/>
      <c r="FV110" s="66"/>
      <c r="FW110" s="66"/>
      <c r="FX110" s="66"/>
      <c r="FY110" s="66"/>
      <c r="FZ110" s="66"/>
      <c r="GA110" s="66"/>
      <c r="GB110" s="66"/>
      <c r="GC110" s="66"/>
      <c r="GD110" s="66"/>
      <c r="GE110" s="66"/>
      <c r="GF110" s="66"/>
      <c r="GG110" s="66"/>
      <c r="GH110" s="66"/>
      <c r="GI110" s="66"/>
      <c r="GJ110" s="66"/>
      <c r="GK110" s="66"/>
      <c r="GL110" s="66"/>
      <c r="GM110" s="66"/>
      <c r="GN110" s="66"/>
      <c r="GO110" s="66"/>
      <c r="GP110" s="66"/>
      <c r="GQ110" s="66"/>
      <c r="GR110" s="66"/>
      <c r="GS110" s="66"/>
      <c r="GT110" s="66"/>
      <c r="GU110" s="66"/>
      <c r="GV110" s="66"/>
      <c r="GW110" s="66"/>
      <c r="GX110" s="66"/>
      <c r="GY110" s="66"/>
      <c r="GZ110" s="66"/>
      <c r="HA110" s="66"/>
      <c r="HB110" s="66"/>
      <c r="HC110" s="66"/>
      <c r="HD110" s="66"/>
      <c r="HE110" s="66"/>
      <c r="HF110" s="66"/>
      <c r="HG110" s="66"/>
      <c r="HH110" s="66"/>
      <c r="HI110" s="66"/>
      <c r="HJ110" s="66"/>
      <c r="HK110" s="66"/>
      <c r="HL110" s="66"/>
      <c r="HM110" s="66"/>
      <c r="HN110" s="66"/>
      <c r="HO110" s="66"/>
      <c r="HP110" s="66"/>
      <c r="HQ110" s="66"/>
      <c r="HR110" s="66"/>
      <c r="HS110" s="66"/>
      <c r="HT110" s="66"/>
      <c r="HU110" s="66"/>
      <c r="HV110" s="66"/>
      <c r="HW110" s="66"/>
    </row>
    <row r="111" spans="2:231" s="336" customFormat="1" ht="15" customHeight="1"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66"/>
      <c r="AG111" s="66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  <c r="BD111" s="66"/>
      <c r="BE111" s="66"/>
      <c r="BF111" s="66"/>
      <c r="BG111" s="66"/>
      <c r="BH111" s="66"/>
      <c r="BI111" s="66"/>
      <c r="BJ111" s="66"/>
      <c r="BK111" s="66"/>
      <c r="BL111" s="66"/>
      <c r="BM111" s="66"/>
      <c r="BN111" s="66"/>
      <c r="BO111" s="66"/>
      <c r="BP111" s="66"/>
      <c r="BQ111" s="66"/>
      <c r="BR111" s="66"/>
      <c r="BS111" s="66"/>
      <c r="BT111" s="66"/>
      <c r="BU111" s="66"/>
      <c r="BV111" s="66"/>
      <c r="BW111" s="66"/>
      <c r="BX111" s="66"/>
      <c r="BY111" s="66"/>
      <c r="BZ111" s="66"/>
      <c r="CA111" s="66"/>
      <c r="CB111" s="66"/>
      <c r="CC111" s="66"/>
      <c r="CD111" s="66"/>
      <c r="CE111" s="66"/>
      <c r="CF111" s="66"/>
      <c r="CG111" s="66"/>
      <c r="CH111" s="66"/>
      <c r="CI111" s="66"/>
      <c r="CJ111" s="66"/>
      <c r="CK111" s="66"/>
      <c r="CL111" s="66"/>
      <c r="CM111" s="66"/>
      <c r="CN111" s="66"/>
      <c r="CO111" s="66"/>
      <c r="CP111" s="66"/>
      <c r="CQ111" s="66"/>
      <c r="CR111" s="66"/>
      <c r="CS111" s="66"/>
      <c r="CT111" s="66"/>
      <c r="CU111" s="66"/>
      <c r="CV111" s="66"/>
      <c r="CW111" s="66"/>
      <c r="CX111" s="66"/>
      <c r="CY111" s="66"/>
      <c r="CZ111" s="66"/>
      <c r="DA111" s="66"/>
      <c r="DB111" s="66"/>
      <c r="DC111" s="66"/>
      <c r="DD111" s="66"/>
      <c r="DE111" s="66"/>
      <c r="DF111" s="66"/>
      <c r="DG111" s="66"/>
      <c r="DH111" s="66"/>
      <c r="DI111" s="66"/>
      <c r="DJ111" s="66"/>
      <c r="DK111" s="66"/>
      <c r="DL111" s="66"/>
      <c r="DM111" s="66"/>
      <c r="DN111" s="66"/>
      <c r="DO111" s="66"/>
      <c r="DP111" s="66"/>
      <c r="DQ111" s="66"/>
      <c r="DR111" s="66"/>
      <c r="DS111" s="66"/>
      <c r="DT111" s="66"/>
      <c r="DU111" s="66"/>
      <c r="DV111" s="66"/>
      <c r="DW111" s="66"/>
      <c r="DX111" s="66"/>
      <c r="DY111" s="66"/>
      <c r="DZ111" s="66"/>
      <c r="EA111" s="66"/>
      <c r="EB111" s="66"/>
      <c r="EC111" s="66"/>
      <c r="ED111" s="66"/>
      <c r="EE111" s="66"/>
      <c r="EF111" s="66"/>
      <c r="EG111" s="66"/>
      <c r="EH111" s="66"/>
      <c r="EI111" s="66"/>
      <c r="EJ111" s="66"/>
      <c r="EK111" s="66"/>
      <c r="EL111" s="66"/>
      <c r="EM111" s="66"/>
      <c r="EN111" s="66"/>
      <c r="EO111" s="66"/>
      <c r="EP111" s="66"/>
      <c r="EQ111" s="66"/>
      <c r="ER111" s="66"/>
      <c r="ES111" s="66"/>
      <c r="ET111" s="66"/>
      <c r="EU111" s="66"/>
      <c r="EV111" s="66"/>
      <c r="EW111" s="66"/>
      <c r="EX111" s="66"/>
      <c r="EY111" s="66"/>
      <c r="EZ111" s="66"/>
      <c r="FA111" s="66"/>
      <c r="FB111" s="66"/>
      <c r="FC111" s="66"/>
      <c r="FD111" s="66"/>
      <c r="FE111" s="66"/>
      <c r="FF111" s="66"/>
      <c r="FG111" s="66"/>
      <c r="FH111" s="66"/>
      <c r="FI111" s="66"/>
      <c r="FJ111" s="66"/>
      <c r="FK111" s="66"/>
      <c r="FL111" s="66"/>
      <c r="FM111" s="66"/>
      <c r="FN111" s="66"/>
      <c r="FO111" s="66"/>
      <c r="FP111" s="66"/>
      <c r="FQ111" s="66"/>
      <c r="FR111" s="66"/>
      <c r="FS111" s="66"/>
      <c r="FT111" s="66"/>
      <c r="FU111" s="66"/>
      <c r="FV111" s="66"/>
      <c r="FW111" s="66"/>
      <c r="FX111" s="66"/>
      <c r="FY111" s="66"/>
      <c r="FZ111" s="66"/>
      <c r="GA111" s="66"/>
      <c r="GB111" s="66"/>
      <c r="GC111" s="66"/>
      <c r="GD111" s="66"/>
      <c r="GE111" s="66"/>
      <c r="GF111" s="66"/>
      <c r="GG111" s="66"/>
      <c r="GH111" s="66"/>
      <c r="GI111" s="66"/>
      <c r="GJ111" s="66"/>
      <c r="GK111" s="66"/>
      <c r="GL111" s="66"/>
      <c r="GM111" s="66"/>
      <c r="GN111" s="66"/>
      <c r="GO111" s="66"/>
      <c r="GP111" s="66"/>
      <c r="GQ111" s="66"/>
      <c r="GR111" s="66"/>
      <c r="GS111" s="66"/>
      <c r="GT111" s="66"/>
      <c r="GU111" s="66"/>
      <c r="GV111" s="66"/>
      <c r="GW111" s="66"/>
      <c r="GX111" s="66"/>
      <c r="GY111" s="66"/>
      <c r="GZ111" s="66"/>
      <c r="HA111" s="66"/>
      <c r="HB111" s="66"/>
      <c r="HC111" s="66"/>
      <c r="HD111" s="66"/>
      <c r="HE111" s="66"/>
      <c r="HF111" s="66"/>
      <c r="HG111" s="66"/>
      <c r="HH111" s="66"/>
      <c r="HI111" s="66"/>
      <c r="HJ111" s="66"/>
      <c r="HK111" s="66"/>
      <c r="HL111" s="66"/>
      <c r="HM111" s="66"/>
      <c r="HN111" s="66"/>
      <c r="HO111" s="66"/>
      <c r="HP111" s="66"/>
      <c r="HQ111" s="66"/>
      <c r="HR111" s="66"/>
      <c r="HS111" s="66"/>
      <c r="HT111" s="66"/>
      <c r="HU111" s="66"/>
      <c r="HV111" s="66"/>
      <c r="HW111" s="66"/>
    </row>
    <row r="112" spans="2:231" s="336" customFormat="1" ht="15" customHeight="1"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  <c r="BD112" s="66"/>
      <c r="BE112" s="66"/>
      <c r="BF112" s="66"/>
      <c r="BG112" s="66"/>
      <c r="BH112" s="66"/>
      <c r="BI112" s="66"/>
      <c r="BJ112" s="66"/>
      <c r="BK112" s="66"/>
      <c r="BL112" s="66"/>
      <c r="BM112" s="66"/>
      <c r="BN112" s="66"/>
      <c r="BO112" s="66"/>
      <c r="BP112" s="66"/>
      <c r="BQ112" s="66"/>
      <c r="BR112" s="66"/>
      <c r="BS112" s="66"/>
      <c r="BT112" s="66"/>
      <c r="BU112" s="66"/>
      <c r="BV112" s="66"/>
      <c r="BW112" s="66"/>
      <c r="BX112" s="66"/>
      <c r="BY112" s="66"/>
      <c r="BZ112" s="66"/>
      <c r="CA112" s="66"/>
      <c r="CB112" s="66"/>
      <c r="CC112" s="66"/>
      <c r="CD112" s="66"/>
      <c r="CE112" s="66"/>
      <c r="CF112" s="66"/>
      <c r="CG112" s="66"/>
      <c r="CH112" s="66"/>
      <c r="CI112" s="66"/>
      <c r="CJ112" s="66"/>
      <c r="CK112" s="66"/>
      <c r="CL112" s="66"/>
      <c r="CM112" s="66"/>
      <c r="CN112" s="66"/>
      <c r="CO112" s="66"/>
      <c r="CP112" s="66"/>
      <c r="CQ112" s="66"/>
      <c r="CR112" s="66"/>
      <c r="CS112" s="66"/>
      <c r="CT112" s="66"/>
      <c r="CU112" s="66"/>
      <c r="CV112" s="66"/>
      <c r="CW112" s="66"/>
      <c r="CX112" s="66"/>
      <c r="CY112" s="66"/>
      <c r="CZ112" s="66"/>
      <c r="DA112" s="66"/>
      <c r="DB112" s="66"/>
      <c r="DC112" s="66"/>
      <c r="DD112" s="66"/>
      <c r="DE112" s="66"/>
      <c r="DF112" s="66"/>
      <c r="DG112" s="66"/>
      <c r="DH112" s="66"/>
      <c r="DI112" s="66"/>
      <c r="DJ112" s="66"/>
      <c r="DK112" s="66"/>
      <c r="DL112" s="66"/>
      <c r="DM112" s="66"/>
      <c r="DN112" s="66"/>
      <c r="DO112" s="66"/>
      <c r="DP112" s="66"/>
      <c r="DQ112" s="66"/>
      <c r="DR112" s="66"/>
      <c r="DS112" s="66"/>
      <c r="DT112" s="66"/>
      <c r="DU112" s="66"/>
      <c r="DV112" s="66"/>
      <c r="DW112" s="66"/>
      <c r="DX112" s="66"/>
      <c r="DY112" s="66"/>
      <c r="DZ112" s="66"/>
      <c r="EA112" s="66"/>
      <c r="EB112" s="66"/>
      <c r="EC112" s="66"/>
      <c r="ED112" s="66"/>
      <c r="EE112" s="66"/>
      <c r="EF112" s="66"/>
      <c r="EG112" s="66"/>
      <c r="EH112" s="66"/>
      <c r="EI112" s="66"/>
      <c r="EJ112" s="66"/>
      <c r="EK112" s="66"/>
      <c r="EL112" s="66"/>
      <c r="EM112" s="66"/>
      <c r="EN112" s="66"/>
      <c r="EO112" s="66"/>
      <c r="EP112" s="66"/>
      <c r="EQ112" s="66"/>
      <c r="ER112" s="66"/>
      <c r="ES112" s="66"/>
      <c r="ET112" s="66"/>
      <c r="EU112" s="66"/>
      <c r="EV112" s="66"/>
      <c r="EW112" s="66"/>
      <c r="EX112" s="66"/>
      <c r="EY112" s="66"/>
      <c r="EZ112" s="66"/>
      <c r="FA112" s="66"/>
      <c r="FB112" s="66"/>
      <c r="FC112" s="66"/>
      <c r="FD112" s="66"/>
      <c r="FE112" s="66"/>
      <c r="FF112" s="66"/>
      <c r="FG112" s="66"/>
      <c r="FH112" s="66"/>
      <c r="FI112" s="66"/>
      <c r="FJ112" s="66"/>
      <c r="FK112" s="66"/>
      <c r="FL112" s="66"/>
      <c r="FM112" s="66"/>
      <c r="FN112" s="66"/>
      <c r="FO112" s="66"/>
      <c r="FP112" s="66"/>
      <c r="FQ112" s="66"/>
      <c r="FR112" s="66"/>
      <c r="FS112" s="66"/>
      <c r="FT112" s="66"/>
      <c r="FU112" s="66"/>
      <c r="FV112" s="66"/>
      <c r="FW112" s="66"/>
      <c r="FX112" s="66"/>
      <c r="FY112" s="66"/>
      <c r="FZ112" s="66"/>
      <c r="GA112" s="66"/>
      <c r="GB112" s="66"/>
      <c r="GC112" s="66"/>
      <c r="GD112" s="66"/>
      <c r="GE112" s="66"/>
      <c r="GF112" s="66"/>
      <c r="GG112" s="66"/>
      <c r="GH112" s="66"/>
      <c r="GI112" s="66"/>
      <c r="GJ112" s="66"/>
      <c r="GK112" s="66"/>
      <c r="GL112" s="66"/>
      <c r="GM112" s="66"/>
      <c r="GN112" s="66"/>
      <c r="GO112" s="66"/>
      <c r="GP112" s="66"/>
      <c r="GQ112" s="66"/>
      <c r="GR112" s="66"/>
      <c r="GS112" s="66"/>
      <c r="GT112" s="66"/>
      <c r="GU112" s="66"/>
      <c r="GV112" s="66"/>
      <c r="GW112" s="66"/>
      <c r="GX112" s="66"/>
      <c r="GY112" s="66"/>
      <c r="GZ112" s="66"/>
      <c r="HA112" s="66"/>
      <c r="HB112" s="66"/>
      <c r="HC112" s="66"/>
      <c r="HD112" s="66"/>
      <c r="HE112" s="66"/>
      <c r="HF112" s="66"/>
      <c r="HG112" s="66"/>
      <c r="HH112" s="66"/>
      <c r="HI112" s="66"/>
      <c r="HJ112" s="66"/>
      <c r="HK112" s="66"/>
      <c r="HL112" s="66"/>
      <c r="HM112" s="66"/>
      <c r="HN112" s="66"/>
      <c r="HO112" s="66"/>
      <c r="HP112" s="66"/>
      <c r="HQ112" s="66"/>
      <c r="HR112" s="66"/>
      <c r="HS112" s="66"/>
      <c r="HT112" s="66"/>
      <c r="HU112" s="66"/>
      <c r="HV112" s="66"/>
      <c r="HW112" s="66"/>
    </row>
    <row r="113" spans="2:231" s="336" customFormat="1" ht="15" customHeight="1"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  <c r="BD113" s="66"/>
      <c r="BE113" s="66"/>
      <c r="BF113" s="66"/>
      <c r="BG113" s="66"/>
      <c r="BH113" s="66"/>
      <c r="BI113" s="66"/>
      <c r="BJ113" s="66"/>
      <c r="BK113" s="66"/>
      <c r="BL113" s="66"/>
      <c r="BM113" s="66"/>
      <c r="BN113" s="66"/>
      <c r="BO113" s="66"/>
      <c r="BP113" s="66"/>
      <c r="BQ113" s="66"/>
      <c r="BR113" s="66"/>
      <c r="BS113" s="66"/>
      <c r="BT113" s="66"/>
      <c r="BU113" s="66"/>
      <c r="BV113" s="66"/>
      <c r="BW113" s="66"/>
      <c r="BX113" s="66"/>
      <c r="BY113" s="66"/>
      <c r="BZ113" s="66"/>
      <c r="CA113" s="66"/>
      <c r="CB113" s="66"/>
      <c r="CC113" s="66"/>
      <c r="CD113" s="66"/>
      <c r="CE113" s="66"/>
      <c r="CF113" s="66"/>
      <c r="CG113" s="66"/>
      <c r="CH113" s="66"/>
      <c r="CI113" s="66"/>
      <c r="CJ113" s="66"/>
      <c r="CK113" s="66"/>
      <c r="CL113" s="66"/>
      <c r="CM113" s="66"/>
      <c r="CN113" s="66"/>
      <c r="CO113" s="66"/>
      <c r="CP113" s="66"/>
      <c r="CQ113" s="66"/>
      <c r="CR113" s="66"/>
      <c r="CS113" s="66"/>
      <c r="CT113" s="66"/>
      <c r="CU113" s="66"/>
      <c r="CV113" s="66"/>
      <c r="CW113" s="66"/>
      <c r="CX113" s="66"/>
      <c r="CY113" s="66"/>
      <c r="CZ113" s="66"/>
      <c r="DA113" s="66"/>
      <c r="DB113" s="66"/>
      <c r="DC113" s="66"/>
      <c r="DD113" s="66"/>
      <c r="DE113" s="66"/>
      <c r="DF113" s="66"/>
      <c r="DG113" s="66"/>
      <c r="DH113" s="66"/>
      <c r="DI113" s="66"/>
      <c r="DJ113" s="66"/>
      <c r="DK113" s="66"/>
      <c r="DL113" s="66"/>
      <c r="DM113" s="66"/>
      <c r="DN113" s="66"/>
      <c r="DO113" s="66"/>
      <c r="DP113" s="66"/>
      <c r="DQ113" s="66"/>
      <c r="DR113" s="66"/>
      <c r="DS113" s="66"/>
      <c r="DT113" s="66"/>
      <c r="DU113" s="66"/>
      <c r="DV113" s="66"/>
      <c r="DW113" s="66"/>
      <c r="DX113" s="66"/>
      <c r="DY113" s="66"/>
      <c r="DZ113" s="66"/>
      <c r="EA113" s="66"/>
      <c r="EB113" s="66"/>
      <c r="EC113" s="66"/>
      <c r="ED113" s="66"/>
      <c r="EE113" s="66"/>
      <c r="EF113" s="66"/>
      <c r="EG113" s="66"/>
      <c r="EH113" s="66"/>
      <c r="EI113" s="66"/>
      <c r="EJ113" s="66"/>
      <c r="EK113" s="66"/>
      <c r="EL113" s="66"/>
      <c r="EM113" s="66"/>
      <c r="EN113" s="66"/>
      <c r="EO113" s="66"/>
      <c r="EP113" s="66"/>
      <c r="EQ113" s="66"/>
      <c r="ER113" s="66"/>
      <c r="ES113" s="66"/>
      <c r="ET113" s="66"/>
      <c r="EU113" s="66"/>
      <c r="EV113" s="66"/>
      <c r="EW113" s="66"/>
      <c r="EX113" s="66"/>
      <c r="EY113" s="66"/>
      <c r="EZ113" s="66"/>
      <c r="FA113" s="66"/>
      <c r="FB113" s="66"/>
      <c r="FC113" s="66"/>
      <c r="FD113" s="66"/>
      <c r="FE113" s="66"/>
      <c r="FF113" s="66"/>
      <c r="FG113" s="66"/>
      <c r="FH113" s="66"/>
      <c r="FI113" s="66"/>
      <c r="FJ113" s="66"/>
      <c r="FK113" s="66"/>
      <c r="FL113" s="66"/>
      <c r="FM113" s="66"/>
      <c r="FN113" s="66"/>
      <c r="FO113" s="66"/>
      <c r="FP113" s="66"/>
      <c r="FQ113" s="66"/>
      <c r="FR113" s="66"/>
      <c r="FS113" s="66"/>
      <c r="FT113" s="66"/>
      <c r="FU113" s="66"/>
      <c r="FV113" s="66"/>
      <c r="FW113" s="66"/>
      <c r="FX113" s="66"/>
      <c r="FY113" s="66"/>
      <c r="FZ113" s="66"/>
      <c r="GA113" s="66"/>
      <c r="GB113" s="66"/>
      <c r="GC113" s="66"/>
      <c r="GD113" s="66"/>
      <c r="GE113" s="66"/>
      <c r="GF113" s="66"/>
      <c r="GG113" s="66"/>
      <c r="GH113" s="66"/>
      <c r="GI113" s="66"/>
      <c r="GJ113" s="66"/>
      <c r="GK113" s="66"/>
      <c r="GL113" s="66"/>
      <c r="GM113" s="66"/>
      <c r="GN113" s="66"/>
      <c r="GO113" s="66"/>
      <c r="GP113" s="66"/>
      <c r="GQ113" s="66"/>
      <c r="GR113" s="66"/>
      <c r="GS113" s="66"/>
      <c r="GT113" s="66"/>
      <c r="GU113" s="66"/>
      <c r="GV113" s="66"/>
      <c r="GW113" s="66"/>
      <c r="GX113" s="66"/>
      <c r="GY113" s="66"/>
      <c r="GZ113" s="66"/>
      <c r="HA113" s="66"/>
      <c r="HB113" s="66"/>
      <c r="HC113" s="66"/>
      <c r="HD113" s="66"/>
      <c r="HE113" s="66"/>
      <c r="HF113" s="66"/>
      <c r="HG113" s="66"/>
      <c r="HH113" s="66"/>
      <c r="HI113" s="66"/>
      <c r="HJ113" s="66"/>
      <c r="HK113" s="66"/>
      <c r="HL113" s="66"/>
      <c r="HM113" s="66"/>
      <c r="HN113" s="66"/>
      <c r="HO113" s="66"/>
      <c r="HP113" s="66"/>
      <c r="HQ113" s="66"/>
      <c r="HR113" s="66"/>
      <c r="HS113" s="66"/>
      <c r="HT113" s="66"/>
      <c r="HU113" s="66"/>
      <c r="HV113" s="66"/>
      <c r="HW113" s="66"/>
    </row>
    <row r="114" spans="2:231" s="336" customFormat="1" ht="15" customHeight="1"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6"/>
      <c r="BO114" s="66"/>
      <c r="BP114" s="66"/>
      <c r="BQ114" s="66"/>
      <c r="BR114" s="66"/>
      <c r="BS114" s="66"/>
      <c r="BT114" s="66"/>
      <c r="BU114" s="66"/>
      <c r="BV114" s="66"/>
      <c r="BW114" s="66"/>
      <c r="BX114" s="66"/>
      <c r="BY114" s="66"/>
      <c r="BZ114" s="66"/>
      <c r="CA114" s="66"/>
      <c r="CB114" s="66"/>
      <c r="CC114" s="66"/>
      <c r="CD114" s="66"/>
      <c r="CE114" s="66"/>
      <c r="CF114" s="66"/>
      <c r="CG114" s="66"/>
      <c r="CH114" s="66"/>
      <c r="CI114" s="66"/>
      <c r="CJ114" s="66"/>
      <c r="CK114" s="66"/>
      <c r="CL114" s="66"/>
      <c r="CM114" s="66"/>
      <c r="CN114" s="66"/>
      <c r="CO114" s="66"/>
      <c r="CP114" s="66"/>
      <c r="CQ114" s="66"/>
      <c r="CR114" s="66"/>
      <c r="CS114" s="66"/>
      <c r="CT114" s="66"/>
      <c r="CU114" s="66"/>
      <c r="CV114" s="66"/>
      <c r="CW114" s="66"/>
      <c r="CX114" s="66"/>
      <c r="CY114" s="66"/>
      <c r="CZ114" s="66"/>
      <c r="DA114" s="66"/>
      <c r="DB114" s="66"/>
      <c r="DC114" s="66"/>
      <c r="DD114" s="66"/>
      <c r="DE114" s="66"/>
      <c r="DF114" s="66"/>
      <c r="DG114" s="66"/>
      <c r="DH114" s="66"/>
      <c r="DI114" s="66"/>
      <c r="DJ114" s="66"/>
      <c r="DK114" s="66"/>
      <c r="DL114" s="66"/>
      <c r="DM114" s="66"/>
      <c r="DN114" s="66"/>
      <c r="DO114" s="66"/>
      <c r="DP114" s="66"/>
      <c r="DQ114" s="66"/>
      <c r="DR114" s="66"/>
      <c r="DS114" s="66"/>
      <c r="DT114" s="66"/>
      <c r="DU114" s="66"/>
      <c r="DV114" s="66"/>
      <c r="DW114" s="66"/>
      <c r="DX114" s="66"/>
      <c r="DY114" s="66"/>
      <c r="DZ114" s="66"/>
      <c r="EA114" s="66"/>
      <c r="EB114" s="66"/>
      <c r="EC114" s="66"/>
      <c r="ED114" s="66"/>
      <c r="EE114" s="66"/>
      <c r="EF114" s="66"/>
      <c r="EG114" s="66"/>
      <c r="EH114" s="66"/>
      <c r="EI114" s="66"/>
      <c r="EJ114" s="66"/>
      <c r="EK114" s="66"/>
      <c r="EL114" s="66"/>
      <c r="EM114" s="66"/>
      <c r="EN114" s="66"/>
      <c r="EO114" s="66"/>
      <c r="EP114" s="66"/>
      <c r="EQ114" s="66"/>
      <c r="ER114" s="66"/>
      <c r="ES114" s="66"/>
      <c r="ET114" s="66"/>
      <c r="EU114" s="66"/>
      <c r="EV114" s="66"/>
      <c r="EW114" s="66"/>
      <c r="EX114" s="66"/>
      <c r="EY114" s="66"/>
      <c r="EZ114" s="66"/>
      <c r="FA114" s="66"/>
      <c r="FB114" s="66"/>
      <c r="FC114" s="66"/>
      <c r="FD114" s="66"/>
      <c r="FE114" s="66"/>
      <c r="FF114" s="66"/>
      <c r="FG114" s="66"/>
      <c r="FH114" s="66"/>
      <c r="FI114" s="66"/>
      <c r="FJ114" s="66"/>
      <c r="FK114" s="66"/>
      <c r="FL114" s="66"/>
      <c r="FM114" s="66"/>
      <c r="FN114" s="66"/>
      <c r="FO114" s="66"/>
      <c r="FP114" s="66"/>
      <c r="FQ114" s="66"/>
      <c r="FR114" s="66"/>
      <c r="FS114" s="66"/>
      <c r="FT114" s="66"/>
      <c r="FU114" s="66"/>
      <c r="FV114" s="66"/>
      <c r="FW114" s="66"/>
      <c r="FX114" s="66"/>
      <c r="FY114" s="66"/>
      <c r="FZ114" s="66"/>
      <c r="GA114" s="66"/>
      <c r="GB114" s="66"/>
      <c r="GC114" s="66"/>
      <c r="GD114" s="66"/>
      <c r="GE114" s="66"/>
      <c r="GF114" s="66"/>
      <c r="GG114" s="66"/>
      <c r="GH114" s="66"/>
      <c r="GI114" s="66"/>
      <c r="GJ114" s="66"/>
      <c r="GK114" s="66"/>
      <c r="GL114" s="66"/>
      <c r="GM114" s="66"/>
      <c r="GN114" s="66"/>
      <c r="GO114" s="66"/>
      <c r="GP114" s="66"/>
      <c r="GQ114" s="66"/>
      <c r="GR114" s="66"/>
      <c r="GS114" s="66"/>
      <c r="GT114" s="66"/>
      <c r="GU114" s="66"/>
      <c r="GV114" s="66"/>
      <c r="GW114" s="66"/>
      <c r="GX114" s="66"/>
      <c r="GY114" s="66"/>
      <c r="GZ114" s="66"/>
      <c r="HA114" s="66"/>
      <c r="HB114" s="66"/>
      <c r="HC114" s="66"/>
      <c r="HD114" s="66"/>
      <c r="HE114" s="66"/>
      <c r="HF114" s="66"/>
      <c r="HG114" s="66"/>
      <c r="HH114" s="66"/>
      <c r="HI114" s="66"/>
      <c r="HJ114" s="66"/>
      <c r="HK114" s="66"/>
      <c r="HL114" s="66"/>
      <c r="HM114" s="66"/>
      <c r="HN114" s="66"/>
      <c r="HO114" s="66"/>
      <c r="HP114" s="66"/>
      <c r="HQ114" s="66"/>
      <c r="HR114" s="66"/>
      <c r="HS114" s="66"/>
      <c r="HT114" s="66"/>
      <c r="HU114" s="66"/>
      <c r="HV114" s="66"/>
      <c r="HW114" s="66"/>
    </row>
    <row r="115" spans="2:231" s="336" customFormat="1" ht="15" customHeight="1"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  <c r="BD115" s="66"/>
      <c r="BE115" s="66"/>
      <c r="BF115" s="66"/>
      <c r="BG115" s="66"/>
      <c r="BH115" s="66"/>
      <c r="BI115" s="66"/>
      <c r="BJ115" s="66"/>
      <c r="BK115" s="66"/>
      <c r="BL115" s="66"/>
      <c r="BM115" s="66"/>
      <c r="BN115" s="66"/>
      <c r="BO115" s="66"/>
      <c r="BP115" s="66"/>
      <c r="BQ115" s="66"/>
      <c r="BR115" s="66"/>
      <c r="BS115" s="66"/>
      <c r="BT115" s="66"/>
      <c r="BU115" s="66"/>
      <c r="BV115" s="66"/>
      <c r="BW115" s="66"/>
      <c r="BX115" s="66"/>
      <c r="BY115" s="66"/>
      <c r="BZ115" s="66"/>
      <c r="CA115" s="66"/>
      <c r="CB115" s="66"/>
      <c r="CC115" s="66"/>
      <c r="CD115" s="66"/>
      <c r="CE115" s="66"/>
      <c r="CF115" s="66"/>
      <c r="CG115" s="66"/>
      <c r="CH115" s="66"/>
      <c r="CI115" s="66"/>
      <c r="CJ115" s="66"/>
      <c r="CK115" s="66"/>
      <c r="CL115" s="66"/>
      <c r="CM115" s="66"/>
      <c r="CN115" s="66"/>
      <c r="CO115" s="66"/>
      <c r="CP115" s="66"/>
      <c r="CQ115" s="66"/>
      <c r="CR115" s="66"/>
      <c r="CS115" s="66"/>
      <c r="CT115" s="66"/>
      <c r="CU115" s="66"/>
      <c r="CV115" s="66"/>
      <c r="CW115" s="66"/>
      <c r="CX115" s="66"/>
      <c r="CY115" s="66"/>
      <c r="CZ115" s="66"/>
      <c r="DA115" s="66"/>
      <c r="DB115" s="66"/>
      <c r="DC115" s="66"/>
      <c r="DD115" s="66"/>
      <c r="DE115" s="66"/>
      <c r="DF115" s="66"/>
      <c r="DG115" s="66"/>
      <c r="DH115" s="66"/>
      <c r="DI115" s="66"/>
      <c r="DJ115" s="66"/>
      <c r="DK115" s="66"/>
      <c r="DL115" s="66"/>
      <c r="DM115" s="66"/>
      <c r="DN115" s="66"/>
      <c r="DO115" s="66"/>
      <c r="DP115" s="66"/>
      <c r="DQ115" s="66"/>
      <c r="DR115" s="66"/>
      <c r="DS115" s="66"/>
      <c r="DT115" s="66"/>
      <c r="DU115" s="66"/>
      <c r="DV115" s="66"/>
      <c r="DW115" s="66"/>
      <c r="DX115" s="66"/>
      <c r="DY115" s="66"/>
      <c r="DZ115" s="66"/>
      <c r="EA115" s="66"/>
      <c r="EB115" s="66"/>
      <c r="EC115" s="66"/>
      <c r="ED115" s="66"/>
      <c r="EE115" s="66"/>
      <c r="EF115" s="66"/>
      <c r="EG115" s="66"/>
      <c r="EH115" s="66"/>
      <c r="EI115" s="66"/>
      <c r="EJ115" s="66"/>
      <c r="EK115" s="66"/>
      <c r="EL115" s="66"/>
      <c r="EM115" s="66"/>
      <c r="EN115" s="66"/>
      <c r="EO115" s="66"/>
      <c r="EP115" s="66"/>
      <c r="EQ115" s="66"/>
      <c r="ER115" s="66"/>
      <c r="ES115" s="66"/>
      <c r="ET115" s="66"/>
      <c r="EU115" s="66"/>
      <c r="EV115" s="66"/>
      <c r="EW115" s="66"/>
      <c r="EX115" s="66"/>
      <c r="EY115" s="66"/>
      <c r="EZ115" s="66"/>
      <c r="FA115" s="66"/>
      <c r="FB115" s="66"/>
      <c r="FC115" s="66"/>
      <c r="FD115" s="66"/>
      <c r="FE115" s="66"/>
      <c r="FF115" s="66"/>
      <c r="FG115" s="66"/>
      <c r="FH115" s="66"/>
      <c r="FI115" s="66"/>
      <c r="FJ115" s="66"/>
      <c r="FK115" s="66"/>
      <c r="FL115" s="66"/>
      <c r="FM115" s="66"/>
      <c r="FN115" s="66"/>
      <c r="FO115" s="66"/>
      <c r="FP115" s="66"/>
      <c r="FQ115" s="66"/>
      <c r="FR115" s="66"/>
      <c r="FS115" s="66"/>
      <c r="FT115" s="66"/>
      <c r="FU115" s="66"/>
      <c r="FV115" s="66"/>
      <c r="FW115" s="66"/>
      <c r="FX115" s="66"/>
      <c r="FY115" s="66"/>
      <c r="FZ115" s="66"/>
      <c r="GA115" s="66"/>
      <c r="GB115" s="66"/>
      <c r="GC115" s="66"/>
      <c r="GD115" s="66"/>
      <c r="GE115" s="66"/>
      <c r="GF115" s="66"/>
      <c r="GG115" s="66"/>
      <c r="GH115" s="66"/>
      <c r="GI115" s="66"/>
      <c r="GJ115" s="66"/>
      <c r="GK115" s="66"/>
      <c r="GL115" s="66"/>
      <c r="GM115" s="66"/>
      <c r="GN115" s="66"/>
      <c r="GO115" s="66"/>
      <c r="GP115" s="66"/>
      <c r="GQ115" s="66"/>
      <c r="GR115" s="66"/>
      <c r="GS115" s="66"/>
      <c r="GT115" s="66"/>
      <c r="GU115" s="66"/>
      <c r="GV115" s="66"/>
      <c r="GW115" s="66"/>
      <c r="GX115" s="66"/>
      <c r="GY115" s="66"/>
      <c r="GZ115" s="66"/>
      <c r="HA115" s="66"/>
      <c r="HB115" s="66"/>
      <c r="HC115" s="66"/>
      <c r="HD115" s="66"/>
      <c r="HE115" s="66"/>
      <c r="HF115" s="66"/>
      <c r="HG115" s="66"/>
      <c r="HH115" s="66"/>
      <c r="HI115" s="66"/>
      <c r="HJ115" s="66"/>
      <c r="HK115" s="66"/>
      <c r="HL115" s="66"/>
      <c r="HM115" s="66"/>
      <c r="HN115" s="66"/>
      <c r="HO115" s="66"/>
      <c r="HP115" s="66"/>
      <c r="HQ115" s="66"/>
      <c r="HR115" s="66"/>
      <c r="HS115" s="66"/>
      <c r="HT115" s="66"/>
      <c r="HU115" s="66"/>
      <c r="HV115" s="66"/>
      <c r="HW115" s="66"/>
    </row>
    <row r="116" spans="2:231" s="336" customFormat="1" ht="15" customHeight="1"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  <c r="BD116" s="66"/>
      <c r="BE116" s="66"/>
      <c r="BF116" s="66"/>
      <c r="BG116" s="66"/>
      <c r="BH116" s="66"/>
      <c r="BI116" s="66"/>
      <c r="BJ116" s="66"/>
      <c r="BK116" s="66"/>
      <c r="BL116" s="66"/>
      <c r="BM116" s="66"/>
      <c r="BN116" s="66"/>
      <c r="BO116" s="66"/>
      <c r="BP116" s="66"/>
      <c r="BQ116" s="66"/>
      <c r="BR116" s="66"/>
      <c r="BS116" s="66"/>
      <c r="BT116" s="66"/>
      <c r="BU116" s="66"/>
      <c r="BV116" s="66"/>
      <c r="BW116" s="66"/>
      <c r="BX116" s="66"/>
      <c r="BY116" s="66"/>
      <c r="BZ116" s="66"/>
      <c r="CA116" s="66"/>
      <c r="CB116" s="66"/>
      <c r="CC116" s="66"/>
      <c r="CD116" s="66"/>
      <c r="CE116" s="66"/>
      <c r="CF116" s="66"/>
      <c r="CG116" s="66"/>
      <c r="CH116" s="66"/>
      <c r="CI116" s="66"/>
      <c r="CJ116" s="66"/>
      <c r="CK116" s="66"/>
      <c r="CL116" s="66"/>
      <c r="CM116" s="66"/>
      <c r="CN116" s="66"/>
      <c r="CO116" s="66"/>
      <c r="CP116" s="66"/>
      <c r="CQ116" s="66"/>
      <c r="CR116" s="66"/>
      <c r="CS116" s="66"/>
      <c r="CT116" s="66"/>
      <c r="CU116" s="66"/>
      <c r="CV116" s="66"/>
      <c r="CW116" s="66"/>
      <c r="CX116" s="66"/>
      <c r="CY116" s="66"/>
      <c r="CZ116" s="66"/>
      <c r="DA116" s="66"/>
      <c r="DB116" s="66"/>
      <c r="DC116" s="66"/>
      <c r="DD116" s="66"/>
      <c r="DE116" s="66"/>
      <c r="DF116" s="66"/>
      <c r="DG116" s="66"/>
      <c r="DH116" s="66"/>
      <c r="DI116" s="66"/>
      <c r="DJ116" s="66"/>
      <c r="DK116" s="66"/>
      <c r="DL116" s="66"/>
      <c r="DM116" s="66"/>
      <c r="DN116" s="66"/>
      <c r="DO116" s="66"/>
      <c r="DP116" s="66"/>
      <c r="DQ116" s="66"/>
      <c r="DR116" s="66"/>
      <c r="DS116" s="66"/>
      <c r="DT116" s="66"/>
      <c r="DU116" s="66"/>
      <c r="DV116" s="66"/>
      <c r="DW116" s="66"/>
      <c r="DX116" s="66"/>
      <c r="DY116" s="66"/>
      <c r="DZ116" s="66"/>
      <c r="EA116" s="66"/>
      <c r="EB116" s="66"/>
      <c r="EC116" s="66"/>
      <c r="ED116" s="66"/>
      <c r="EE116" s="66"/>
      <c r="EF116" s="66"/>
      <c r="EG116" s="66"/>
      <c r="EH116" s="66"/>
      <c r="EI116" s="66"/>
      <c r="EJ116" s="66"/>
      <c r="EK116" s="66"/>
      <c r="EL116" s="66"/>
      <c r="EM116" s="66"/>
      <c r="EN116" s="66"/>
      <c r="EO116" s="66"/>
      <c r="EP116" s="66"/>
      <c r="EQ116" s="66"/>
      <c r="ER116" s="66"/>
      <c r="ES116" s="66"/>
      <c r="ET116" s="66"/>
      <c r="EU116" s="66"/>
      <c r="EV116" s="66"/>
      <c r="EW116" s="66"/>
      <c r="EX116" s="66"/>
      <c r="EY116" s="66"/>
      <c r="EZ116" s="66"/>
      <c r="FA116" s="66"/>
      <c r="FB116" s="66"/>
      <c r="FC116" s="66"/>
      <c r="FD116" s="66"/>
      <c r="FE116" s="66"/>
      <c r="FF116" s="66"/>
      <c r="FG116" s="66"/>
      <c r="FH116" s="66"/>
      <c r="FI116" s="66"/>
      <c r="FJ116" s="66"/>
      <c r="FK116" s="66"/>
      <c r="FL116" s="66"/>
      <c r="FM116" s="66"/>
      <c r="FN116" s="66"/>
      <c r="FO116" s="66"/>
      <c r="FP116" s="66"/>
      <c r="FQ116" s="66"/>
      <c r="FR116" s="66"/>
      <c r="FS116" s="66"/>
      <c r="FT116" s="66"/>
      <c r="FU116" s="66"/>
      <c r="FV116" s="66"/>
      <c r="FW116" s="66"/>
      <c r="FX116" s="66"/>
      <c r="FY116" s="66"/>
      <c r="FZ116" s="66"/>
      <c r="GA116" s="66"/>
      <c r="GB116" s="66"/>
      <c r="GC116" s="66"/>
      <c r="GD116" s="66"/>
      <c r="GE116" s="66"/>
      <c r="GF116" s="66"/>
      <c r="GG116" s="66"/>
      <c r="GH116" s="66"/>
      <c r="GI116" s="66"/>
      <c r="GJ116" s="66"/>
      <c r="GK116" s="66"/>
      <c r="GL116" s="66"/>
      <c r="GM116" s="66"/>
      <c r="GN116" s="66"/>
      <c r="GO116" s="66"/>
      <c r="GP116" s="66"/>
      <c r="GQ116" s="66"/>
      <c r="GR116" s="66"/>
      <c r="GS116" s="66"/>
      <c r="GT116" s="66"/>
      <c r="GU116" s="66"/>
      <c r="GV116" s="66"/>
      <c r="GW116" s="66"/>
      <c r="GX116" s="66"/>
      <c r="GY116" s="66"/>
      <c r="GZ116" s="66"/>
      <c r="HA116" s="66"/>
      <c r="HB116" s="66"/>
      <c r="HC116" s="66"/>
      <c r="HD116" s="66"/>
      <c r="HE116" s="66"/>
      <c r="HF116" s="66"/>
      <c r="HG116" s="66"/>
      <c r="HH116" s="66"/>
      <c r="HI116" s="66"/>
      <c r="HJ116" s="66"/>
      <c r="HK116" s="66"/>
      <c r="HL116" s="66"/>
      <c r="HM116" s="66"/>
      <c r="HN116" s="66"/>
      <c r="HO116" s="66"/>
      <c r="HP116" s="66"/>
      <c r="HQ116" s="66"/>
      <c r="HR116" s="66"/>
      <c r="HS116" s="66"/>
      <c r="HT116" s="66"/>
      <c r="HU116" s="66"/>
      <c r="HV116" s="66"/>
      <c r="HW116" s="66"/>
    </row>
    <row r="117" spans="2:231" s="336" customFormat="1" ht="15" customHeight="1"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6"/>
      <c r="BO117" s="66"/>
      <c r="BP117" s="66"/>
      <c r="BQ117" s="66"/>
      <c r="BR117" s="66"/>
      <c r="BS117" s="66"/>
      <c r="BT117" s="66"/>
      <c r="BU117" s="66"/>
      <c r="BV117" s="66"/>
      <c r="BW117" s="66"/>
      <c r="BX117" s="66"/>
      <c r="BY117" s="66"/>
      <c r="BZ117" s="66"/>
      <c r="CA117" s="66"/>
      <c r="CB117" s="66"/>
      <c r="CC117" s="66"/>
      <c r="CD117" s="66"/>
      <c r="CE117" s="66"/>
      <c r="CF117" s="66"/>
      <c r="CG117" s="66"/>
      <c r="CH117" s="66"/>
      <c r="CI117" s="66"/>
      <c r="CJ117" s="66"/>
      <c r="CK117" s="66"/>
      <c r="CL117" s="66"/>
      <c r="CM117" s="66"/>
      <c r="CN117" s="66"/>
      <c r="CO117" s="66"/>
      <c r="CP117" s="66"/>
      <c r="CQ117" s="66"/>
      <c r="CR117" s="66"/>
      <c r="CS117" s="66"/>
      <c r="CT117" s="66"/>
      <c r="CU117" s="66"/>
      <c r="CV117" s="66"/>
      <c r="CW117" s="66"/>
      <c r="CX117" s="66"/>
      <c r="CY117" s="66"/>
      <c r="CZ117" s="66"/>
      <c r="DA117" s="66"/>
      <c r="DB117" s="66"/>
      <c r="DC117" s="66"/>
      <c r="DD117" s="66"/>
      <c r="DE117" s="66"/>
      <c r="DF117" s="66"/>
      <c r="DG117" s="66"/>
      <c r="DH117" s="66"/>
      <c r="DI117" s="66"/>
      <c r="DJ117" s="66"/>
      <c r="DK117" s="66"/>
      <c r="DL117" s="66"/>
      <c r="DM117" s="66"/>
      <c r="DN117" s="66"/>
      <c r="DO117" s="66"/>
      <c r="DP117" s="66"/>
      <c r="DQ117" s="66"/>
      <c r="DR117" s="66"/>
      <c r="DS117" s="66"/>
      <c r="DT117" s="66"/>
      <c r="DU117" s="66"/>
      <c r="DV117" s="66"/>
      <c r="DW117" s="66"/>
      <c r="DX117" s="66"/>
      <c r="DY117" s="66"/>
      <c r="DZ117" s="66"/>
      <c r="EA117" s="66"/>
      <c r="EB117" s="66"/>
      <c r="EC117" s="66"/>
      <c r="ED117" s="66"/>
      <c r="EE117" s="66"/>
      <c r="EF117" s="66"/>
      <c r="EG117" s="66"/>
      <c r="EH117" s="66"/>
      <c r="EI117" s="66"/>
      <c r="EJ117" s="66"/>
      <c r="EK117" s="66"/>
      <c r="EL117" s="66"/>
      <c r="EM117" s="66"/>
      <c r="EN117" s="66"/>
      <c r="EO117" s="66"/>
      <c r="EP117" s="66"/>
      <c r="EQ117" s="66"/>
      <c r="ER117" s="66"/>
      <c r="ES117" s="66"/>
      <c r="ET117" s="66"/>
      <c r="EU117" s="66"/>
      <c r="EV117" s="66"/>
      <c r="EW117" s="66"/>
      <c r="EX117" s="66"/>
      <c r="EY117" s="66"/>
      <c r="EZ117" s="66"/>
      <c r="FA117" s="66"/>
      <c r="FB117" s="66"/>
      <c r="FC117" s="66"/>
      <c r="FD117" s="66"/>
      <c r="FE117" s="66"/>
      <c r="FF117" s="66"/>
      <c r="FG117" s="66"/>
      <c r="FH117" s="66"/>
      <c r="FI117" s="66"/>
      <c r="FJ117" s="66"/>
      <c r="FK117" s="66"/>
      <c r="FL117" s="66"/>
      <c r="FM117" s="66"/>
      <c r="FN117" s="66"/>
      <c r="FO117" s="66"/>
      <c r="FP117" s="66"/>
      <c r="FQ117" s="66"/>
      <c r="FR117" s="66"/>
      <c r="FS117" s="66"/>
      <c r="FT117" s="66"/>
      <c r="FU117" s="66"/>
      <c r="FV117" s="66"/>
      <c r="FW117" s="66"/>
      <c r="FX117" s="66"/>
      <c r="FY117" s="66"/>
      <c r="FZ117" s="66"/>
      <c r="GA117" s="66"/>
      <c r="GB117" s="66"/>
      <c r="GC117" s="66"/>
      <c r="GD117" s="66"/>
      <c r="GE117" s="66"/>
      <c r="GF117" s="66"/>
      <c r="GG117" s="66"/>
      <c r="GH117" s="66"/>
      <c r="GI117" s="66"/>
      <c r="GJ117" s="66"/>
      <c r="GK117" s="66"/>
      <c r="GL117" s="66"/>
      <c r="GM117" s="66"/>
      <c r="GN117" s="66"/>
      <c r="GO117" s="66"/>
      <c r="GP117" s="66"/>
      <c r="GQ117" s="66"/>
      <c r="GR117" s="66"/>
      <c r="GS117" s="66"/>
      <c r="GT117" s="66"/>
      <c r="GU117" s="66"/>
      <c r="GV117" s="66"/>
      <c r="GW117" s="66"/>
      <c r="GX117" s="66"/>
      <c r="GY117" s="66"/>
      <c r="GZ117" s="66"/>
      <c r="HA117" s="66"/>
      <c r="HB117" s="66"/>
      <c r="HC117" s="66"/>
      <c r="HD117" s="66"/>
      <c r="HE117" s="66"/>
      <c r="HF117" s="66"/>
      <c r="HG117" s="66"/>
      <c r="HH117" s="66"/>
      <c r="HI117" s="66"/>
      <c r="HJ117" s="66"/>
      <c r="HK117" s="66"/>
      <c r="HL117" s="66"/>
      <c r="HM117" s="66"/>
      <c r="HN117" s="66"/>
      <c r="HO117" s="66"/>
      <c r="HP117" s="66"/>
      <c r="HQ117" s="66"/>
      <c r="HR117" s="66"/>
      <c r="HS117" s="66"/>
      <c r="HT117" s="66"/>
      <c r="HU117" s="66"/>
      <c r="HV117" s="66"/>
      <c r="HW117" s="66"/>
    </row>
    <row r="118" spans="2:231" s="336" customFormat="1" ht="15" customHeight="1"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  <c r="BD118" s="66"/>
      <c r="BE118" s="66"/>
      <c r="BF118" s="66"/>
      <c r="BG118" s="66"/>
      <c r="BH118" s="66"/>
      <c r="BI118" s="66"/>
      <c r="BJ118" s="66"/>
      <c r="BK118" s="66"/>
      <c r="BL118" s="66"/>
      <c r="BM118" s="66"/>
      <c r="BN118" s="66"/>
      <c r="BO118" s="66"/>
      <c r="BP118" s="66"/>
      <c r="BQ118" s="66"/>
      <c r="BR118" s="66"/>
      <c r="BS118" s="66"/>
      <c r="BT118" s="66"/>
      <c r="BU118" s="66"/>
      <c r="BV118" s="66"/>
      <c r="BW118" s="66"/>
      <c r="BX118" s="66"/>
      <c r="BY118" s="66"/>
      <c r="BZ118" s="66"/>
      <c r="CA118" s="66"/>
      <c r="CB118" s="66"/>
      <c r="CC118" s="66"/>
      <c r="CD118" s="66"/>
      <c r="CE118" s="66"/>
      <c r="CF118" s="66"/>
      <c r="CG118" s="66"/>
      <c r="CH118" s="66"/>
      <c r="CI118" s="66"/>
      <c r="CJ118" s="66"/>
      <c r="CK118" s="66"/>
      <c r="CL118" s="66"/>
      <c r="CM118" s="66"/>
      <c r="CN118" s="66"/>
      <c r="CO118" s="66"/>
      <c r="CP118" s="66"/>
      <c r="CQ118" s="66"/>
      <c r="CR118" s="66"/>
      <c r="CS118" s="66"/>
      <c r="CT118" s="66"/>
      <c r="CU118" s="66"/>
      <c r="CV118" s="66"/>
      <c r="CW118" s="66"/>
      <c r="CX118" s="66"/>
      <c r="CY118" s="66"/>
      <c r="CZ118" s="66"/>
      <c r="DA118" s="66"/>
      <c r="DB118" s="66"/>
      <c r="DC118" s="66"/>
      <c r="DD118" s="66"/>
      <c r="DE118" s="66"/>
      <c r="DF118" s="66"/>
      <c r="DG118" s="66"/>
      <c r="DH118" s="66"/>
      <c r="DI118" s="66"/>
      <c r="DJ118" s="66"/>
      <c r="DK118" s="66"/>
      <c r="DL118" s="66"/>
      <c r="DM118" s="66"/>
      <c r="DN118" s="66"/>
      <c r="DO118" s="66"/>
      <c r="DP118" s="66"/>
      <c r="DQ118" s="66"/>
      <c r="DR118" s="66"/>
      <c r="DS118" s="66"/>
      <c r="DT118" s="66"/>
      <c r="DU118" s="66"/>
      <c r="DV118" s="66"/>
      <c r="DW118" s="66"/>
      <c r="DX118" s="66"/>
      <c r="DY118" s="66"/>
      <c r="DZ118" s="66"/>
      <c r="EA118" s="66"/>
      <c r="EB118" s="66"/>
      <c r="EC118" s="66"/>
      <c r="ED118" s="66"/>
      <c r="EE118" s="66"/>
      <c r="EF118" s="66"/>
      <c r="EG118" s="66"/>
      <c r="EH118" s="66"/>
      <c r="EI118" s="66"/>
      <c r="EJ118" s="66"/>
      <c r="EK118" s="66"/>
      <c r="EL118" s="66"/>
      <c r="EM118" s="66"/>
      <c r="EN118" s="66"/>
      <c r="EO118" s="66"/>
      <c r="EP118" s="66"/>
      <c r="EQ118" s="66"/>
      <c r="ER118" s="66"/>
      <c r="ES118" s="66"/>
      <c r="ET118" s="66"/>
      <c r="EU118" s="66"/>
      <c r="EV118" s="66"/>
      <c r="EW118" s="66"/>
      <c r="EX118" s="66"/>
      <c r="EY118" s="66"/>
      <c r="EZ118" s="66"/>
      <c r="FA118" s="66"/>
      <c r="FB118" s="66"/>
      <c r="FC118" s="66"/>
      <c r="FD118" s="66"/>
      <c r="FE118" s="66"/>
      <c r="FF118" s="66"/>
      <c r="FG118" s="66"/>
      <c r="FH118" s="66"/>
      <c r="FI118" s="66"/>
      <c r="FJ118" s="66"/>
      <c r="FK118" s="66"/>
      <c r="FL118" s="66"/>
      <c r="FM118" s="66"/>
      <c r="FN118" s="66"/>
      <c r="FO118" s="66"/>
      <c r="FP118" s="66"/>
      <c r="FQ118" s="66"/>
      <c r="FR118" s="66"/>
      <c r="FS118" s="66"/>
      <c r="FT118" s="66"/>
      <c r="FU118" s="66"/>
      <c r="FV118" s="66"/>
      <c r="FW118" s="66"/>
      <c r="FX118" s="66"/>
      <c r="FY118" s="66"/>
      <c r="FZ118" s="66"/>
      <c r="GA118" s="66"/>
      <c r="GB118" s="66"/>
      <c r="GC118" s="66"/>
      <c r="GD118" s="66"/>
      <c r="GE118" s="66"/>
      <c r="GF118" s="66"/>
      <c r="GG118" s="66"/>
      <c r="GH118" s="66"/>
      <c r="GI118" s="66"/>
      <c r="GJ118" s="66"/>
      <c r="GK118" s="66"/>
      <c r="GL118" s="66"/>
      <c r="GM118" s="66"/>
      <c r="GN118" s="66"/>
      <c r="GO118" s="66"/>
      <c r="GP118" s="66"/>
      <c r="GQ118" s="66"/>
      <c r="GR118" s="66"/>
      <c r="GS118" s="66"/>
      <c r="GT118" s="66"/>
      <c r="GU118" s="66"/>
      <c r="GV118" s="66"/>
      <c r="GW118" s="66"/>
      <c r="GX118" s="66"/>
      <c r="GY118" s="66"/>
      <c r="GZ118" s="66"/>
      <c r="HA118" s="66"/>
      <c r="HB118" s="66"/>
      <c r="HC118" s="66"/>
      <c r="HD118" s="66"/>
      <c r="HE118" s="66"/>
      <c r="HF118" s="66"/>
      <c r="HG118" s="66"/>
      <c r="HH118" s="66"/>
      <c r="HI118" s="66"/>
      <c r="HJ118" s="66"/>
      <c r="HK118" s="66"/>
      <c r="HL118" s="66"/>
      <c r="HM118" s="66"/>
      <c r="HN118" s="66"/>
      <c r="HO118" s="66"/>
      <c r="HP118" s="66"/>
      <c r="HQ118" s="66"/>
      <c r="HR118" s="66"/>
      <c r="HS118" s="66"/>
      <c r="HT118" s="66"/>
      <c r="HU118" s="66"/>
      <c r="HV118" s="66"/>
      <c r="HW118" s="66"/>
    </row>
    <row r="119" spans="2:231" s="336" customFormat="1" ht="15" customHeight="1"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66"/>
      <c r="BN119" s="66"/>
      <c r="BO119" s="66"/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66"/>
      <c r="CF119" s="66"/>
      <c r="CG119" s="66"/>
      <c r="CH119" s="66"/>
      <c r="CI119" s="66"/>
      <c r="CJ119" s="66"/>
      <c r="CK119" s="66"/>
      <c r="CL119" s="66"/>
      <c r="CM119" s="66"/>
      <c r="CN119" s="66"/>
      <c r="CO119" s="66"/>
      <c r="CP119" s="66"/>
      <c r="CQ119" s="66"/>
      <c r="CR119" s="66"/>
      <c r="CS119" s="66"/>
      <c r="CT119" s="66"/>
      <c r="CU119" s="66"/>
      <c r="CV119" s="66"/>
      <c r="CW119" s="66"/>
      <c r="CX119" s="66"/>
      <c r="CY119" s="66"/>
      <c r="CZ119" s="66"/>
      <c r="DA119" s="66"/>
      <c r="DB119" s="66"/>
      <c r="DC119" s="66"/>
      <c r="DD119" s="66"/>
      <c r="DE119" s="66"/>
      <c r="DF119" s="66"/>
      <c r="DG119" s="66"/>
      <c r="DH119" s="66"/>
      <c r="DI119" s="66"/>
      <c r="DJ119" s="66"/>
      <c r="DK119" s="66"/>
      <c r="DL119" s="66"/>
      <c r="DM119" s="66"/>
      <c r="DN119" s="66"/>
      <c r="DO119" s="66"/>
      <c r="DP119" s="66"/>
      <c r="DQ119" s="66"/>
      <c r="DR119" s="66"/>
      <c r="DS119" s="66"/>
      <c r="DT119" s="66"/>
      <c r="DU119" s="66"/>
      <c r="DV119" s="66"/>
      <c r="DW119" s="66"/>
      <c r="DX119" s="66"/>
      <c r="DY119" s="66"/>
      <c r="DZ119" s="66"/>
      <c r="EA119" s="66"/>
      <c r="EB119" s="66"/>
      <c r="EC119" s="66"/>
      <c r="ED119" s="66"/>
      <c r="EE119" s="66"/>
      <c r="EF119" s="66"/>
      <c r="EG119" s="66"/>
      <c r="EH119" s="66"/>
      <c r="EI119" s="66"/>
      <c r="EJ119" s="66"/>
      <c r="EK119" s="66"/>
      <c r="EL119" s="66"/>
      <c r="EM119" s="66"/>
      <c r="EN119" s="66"/>
      <c r="EO119" s="66"/>
      <c r="EP119" s="66"/>
      <c r="EQ119" s="66"/>
      <c r="ER119" s="66"/>
      <c r="ES119" s="66"/>
      <c r="ET119" s="66"/>
      <c r="EU119" s="66"/>
      <c r="EV119" s="66"/>
      <c r="EW119" s="66"/>
      <c r="EX119" s="66"/>
      <c r="EY119" s="66"/>
      <c r="EZ119" s="66"/>
      <c r="FA119" s="66"/>
      <c r="FB119" s="66"/>
      <c r="FC119" s="66"/>
      <c r="FD119" s="66"/>
      <c r="FE119" s="66"/>
      <c r="FF119" s="66"/>
      <c r="FG119" s="66"/>
      <c r="FH119" s="66"/>
      <c r="FI119" s="66"/>
      <c r="FJ119" s="66"/>
      <c r="FK119" s="66"/>
      <c r="FL119" s="66"/>
      <c r="FM119" s="66"/>
      <c r="FN119" s="66"/>
      <c r="FO119" s="66"/>
      <c r="FP119" s="66"/>
      <c r="FQ119" s="66"/>
      <c r="FR119" s="66"/>
      <c r="FS119" s="66"/>
      <c r="FT119" s="66"/>
      <c r="FU119" s="66"/>
      <c r="FV119" s="66"/>
      <c r="FW119" s="66"/>
      <c r="FX119" s="66"/>
      <c r="FY119" s="66"/>
      <c r="FZ119" s="66"/>
      <c r="GA119" s="66"/>
      <c r="GB119" s="66"/>
      <c r="GC119" s="66"/>
      <c r="GD119" s="66"/>
      <c r="GE119" s="66"/>
      <c r="GF119" s="66"/>
      <c r="GG119" s="66"/>
      <c r="GH119" s="66"/>
      <c r="GI119" s="66"/>
      <c r="GJ119" s="66"/>
      <c r="GK119" s="66"/>
      <c r="GL119" s="66"/>
      <c r="GM119" s="66"/>
      <c r="GN119" s="66"/>
      <c r="GO119" s="66"/>
      <c r="GP119" s="66"/>
      <c r="GQ119" s="66"/>
      <c r="GR119" s="66"/>
      <c r="GS119" s="66"/>
      <c r="GT119" s="66"/>
      <c r="GU119" s="66"/>
      <c r="GV119" s="66"/>
      <c r="GW119" s="66"/>
      <c r="GX119" s="66"/>
      <c r="GY119" s="66"/>
      <c r="GZ119" s="66"/>
      <c r="HA119" s="66"/>
      <c r="HB119" s="66"/>
      <c r="HC119" s="66"/>
      <c r="HD119" s="66"/>
      <c r="HE119" s="66"/>
      <c r="HF119" s="66"/>
      <c r="HG119" s="66"/>
      <c r="HH119" s="66"/>
      <c r="HI119" s="66"/>
      <c r="HJ119" s="66"/>
      <c r="HK119" s="66"/>
      <c r="HL119" s="66"/>
      <c r="HM119" s="66"/>
      <c r="HN119" s="66"/>
      <c r="HO119" s="66"/>
      <c r="HP119" s="66"/>
      <c r="HQ119" s="66"/>
      <c r="HR119" s="66"/>
      <c r="HS119" s="66"/>
      <c r="HT119" s="66"/>
      <c r="HU119" s="66"/>
      <c r="HV119" s="66"/>
      <c r="HW119" s="66"/>
    </row>
    <row r="120" spans="2:231" s="336" customFormat="1" ht="15" customHeight="1"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  <c r="BD120" s="66"/>
      <c r="BE120" s="66"/>
      <c r="BF120" s="66"/>
      <c r="BG120" s="66"/>
      <c r="BH120" s="66"/>
      <c r="BI120" s="66"/>
      <c r="BJ120" s="66"/>
      <c r="BK120" s="66"/>
      <c r="BL120" s="66"/>
      <c r="BM120" s="66"/>
      <c r="BN120" s="66"/>
      <c r="BO120" s="66"/>
      <c r="BP120" s="66"/>
      <c r="BQ120" s="66"/>
      <c r="BR120" s="66"/>
      <c r="BS120" s="66"/>
      <c r="BT120" s="66"/>
      <c r="BU120" s="66"/>
      <c r="BV120" s="66"/>
      <c r="BW120" s="66"/>
      <c r="BX120" s="66"/>
      <c r="BY120" s="66"/>
      <c r="BZ120" s="66"/>
      <c r="CA120" s="66"/>
      <c r="CB120" s="66"/>
      <c r="CC120" s="66"/>
      <c r="CD120" s="66"/>
      <c r="CE120" s="66"/>
      <c r="CF120" s="66"/>
      <c r="CG120" s="66"/>
      <c r="CH120" s="66"/>
      <c r="CI120" s="66"/>
      <c r="CJ120" s="66"/>
      <c r="CK120" s="66"/>
      <c r="CL120" s="66"/>
      <c r="CM120" s="66"/>
      <c r="CN120" s="66"/>
      <c r="CO120" s="66"/>
      <c r="CP120" s="66"/>
      <c r="CQ120" s="66"/>
      <c r="CR120" s="66"/>
      <c r="CS120" s="66"/>
      <c r="CT120" s="66"/>
      <c r="CU120" s="66"/>
      <c r="CV120" s="66"/>
      <c r="CW120" s="66"/>
      <c r="CX120" s="66"/>
      <c r="CY120" s="66"/>
      <c r="CZ120" s="66"/>
      <c r="DA120" s="66"/>
      <c r="DB120" s="66"/>
      <c r="DC120" s="66"/>
      <c r="DD120" s="66"/>
      <c r="DE120" s="66"/>
      <c r="DF120" s="66"/>
      <c r="DG120" s="66"/>
      <c r="DH120" s="66"/>
      <c r="DI120" s="66"/>
      <c r="DJ120" s="66"/>
      <c r="DK120" s="66"/>
      <c r="DL120" s="66"/>
      <c r="DM120" s="66"/>
      <c r="DN120" s="66"/>
      <c r="DO120" s="66"/>
      <c r="DP120" s="66"/>
      <c r="DQ120" s="66"/>
      <c r="DR120" s="66"/>
      <c r="DS120" s="66"/>
      <c r="DT120" s="66"/>
      <c r="DU120" s="66"/>
      <c r="DV120" s="66"/>
      <c r="DW120" s="66"/>
      <c r="DX120" s="66"/>
      <c r="DY120" s="66"/>
      <c r="DZ120" s="66"/>
      <c r="EA120" s="66"/>
      <c r="EB120" s="66"/>
      <c r="EC120" s="66"/>
      <c r="ED120" s="66"/>
      <c r="EE120" s="66"/>
      <c r="EF120" s="66"/>
      <c r="EG120" s="66"/>
      <c r="EH120" s="66"/>
      <c r="EI120" s="66"/>
      <c r="EJ120" s="66"/>
      <c r="EK120" s="66"/>
      <c r="EL120" s="66"/>
      <c r="EM120" s="66"/>
      <c r="EN120" s="66"/>
      <c r="EO120" s="66"/>
      <c r="EP120" s="66"/>
      <c r="EQ120" s="66"/>
      <c r="ER120" s="66"/>
      <c r="ES120" s="66"/>
      <c r="ET120" s="66"/>
      <c r="EU120" s="66"/>
      <c r="EV120" s="66"/>
      <c r="EW120" s="66"/>
      <c r="EX120" s="66"/>
      <c r="EY120" s="66"/>
      <c r="EZ120" s="66"/>
      <c r="FA120" s="66"/>
      <c r="FB120" s="66"/>
      <c r="FC120" s="66"/>
      <c r="FD120" s="66"/>
      <c r="FE120" s="66"/>
      <c r="FF120" s="66"/>
      <c r="FG120" s="66"/>
      <c r="FH120" s="66"/>
      <c r="FI120" s="66"/>
      <c r="FJ120" s="66"/>
      <c r="FK120" s="66"/>
      <c r="FL120" s="66"/>
      <c r="FM120" s="66"/>
      <c r="FN120" s="66"/>
      <c r="FO120" s="66"/>
      <c r="FP120" s="66"/>
      <c r="FQ120" s="66"/>
      <c r="FR120" s="66"/>
      <c r="FS120" s="66"/>
      <c r="FT120" s="66"/>
      <c r="FU120" s="66"/>
      <c r="FV120" s="66"/>
      <c r="FW120" s="66"/>
      <c r="FX120" s="66"/>
      <c r="FY120" s="66"/>
      <c r="FZ120" s="66"/>
      <c r="GA120" s="66"/>
      <c r="GB120" s="66"/>
      <c r="GC120" s="66"/>
      <c r="GD120" s="66"/>
      <c r="GE120" s="66"/>
      <c r="GF120" s="66"/>
      <c r="GG120" s="66"/>
      <c r="GH120" s="66"/>
      <c r="GI120" s="66"/>
      <c r="GJ120" s="66"/>
      <c r="GK120" s="66"/>
      <c r="GL120" s="66"/>
      <c r="GM120" s="66"/>
      <c r="GN120" s="66"/>
      <c r="GO120" s="66"/>
      <c r="GP120" s="66"/>
      <c r="GQ120" s="66"/>
      <c r="GR120" s="66"/>
      <c r="GS120" s="66"/>
      <c r="GT120" s="66"/>
      <c r="GU120" s="66"/>
      <c r="GV120" s="66"/>
      <c r="GW120" s="66"/>
      <c r="GX120" s="66"/>
      <c r="GY120" s="66"/>
      <c r="GZ120" s="66"/>
      <c r="HA120" s="66"/>
      <c r="HB120" s="66"/>
      <c r="HC120" s="66"/>
      <c r="HD120" s="66"/>
      <c r="HE120" s="66"/>
      <c r="HF120" s="66"/>
      <c r="HG120" s="66"/>
      <c r="HH120" s="66"/>
      <c r="HI120" s="66"/>
      <c r="HJ120" s="66"/>
      <c r="HK120" s="66"/>
      <c r="HL120" s="66"/>
      <c r="HM120" s="66"/>
      <c r="HN120" s="66"/>
      <c r="HO120" s="66"/>
      <c r="HP120" s="66"/>
      <c r="HQ120" s="66"/>
      <c r="HR120" s="66"/>
      <c r="HS120" s="66"/>
      <c r="HT120" s="66"/>
      <c r="HU120" s="66"/>
      <c r="HV120" s="66"/>
      <c r="HW120" s="66"/>
    </row>
    <row r="121" spans="2:231" s="336" customFormat="1" ht="15" customHeight="1"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66"/>
      <c r="AG121" s="66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  <c r="BD121" s="66"/>
      <c r="BE121" s="66"/>
      <c r="BF121" s="66"/>
      <c r="BG121" s="66"/>
      <c r="BH121" s="66"/>
      <c r="BI121" s="66"/>
      <c r="BJ121" s="66"/>
      <c r="BK121" s="66"/>
      <c r="BL121" s="66"/>
      <c r="BM121" s="66"/>
      <c r="BN121" s="66"/>
      <c r="BO121" s="66"/>
      <c r="BP121" s="66"/>
      <c r="BQ121" s="66"/>
      <c r="BR121" s="66"/>
      <c r="BS121" s="66"/>
      <c r="BT121" s="66"/>
      <c r="BU121" s="66"/>
      <c r="BV121" s="66"/>
      <c r="BW121" s="66"/>
      <c r="BX121" s="66"/>
      <c r="BY121" s="66"/>
      <c r="BZ121" s="66"/>
      <c r="CA121" s="66"/>
      <c r="CB121" s="66"/>
      <c r="CC121" s="66"/>
      <c r="CD121" s="66"/>
      <c r="CE121" s="66"/>
      <c r="CF121" s="66"/>
      <c r="CG121" s="66"/>
      <c r="CH121" s="66"/>
      <c r="CI121" s="66"/>
      <c r="CJ121" s="66"/>
      <c r="CK121" s="66"/>
      <c r="CL121" s="66"/>
      <c r="CM121" s="66"/>
      <c r="CN121" s="66"/>
      <c r="CO121" s="66"/>
      <c r="CP121" s="66"/>
      <c r="CQ121" s="66"/>
      <c r="CR121" s="66"/>
      <c r="CS121" s="66"/>
      <c r="CT121" s="66"/>
      <c r="CU121" s="66"/>
      <c r="CV121" s="66"/>
      <c r="CW121" s="66"/>
      <c r="CX121" s="66"/>
      <c r="CY121" s="66"/>
      <c r="CZ121" s="66"/>
      <c r="DA121" s="66"/>
      <c r="DB121" s="66"/>
      <c r="DC121" s="66"/>
      <c r="DD121" s="66"/>
      <c r="DE121" s="66"/>
      <c r="DF121" s="66"/>
      <c r="DG121" s="66"/>
      <c r="DH121" s="66"/>
      <c r="DI121" s="66"/>
      <c r="DJ121" s="66"/>
      <c r="DK121" s="66"/>
      <c r="DL121" s="66"/>
      <c r="DM121" s="66"/>
      <c r="DN121" s="66"/>
      <c r="DO121" s="66"/>
      <c r="DP121" s="66"/>
      <c r="DQ121" s="66"/>
      <c r="DR121" s="66"/>
      <c r="DS121" s="66"/>
      <c r="DT121" s="66"/>
      <c r="DU121" s="66"/>
      <c r="DV121" s="66"/>
      <c r="DW121" s="66"/>
      <c r="DX121" s="66"/>
      <c r="DY121" s="66"/>
      <c r="DZ121" s="66"/>
      <c r="EA121" s="66"/>
      <c r="EB121" s="66"/>
      <c r="EC121" s="66"/>
      <c r="ED121" s="66"/>
      <c r="EE121" s="66"/>
      <c r="EF121" s="66"/>
      <c r="EG121" s="66"/>
      <c r="EH121" s="66"/>
      <c r="EI121" s="66"/>
      <c r="EJ121" s="66"/>
      <c r="EK121" s="66"/>
      <c r="EL121" s="66"/>
      <c r="EM121" s="66"/>
      <c r="EN121" s="66"/>
      <c r="EO121" s="66"/>
      <c r="EP121" s="66"/>
      <c r="EQ121" s="66"/>
      <c r="ER121" s="66"/>
      <c r="ES121" s="66"/>
      <c r="ET121" s="66"/>
      <c r="EU121" s="66"/>
      <c r="EV121" s="66"/>
      <c r="EW121" s="66"/>
      <c r="EX121" s="66"/>
      <c r="EY121" s="66"/>
      <c r="EZ121" s="66"/>
      <c r="FA121" s="66"/>
      <c r="FB121" s="66"/>
      <c r="FC121" s="66"/>
      <c r="FD121" s="66"/>
      <c r="FE121" s="66"/>
      <c r="FF121" s="66"/>
      <c r="FG121" s="66"/>
      <c r="FH121" s="66"/>
      <c r="FI121" s="66"/>
      <c r="FJ121" s="66"/>
      <c r="FK121" s="66"/>
      <c r="FL121" s="66"/>
      <c r="FM121" s="66"/>
      <c r="FN121" s="66"/>
      <c r="FO121" s="66"/>
      <c r="FP121" s="66"/>
      <c r="FQ121" s="66"/>
      <c r="FR121" s="66"/>
      <c r="FS121" s="66"/>
      <c r="FT121" s="66"/>
      <c r="FU121" s="66"/>
      <c r="FV121" s="66"/>
      <c r="FW121" s="66"/>
      <c r="FX121" s="66"/>
      <c r="FY121" s="66"/>
      <c r="FZ121" s="66"/>
      <c r="GA121" s="66"/>
      <c r="GB121" s="66"/>
      <c r="GC121" s="66"/>
      <c r="GD121" s="66"/>
      <c r="GE121" s="66"/>
      <c r="GF121" s="66"/>
      <c r="GG121" s="66"/>
      <c r="GH121" s="66"/>
      <c r="GI121" s="66"/>
      <c r="GJ121" s="66"/>
      <c r="GK121" s="66"/>
      <c r="GL121" s="66"/>
      <c r="GM121" s="66"/>
      <c r="GN121" s="66"/>
      <c r="GO121" s="66"/>
      <c r="GP121" s="66"/>
      <c r="GQ121" s="66"/>
      <c r="GR121" s="66"/>
      <c r="GS121" s="66"/>
      <c r="GT121" s="66"/>
      <c r="GU121" s="66"/>
      <c r="GV121" s="66"/>
      <c r="GW121" s="66"/>
      <c r="GX121" s="66"/>
      <c r="GY121" s="66"/>
      <c r="GZ121" s="66"/>
      <c r="HA121" s="66"/>
      <c r="HB121" s="66"/>
      <c r="HC121" s="66"/>
      <c r="HD121" s="66"/>
      <c r="HE121" s="66"/>
      <c r="HF121" s="66"/>
      <c r="HG121" s="66"/>
      <c r="HH121" s="66"/>
      <c r="HI121" s="66"/>
      <c r="HJ121" s="66"/>
      <c r="HK121" s="66"/>
      <c r="HL121" s="66"/>
      <c r="HM121" s="66"/>
      <c r="HN121" s="66"/>
      <c r="HO121" s="66"/>
      <c r="HP121" s="66"/>
      <c r="HQ121" s="66"/>
      <c r="HR121" s="66"/>
      <c r="HS121" s="66"/>
      <c r="HT121" s="66"/>
      <c r="HU121" s="66"/>
      <c r="HV121" s="66"/>
      <c r="HW121" s="66"/>
    </row>
    <row r="122" spans="2:231" s="336" customFormat="1" ht="15" customHeight="1"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66"/>
      <c r="BM122" s="66"/>
      <c r="BN122" s="66"/>
      <c r="BO122" s="66"/>
      <c r="BP122" s="66"/>
      <c r="BQ122" s="66"/>
      <c r="BR122" s="66"/>
      <c r="BS122" s="66"/>
      <c r="BT122" s="66"/>
      <c r="BU122" s="66"/>
      <c r="BV122" s="66"/>
      <c r="BW122" s="66"/>
      <c r="BX122" s="66"/>
      <c r="BY122" s="66"/>
      <c r="BZ122" s="66"/>
      <c r="CA122" s="66"/>
      <c r="CB122" s="66"/>
      <c r="CC122" s="66"/>
      <c r="CD122" s="66"/>
      <c r="CE122" s="66"/>
      <c r="CF122" s="66"/>
      <c r="CG122" s="66"/>
      <c r="CH122" s="66"/>
      <c r="CI122" s="66"/>
      <c r="CJ122" s="66"/>
      <c r="CK122" s="66"/>
      <c r="CL122" s="66"/>
      <c r="CM122" s="66"/>
      <c r="CN122" s="66"/>
      <c r="CO122" s="66"/>
      <c r="CP122" s="66"/>
      <c r="CQ122" s="66"/>
      <c r="CR122" s="66"/>
      <c r="CS122" s="66"/>
      <c r="CT122" s="66"/>
      <c r="CU122" s="66"/>
      <c r="CV122" s="66"/>
      <c r="CW122" s="66"/>
      <c r="CX122" s="66"/>
      <c r="CY122" s="66"/>
      <c r="CZ122" s="66"/>
      <c r="DA122" s="66"/>
      <c r="DB122" s="66"/>
      <c r="DC122" s="66"/>
      <c r="DD122" s="66"/>
      <c r="DE122" s="66"/>
      <c r="DF122" s="66"/>
      <c r="DG122" s="66"/>
      <c r="DH122" s="66"/>
      <c r="DI122" s="66"/>
      <c r="DJ122" s="66"/>
      <c r="DK122" s="66"/>
      <c r="DL122" s="66"/>
      <c r="DM122" s="66"/>
      <c r="DN122" s="66"/>
      <c r="DO122" s="66"/>
      <c r="DP122" s="66"/>
      <c r="DQ122" s="66"/>
      <c r="DR122" s="66"/>
      <c r="DS122" s="66"/>
      <c r="DT122" s="66"/>
      <c r="DU122" s="66"/>
      <c r="DV122" s="66"/>
      <c r="DW122" s="66"/>
      <c r="DX122" s="66"/>
      <c r="DY122" s="66"/>
      <c r="DZ122" s="66"/>
      <c r="EA122" s="66"/>
      <c r="EB122" s="66"/>
      <c r="EC122" s="66"/>
      <c r="ED122" s="66"/>
      <c r="EE122" s="66"/>
      <c r="EF122" s="66"/>
      <c r="EG122" s="66"/>
      <c r="EH122" s="66"/>
      <c r="EI122" s="66"/>
      <c r="EJ122" s="66"/>
      <c r="EK122" s="66"/>
      <c r="EL122" s="66"/>
      <c r="EM122" s="66"/>
      <c r="EN122" s="66"/>
      <c r="EO122" s="66"/>
      <c r="EP122" s="66"/>
      <c r="EQ122" s="66"/>
      <c r="ER122" s="66"/>
      <c r="ES122" s="66"/>
      <c r="ET122" s="66"/>
      <c r="EU122" s="66"/>
      <c r="EV122" s="66"/>
      <c r="EW122" s="66"/>
      <c r="EX122" s="66"/>
      <c r="EY122" s="66"/>
      <c r="EZ122" s="66"/>
      <c r="FA122" s="66"/>
      <c r="FB122" s="66"/>
      <c r="FC122" s="66"/>
      <c r="FD122" s="66"/>
      <c r="FE122" s="66"/>
      <c r="FF122" s="66"/>
      <c r="FG122" s="66"/>
      <c r="FH122" s="66"/>
      <c r="FI122" s="66"/>
      <c r="FJ122" s="66"/>
      <c r="FK122" s="66"/>
      <c r="FL122" s="66"/>
      <c r="FM122" s="66"/>
      <c r="FN122" s="66"/>
      <c r="FO122" s="66"/>
      <c r="FP122" s="66"/>
      <c r="FQ122" s="66"/>
      <c r="FR122" s="66"/>
      <c r="FS122" s="66"/>
      <c r="FT122" s="66"/>
      <c r="FU122" s="66"/>
      <c r="FV122" s="66"/>
      <c r="FW122" s="66"/>
      <c r="FX122" s="66"/>
      <c r="FY122" s="66"/>
      <c r="FZ122" s="66"/>
      <c r="GA122" s="66"/>
      <c r="GB122" s="66"/>
      <c r="GC122" s="66"/>
      <c r="GD122" s="66"/>
      <c r="GE122" s="66"/>
      <c r="GF122" s="66"/>
      <c r="GG122" s="66"/>
      <c r="GH122" s="66"/>
      <c r="GI122" s="66"/>
      <c r="GJ122" s="66"/>
      <c r="GK122" s="66"/>
      <c r="GL122" s="66"/>
      <c r="GM122" s="66"/>
      <c r="GN122" s="66"/>
      <c r="GO122" s="66"/>
      <c r="GP122" s="66"/>
      <c r="GQ122" s="66"/>
      <c r="GR122" s="66"/>
      <c r="GS122" s="66"/>
      <c r="GT122" s="66"/>
      <c r="GU122" s="66"/>
      <c r="GV122" s="66"/>
      <c r="GW122" s="66"/>
      <c r="GX122" s="66"/>
      <c r="GY122" s="66"/>
      <c r="GZ122" s="66"/>
      <c r="HA122" s="66"/>
      <c r="HB122" s="66"/>
      <c r="HC122" s="66"/>
      <c r="HD122" s="66"/>
      <c r="HE122" s="66"/>
      <c r="HF122" s="66"/>
      <c r="HG122" s="66"/>
      <c r="HH122" s="66"/>
      <c r="HI122" s="66"/>
      <c r="HJ122" s="66"/>
      <c r="HK122" s="66"/>
      <c r="HL122" s="66"/>
      <c r="HM122" s="66"/>
      <c r="HN122" s="66"/>
      <c r="HO122" s="66"/>
      <c r="HP122" s="66"/>
      <c r="HQ122" s="66"/>
      <c r="HR122" s="66"/>
      <c r="HS122" s="66"/>
      <c r="HT122" s="66"/>
      <c r="HU122" s="66"/>
      <c r="HV122" s="66"/>
      <c r="HW122" s="66"/>
    </row>
    <row r="123" spans="2:231" s="336" customFormat="1" ht="15" customHeight="1"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  <c r="BD123" s="66"/>
      <c r="BE123" s="66"/>
      <c r="BF123" s="66"/>
      <c r="BG123" s="66"/>
      <c r="BH123" s="66"/>
      <c r="BI123" s="66"/>
      <c r="BJ123" s="66"/>
      <c r="BK123" s="66"/>
      <c r="BL123" s="66"/>
      <c r="BM123" s="66"/>
      <c r="BN123" s="66"/>
      <c r="BO123" s="66"/>
      <c r="BP123" s="66"/>
      <c r="BQ123" s="66"/>
      <c r="BR123" s="66"/>
      <c r="BS123" s="66"/>
      <c r="BT123" s="66"/>
      <c r="BU123" s="66"/>
      <c r="BV123" s="66"/>
      <c r="BW123" s="66"/>
      <c r="BX123" s="66"/>
      <c r="BY123" s="66"/>
      <c r="BZ123" s="66"/>
      <c r="CA123" s="66"/>
      <c r="CB123" s="66"/>
      <c r="CC123" s="66"/>
      <c r="CD123" s="66"/>
      <c r="CE123" s="66"/>
      <c r="CF123" s="66"/>
      <c r="CG123" s="66"/>
      <c r="CH123" s="66"/>
      <c r="CI123" s="66"/>
      <c r="CJ123" s="66"/>
      <c r="CK123" s="66"/>
      <c r="CL123" s="66"/>
      <c r="CM123" s="66"/>
      <c r="CN123" s="66"/>
      <c r="CO123" s="66"/>
      <c r="CP123" s="66"/>
      <c r="CQ123" s="66"/>
      <c r="CR123" s="66"/>
      <c r="CS123" s="66"/>
      <c r="CT123" s="66"/>
      <c r="CU123" s="66"/>
      <c r="CV123" s="66"/>
      <c r="CW123" s="66"/>
      <c r="CX123" s="66"/>
      <c r="CY123" s="66"/>
      <c r="CZ123" s="66"/>
      <c r="DA123" s="66"/>
      <c r="DB123" s="66"/>
      <c r="DC123" s="66"/>
      <c r="DD123" s="66"/>
      <c r="DE123" s="66"/>
      <c r="DF123" s="66"/>
      <c r="DG123" s="66"/>
      <c r="DH123" s="66"/>
      <c r="DI123" s="66"/>
      <c r="DJ123" s="66"/>
      <c r="DK123" s="66"/>
      <c r="DL123" s="66"/>
      <c r="DM123" s="66"/>
      <c r="DN123" s="66"/>
      <c r="DO123" s="66"/>
      <c r="DP123" s="66"/>
      <c r="DQ123" s="66"/>
      <c r="DR123" s="66"/>
      <c r="DS123" s="66"/>
      <c r="DT123" s="66"/>
      <c r="DU123" s="66"/>
      <c r="DV123" s="66"/>
      <c r="DW123" s="66"/>
      <c r="DX123" s="66"/>
      <c r="DY123" s="66"/>
      <c r="DZ123" s="66"/>
      <c r="EA123" s="66"/>
      <c r="EB123" s="66"/>
      <c r="EC123" s="66"/>
      <c r="ED123" s="66"/>
      <c r="EE123" s="66"/>
      <c r="EF123" s="66"/>
      <c r="EG123" s="66"/>
      <c r="EH123" s="66"/>
      <c r="EI123" s="66"/>
      <c r="EJ123" s="66"/>
      <c r="EK123" s="66"/>
      <c r="EL123" s="66"/>
      <c r="EM123" s="66"/>
      <c r="EN123" s="66"/>
      <c r="EO123" s="66"/>
      <c r="EP123" s="66"/>
      <c r="EQ123" s="66"/>
      <c r="ER123" s="66"/>
      <c r="ES123" s="66"/>
      <c r="ET123" s="66"/>
      <c r="EU123" s="66"/>
      <c r="EV123" s="66"/>
      <c r="EW123" s="66"/>
      <c r="EX123" s="66"/>
      <c r="EY123" s="66"/>
      <c r="EZ123" s="66"/>
      <c r="FA123" s="66"/>
      <c r="FB123" s="66"/>
      <c r="FC123" s="66"/>
      <c r="FD123" s="66"/>
      <c r="FE123" s="66"/>
      <c r="FF123" s="66"/>
      <c r="FG123" s="66"/>
      <c r="FH123" s="66"/>
      <c r="FI123" s="66"/>
      <c r="FJ123" s="66"/>
      <c r="FK123" s="66"/>
      <c r="FL123" s="66"/>
      <c r="FM123" s="66"/>
      <c r="FN123" s="66"/>
      <c r="FO123" s="66"/>
      <c r="FP123" s="66"/>
      <c r="FQ123" s="66"/>
      <c r="FR123" s="66"/>
      <c r="FS123" s="66"/>
      <c r="FT123" s="66"/>
      <c r="FU123" s="66"/>
      <c r="FV123" s="66"/>
      <c r="FW123" s="66"/>
      <c r="FX123" s="66"/>
      <c r="FY123" s="66"/>
      <c r="FZ123" s="66"/>
      <c r="GA123" s="66"/>
      <c r="GB123" s="66"/>
      <c r="GC123" s="66"/>
      <c r="GD123" s="66"/>
      <c r="GE123" s="66"/>
      <c r="GF123" s="66"/>
      <c r="GG123" s="66"/>
      <c r="GH123" s="66"/>
      <c r="GI123" s="66"/>
      <c r="GJ123" s="66"/>
      <c r="GK123" s="66"/>
      <c r="GL123" s="66"/>
      <c r="GM123" s="66"/>
      <c r="GN123" s="66"/>
      <c r="GO123" s="66"/>
      <c r="GP123" s="66"/>
      <c r="GQ123" s="66"/>
      <c r="GR123" s="66"/>
      <c r="GS123" s="66"/>
      <c r="GT123" s="66"/>
      <c r="GU123" s="66"/>
      <c r="GV123" s="66"/>
      <c r="GW123" s="66"/>
      <c r="GX123" s="66"/>
      <c r="GY123" s="66"/>
      <c r="GZ123" s="66"/>
      <c r="HA123" s="66"/>
      <c r="HB123" s="66"/>
      <c r="HC123" s="66"/>
      <c r="HD123" s="66"/>
      <c r="HE123" s="66"/>
      <c r="HF123" s="66"/>
      <c r="HG123" s="66"/>
      <c r="HH123" s="66"/>
      <c r="HI123" s="66"/>
      <c r="HJ123" s="66"/>
      <c r="HK123" s="66"/>
      <c r="HL123" s="66"/>
      <c r="HM123" s="66"/>
      <c r="HN123" s="66"/>
      <c r="HO123" s="66"/>
      <c r="HP123" s="66"/>
      <c r="HQ123" s="66"/>
      <c r="HR123" s="66"/>
      <c r="HS123" s="66"/>
      <c r="HT123" s="66"/>
      <c r="HU123" s="66"/>
      <c r="HV123" s="66"/>
      <c r="HW123" s="66"/>
    </row>
    <row r="124" spans="2:231" s="336" customFormat="1" ht="15" customHeight="1"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  <c r="BK124" s="66"/>
      <c r="BL124" s="66"/>
      <c r="BM124" s="66"/>
      <c r="BN124" s="66"/>
      <c r="BO124" s="66"/>
      <c r="BP124" s="66"/>
      <c r="BQ124" s="66"/>
      <c r="BR124" s="66"/>
      <c r="BS124" s="66"/>
      <c r="BT124" s="66"/>
      <c r="BU124" s="66"/>
      <c r="BV124" s="66"/>
      <c r="BW124" s="66"/>
      <c r="BX124" s="66"/>
      <c r="BY124" s="66"/>
      <c r="BZ124" s="66"/>
      <c r="CA124" s="66"/>
      <c r="CB124" s="66"/>
      <c r="CC124" s="66"/>
      <c r="CD124" s="66"/>
      <c r="CE124" s="66"/>
      <c r="CF124" s="66"/>
      <c r="CG124" s="66"/>
      <c r="CH124" s="66"/>
      <c r="CI124" s="66"/>
      <c r="CJ124" s="66"/>
      <c r="CK124" s="66"/>
      <c r="CL124" s="66"/>
      <c r="CM124" s="66"/>
      <c r="CN124" s="66"/>
      <c r="CO124" s="66"/>
      <c r="CP124" s="66"/>
      <c r="CQ124" s="66"/>
      <c r="CR124" s="66"/>
      <c r="CS124" s="66"/>
      <c r="CT124" s="66"/>
      <c r="CU124" s="66"/>
      <c r="CV124" s="66"/>
      <c r="CW124" s="66"/>
      <c r="CX124" s="66"/>
      <c r="CY124" s="66"/>
      <c r="CZ124" s="66"/>
      <c r="DA124" s="66"/>
      <c r="DB124" s="66"/>
      <c r="DC124" s="66"/>
      <c r="DD124" s="66"/>
      <c r="DE124" s="66"/>
      <c r="DF124" s="66"/>
      <c r="DG124" s="66"/>
      <c r="DH124" s="66"/>
      <c r="DI124" s="66"/>
      <c r="DJ124" s="66"/>
      <c r="DK124" s="66"/>
      <c r="DL124" s="66"/>
      <c r="DM124" s="66"/>
      <c r="DN124" s="66"/>
      <c r="DO124" s="66"/>
      <c r="DP124" s="66"/>
      <c r="DQ124" s="66"/>
      <c r="DR124" s="66"/>
      <c r="DS124" s="66"/>
      <c r="DT124" s="66"/>
      <c r="DU124" s="66"/>
      <c r="DV124" s="66"/>
      <c r="DW124" s="66"/>
      <c r="DX124" s="66"/>
      <c r="DY124" s="66"/>
      <c r="DZ124" s="66"/>
      <c r="EA124" s="66"/>
      <c r="EB124" s="66"/>
      <c r="EC124" s="66"/>
      <c r="ED124" s="66"/>
      <c r="EE124" s="66"/>
      <c r="EF124" s="66"/>
      <c r="EG124" s="66"/>
      <c r="EH124" s="66"/>
      <c r="EI124" s="66"/>
      <c r="EJ124" s="66"/>
      <c r="EK124" s="66"/>
      <c r="EL124" s="66"/>
      <c r="EM124" s="66"/>
      <c r="EN124" s="66"/>
      <c r="EO124" s="66"/>
      <c r="EP124" s="66"/>
      <c r="EQ124" s="66"/>
      <c r="ER124" s="66"/>
      <c r="ES124" s="66"/>
      <c r="ET124" s="66"/>
      <c r="EU124" s="66"/>
      <c r="EV124" s="66"/>
      <c r="EW124" s="66"/>
      <c r="EX124" s="66"/>
      <c r="EY124" s="66"/>
      <c r="EZ124" s="66"/>
      <c r="FA124" s="66"/>
      <c r="FB124" s="66"/>
      <c r="FC124" s="66"/>
      <c r="FD124" s="66"/>
      <c r="FE124" s="66"/>
      <c r="FF124" s="66"/>
      <c r="FG124" s="66"/>
      <c r="FH124" s="66"/>
      <c r="FI124" s="66"/>
      <c r="FJ124" s="66"/>
      <c r="FK124" s="66"/>
      <c r="FL124" s="66"/>
      <c r="FM124" s="66"/>
      <c r="FN124" s="66"/>
      <c r="FO124" s="66"/>
      <c r="FP124" s="66"/>
      <c r="FQ124" s="66"/>
      <c r="FR124" s="66"/>
      <c r="FS124" s="66"/>
      <c r="FT124" s="66"/>
      <c r="FU124" s="66"/>
      <c r="FV124" s="66"/>
      <c r="FW124" s="66"/>
      <c r="FX124" s="66"/>
      <c r="FY124" s="66"/>
      <c r="FZ124" s="66"/>
      <c r="GA124" s="66"/>
      <c r="GB124" s="66"/>
      <c r="GC124" s="66"/>
      <c r="GD124" s="66"/>
      <c r="GE124" s="66"/>
      <c r="GF124" s="66"/>
      <c r="GG124" s="66"/>
      <c r="GH124" s="66"/>
      <c r="GI124" s="66"/>
      <c r="GJ124" s="66"/>
      <c r="GK124" s="66"/>
      <c r="GL124" s="66"/>
      <c r="GM124" s="66"/>
      <c r="GN124" s="66"/>
      <c r="GO124" s="66"/>
      <c r="GP124" s="66"/>
      <c r="GQ124" s="66"/>
      <c r="GR124" s="66"/>
      <c r="GS124" s="66"/>
      <c r="GT124" s="66"/>
      <c r="GU124" s="66"/>
      <c r="GV124" s="66"/>
      <c r="GW124" s="66"/>
      <c r="GX124" s="66"/>
      <c r="GY124" s="66"/>
      <c r="GZ124" s="66"/>
      <c r="HA124" s="66"/>
      <c r="HB124" s="66"/>
      <c r="HC124" s="66"/>
      <c r="HD124" s="66"/>
      <c r="HE124" s="66"/>
      <c r="HF124" s="66"/>
      <c r="HG124" s="66"/>
      <c r="HH124" s="66"/>
      <c r="HI124" s="66"/>
      <c r="HJ124" s="66"/>
      <c r="HK124" s="66"/>
      <c r="HL124" s="66"/>
      <c r="HM124" s="66"/>
      <c r="HN124" s="66"/>
      <c r="HO124" s="66"/>
      <c r="HP124" s="66"/>
      <c r="HQ124" s="66"/>
      <c r="HR124" s="66"/>
      <c r="HS124" s="66"/>
      <c r="HT124" s="66"/>
      <c r="HU124" s="66"/>
      <c r="HV124" s="66"/>
      <c r="HW124" s="66"/>
    </row>
    <row r="125" spans="2:231" s="336" customFormat="1" ht="15" customHeight="1"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S125" s="66"/>
      <c r="AT125" s="66"/>
      <c r="AU125" s="66"/>
      <c r="AV125" s="66"/>
      <c r="AW125" s="66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66"/>
      <c r="BM125" s="66"/>
      <c r="BN125" s="66"/>
      <c r="BO125" s="66"/>
      <c r="BP125" s="66"/>
      <c r="BQ125" s="66"/>
      <c r="BR125" s="66"/>
      <c r="BS125" s="66"/>
      <c r="BT125" s="66"/>
      <c r="BU125" s="66"/>
      <c r="BV125" s="66"/>
      <c r="BW125" s="66"/>
      <c r="BX125" s="66"/>
      <c r="BY125" s="66"/>
      <c r="BZ125" s="66"/>
      <c r="CA125" s="66"/>
      <c r="CB125" s="66"/>
      <c r="CC125" s="66"/>
      <c r="CD125" s="66"/>
      <c r="CE125" s="66"/>
      <c r="CF125" s="66"/>
      <c r="CG125" s="66"/>
      <c r="CH125" s="66"/>
      <c r="CI125" s="66"/>
      <c r="CJ125" s="66"/>
      <c r="CK125" s="66"/>
      <c r="CL125" s="66"/>
      <c r="CM125" s="66"/>
      <c r="CN125" s="66"/>
      <c r="CO125" s="66"/>
      <c r="CP125" s="66"/>
      <c r="CQ125" s="66"/>
      <c r="CR125" s="66"/>
      <c r="CS125" s="66"/>
      <c r="CT125" s="66"/>
      <c r="CU125" s="66"/>
      <c r="CV125" s="66"/>
      <c r="CW125" s="66"/>
      <c r="CX125" s="66"/>
      <c r="CY125" s="66"/>
      <c r="CZ125" s="66"/>
      <c r="DA125" s="66"/>
      <c r="DB125" s="66"/>
      <c r="DC125" s="66"/>
      <c r="DD125" s="66"/>
      <c r="DE125" s="66"/>
      <c r="DF125" s="66"/>
      <c r="DG125" s="66"/>
      <c r="DH125" s="66"/>
      <c r="DI125" s="66"/>
      <c r="DJ125" s="66"/>
      <c r="DK125" s="66"/>
      <c r="DL125" s="66"/>
      <c r="DM125" s="66"/>
      <c r="DN125" s="66"/>
      <c r="DO125" s="66"/>
      <c r="DP125" s="66"/>
      <c r="DQ125" s="66"/>
      <c r="DR125" s="66"/>
      <c r="DS125" s="66"/>
      <c r="DT125" s="66"/>
      <c r="DU125" s="66"/>
      <c r="DV125" s="66"/>
      <c r="DW125" s="66"/>
      <c r="DX125" s="66"/>
      <c r="DY125" s="66"/>
      <c r="DZ125" s="66"/>
      <c r="EA125" s="66"/>
      <c r="EB125" s="66"/>
      <c r="EC125" s="66"/>
      <c r="ED125" s="66"/>
      <c r="EE125" s="66"/>
      <c r="EF125" s="66"/>
      <c r="EG125" s="66"/>
      <c r="EH125" s="66"/>
      <c r="EI125" s="66"/>
      <c r="EJ125" s="66"/>
      <c r="EK125" s="66"/>
      <c r="EL125" s="66"/>
      <c r="EM125" s="66"/>
      <c r="EN125" s="66"/>
      <c r="EO125" s="66"/>
      <c r="EP125" s="66"/>
      <c r="EQ125" s="66"/>
      <c r="ER125" s="66"/>
      <c r="ES125" s="66"/>
      <c r="ET125" s="66"/>
      <c r="EU125" s="66"/>
      <c r="EV125" s="66"/>
      <c r="EW125" s="66"/>
      <c r="EX125" s="66"/>
      <c r="EY125" s="66"/>
      <c r="EZ125" s="66"/>
      <c r="FA125" s="66"/>
      <c r="FB125" s="66"/>
      <c r="FC125" s="66"/>
      <c r="FD125" s="66"/>
      <c r="FE125" s="66"/>
      <c r="FF125" s="66"/>
      <c r="FG125" s="66"/>
      <c r="FH125" s="66"/>
      <c r="FI125" s="66"/>
      <c r="FJ125" s="66"/>
      <c r="FK125" s="66"/>
      <c r="FL125" s="66"/>
      <c r="FM125" s="66"/>
      <c r="FN125" s="66"/>
      <c r="FO125" s="66"/>
      <c r="FP125" s="66"/>
      <c r="FQ125" s="66"/>
      <c r="FR125" s="66"/>
      <c r="FS125" s="66"/>
      <c r="FT125" s="66"/>
      <c r="FU125" s="66"/>
      <c r="FV125" s="66"/>
      <c r="FW125" s="66"/>
      <c r="FX125" s="66"/>
      <c r="FY125" s="66"/>
      <c r="FZ125" s="66"/>
      <c r="GA125" s="66"/>
      <c r="GB125" s="66"/>
      <c r="GC125" s="66"/>
      <c r="GD125" s="66"/>
      <c r="GE125" s="66"/>
      <c r="GF125" s="66"/>
      <c r="GG125" s="66"/>
      <c r="GH125" s="66"/>
      <c r="GI125" s="66"/>
      <c r="GJ125" s="66"/>
      <c r="GK125" s="66"/>
      <c r="GL125" s="66"/>
      <c r="GM125" s="66"/>
      <c r="GN125" s="66"/>
      <c r="GO125" s="66"/>
      <c r="GP125" s="66"/>
      <c r="GQ125" s="66"/>
      <c r="GR125" s="66"/>
      <c r="GS125" s="66"/>
      <c r="GT125" s="66"/>
      <c r="GU125" s="66"/>
      <c r="GV125" s="66"/>
      <c r="GW125" s="66"/>
      <c r="GX125" s="66"/>
      <c r="GY125" s="66"/>
      <c r="GZ125" s="66"/>
      <c r="HA125" s="66"/>
      <c r="HB125" s="66"/>
      <c r="HC125" s="66"/>
      <c r="HD125" s="66"/>
      <c r="HE125" s="66"/>
      <c r="HF125" s="66"/>
      <c r="HG125" s="66"/>
      <c r="HH125" s="66"/>
      <c r="HI125" s="66"/>
      <c r="HJ125" s="66"/>
      <c r="HK125" s="66"/>
      <c r="HL125" s="66"/>
      <c r="HM125" s="66"/>
      <c r="HN125" s="66"/>
      <c r="HO125" s="66"/>
      <c r="HP125" s="66"/>
      <c r="HQ125" s="66"/>
      <c r="HR125" s="66"/>
      <c r="HS125" s="66"/>
      <c r="HT125" s="66"/>
      <c r="HU125" s="66"/>
      <c r="HV125" s="66"/>
      <c r="HW125" s="66"/>
    </row>
    <row r="126" spans="2:231" s="336" customFormat="1" ht="15" customHeight="1"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S126" s="66"/>
      <c r="AT126" s="66"/>
      <c r="AU126" s="66"/>
      <c r="AV126" s="66"/>
      <c r="AW126" s="66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66"/>
      <c r="BM126" s="66"/>
      <c r="BN126" s="66"/>
      <c r="BO126" s="66"/>
      <c r="BP126" s="66"/>
      <c r="BQ126" s="66"/>
      <c r="BR126" s="66"/>
      <c r="BS126" s="66"/>
      <c r="BT126" s="66"/>
      <c r="BU126" s="66"/>
      <c r="BV126" s="66"/>
      <c r="BW126" s="66"/>
      <c r="BX126" s="66"/>
      <c r="BY126" s="66"/>
      <c r="BZ126" s="66"/>
      <c r="CA126" s="66"/>
      <c r="CB126" s="66"/>
      <c r="CC126" s="66"/>
      <c r="CD126" s="66"/>
      <c r="CE126" s="66"/>
      <c r="CF126" s="66"/>
      <c r="CG126" s="66"/>
      <c r="CH126" s="66"/>
      <c r="CI126" s="66"/>
      <c r="CJ126" s="66"/>
      <c r="CK126" s="66"/>
      <c r="CL126" s="66"/>
      <c r="CM126" s="66"/>
      <c r="CN126" s="66"/>
      <c r="CO126" s="66"/>
      <c r="CP126" s="66"/>
      <c r="CQ126" s="66"/>
      <c r="CR126" s="66"/>
      <c r="CS126" s="66"/>
      <c r="CT126" s="66"/>
      <c r="CU126" s="66"/>
      <c r="CV126" s="66"/>
      <c r="CW126" s="66"/>
      <c r="CX126" s="66"/>
      <c r="CY126" s="66"/>
      <c r="CZ126" s="66"/>
      <c r="DA126" s="66"/>
      <c r="DB126" s="66"/>
      <c r="DC126" s="66"/>
      <c r="DD126" s="66"/>
      <c r="DE126" s="66"/>
      <c r="DF126" s="66"/>
      <c r="DG126" s="66"/>
      <c r="DH126" s="66"/>
      <c r="DI126" s="66"/>
      <c r="DJ126" s="66"/>
      <c r="DK126" s="66"/>
      <c r="DL126" s="66"/>
      <c r="DM126" s="66"/>
      <c r="DN126" s="66"/>
      <c r="DO126" s="66"/>
      <c r="DP126" s="66"/>
      <c r="DQ126" s="66"/>
      <c r="DR126" s="66"/>
      <c r="DS126" s="66"/>
      <c r="DT126" s="66"/>
      <c r="DU126" s="66"/>
      <c r="DV126" s="66"/>
      <c r="DW126" s="66"/>
      <c r="DX126" s="66"/>
      <c r="DY126" s="66"/>
      <c r="DZ126" s="66"/>
      <c r="EA126" s="66"/>
      <c r="EB126" s="66"/>
      <c r="EC126" s="66"/>
      <c r="ED126" s="66"/>
      <c r="EE126" s="66"/>
      <c r="EF126" s="66"/>
      <c r="EG126" s="66"/>
      <c r="EH126" s="66"/>
      <c r="EI126" s="66"/>
      <c r="EJ126" s="66"/>
      <c r="EK126" s="66"/>
      <c r="EL126" s="66"/>
      <c r="EM126" s="66"/>
      <c r="EN126" s="66"/>
      <c r="EO126" s="66"/>
      <c r="EP126" s="66"/>
      <c r="EQ126" s="66"/>
      <c r="ER126" s="66"/>
      <c r="ES126" s="66"/>
      <c r="ET126" s="66"/>
      <c r="EU126" s="66"/>
      <c r="EV126" s="66"/>
      <c r="EW126" s="66"/>
      <c r="EX126" s="66"/>
      <c r="EY126" s="66"/>
      <c r="EZ126" s="66"/>
      <c r="FA126" s="66"/>
      <c r="FB126" s="66"/>
      <c r="FC126" s="66"/>
      <c r="FD126" s="66"/>
      <c r="FE126" s="66"/>
      <c r="FF126" s="66"/>
      <c r="FG126" s="66"/>
      <c r="FH126" s="66"/>
      <c r="FI126" s="66"/>
      <c r="FJ126" s="66"/>
      <c r="FK126" s="66"/>
      <c r="FL126" s="66"/>
      <c r="FM126" s="66"/>
      <c r="FN126" s="66"/>
      <c r="FO126" s="66"/>
      <c r="FP126" s="66"/>
      <c r="FQ126" s="66"/>
      <c r="FR126" s="66"/>
      <c r="FS126" s="66"/>
      <c r="FT126" s="66"/>
      <c r="FU126" s="66"/>
      <c r="FV126" s="66"/>
      <c r="FW126" s="66"/>
      <c r="FX126" s="66"/>
      <c r="FY126" s="66"/>
      <c r="FZ126" s="66"/>
      <c r="GA126" s="66"/>
      <c r="GB126" s="66"/>
      <c r="GC126" s="66"/>
      <c r="GD126" s="66"/>
      <c r="GE126" s="66"/>
      <c r="GF126" s="66"/>
      <c r="GG126" s="66"/>
      <c r="GH126" s="66"/>
      <c r="GI126" s="66"/>
      <c r="GJ126" s="66"/>
      <c r="GK126" s="66"/>
      <c r="GL126" s="66"/>
      <c r="GM126" s="66"/>
      <c r="GN126" s="66"/>
      <c r="GO126" s="66"/>
      <c r="GP126" s="66"/>
      <c r="GQ126" s="66"/>
      <c r="GR126" s="66"/>
      <c r="GS126" s="66"/>
      <c r="GT126" s="66"/>
      <c r="GU126" s="66"/>
      <c r="GV126" s="66"/>
      <c r="GW126" s="66"/>
      <c r="GX126" s="66"/>
      <c r="GY126" s="66"/>
      <c r="GZ126" s="66"/>
      <c r="HA126" s="66"/>
      <c r="HB126" s="66"/>
      <c r="HC126" s="66"/>
      <c r="HD126" s="66"/>
      <c r="HE126" s="66"/>
      <c r="HF126" s="66"/>
      <c r="HG126" s="66"/>
      <c r="HH126" s="66"/>
      <c r="HI126" s="66"/>
      <c r="HJ126" s="66"/>
      <c r="HK126" s="66"/>
      <c r="HL126" s="66"/>
      <c r="HM126" s="66"/>
      <c r="HN126" s="66"/>
      <c r="HO126" s="66"/>
      <c r="HP126" s="66"/>
      <c r="HQ126" s="66"/>
      <c r="HR126" s="66"/>
      <c r="HS126" s="66"/>
      <c r="HT126" s="66"/>
      <c r="HU126" s="66"/>
      <c r="HV126" s="66"/>
      <c r="HW126" s="66"/>
    </row>
    <row r="127" spans="2:231" s="336" customFormat="1" ht="15" customHeight="1"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66"/>
      <c r="AP127" s="66"/>
      <c r="AQ127" s="66"/>
      <c r="AR127" s="66"/>
      <c r="AS127" s="66"/>
      <c r="AT127" s="66"/>
      <c r="AU127" s="66"/>
      <c r="AV127" s="66"/>
      <c r="AW127" s="66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66"/>
      <c r="BM127" s="66"/>
      <c r="BN127" s="66"/>
      <c r="BO127" s="66"/>
      <c r="BP127" s="66"/>
      <c r="BQ127" s="66"/>
      <c r="BR127" s="66"/>
      <c r="BS127" s="66"/>
      <c r="BT127" s="66"/>
      <c r="BU127" s="66"/>
      <c r="BV127" s="66"/>
      <c r="BW127" s="66"/>
      <c r="BX127" s="66"/>
      <c r="BY127" s="66"/>
      <c r="BZ127" s="66"/>
      <c r="CA127" s="66"/>
      <c r="CB127" s="66"/>
      <c r="CC127" s="66"/>
      <c r="CD127" s="66"/>
      <c r="CE127" s="66"/>
      <c r="CF127" s="66"/>
      <c r="CG127" s="66"/>
      <c r="CH127" s="66"/>
      <c r="CI127" s="66"/>
      <c r="CJ127" s="66"/>
      <c r="CK127" s="66"/>
      <c r="CL127" s="66"/>
      <c r="CM127" s="66"/>
      <c r="CN127" s="66"/>
      <c r="CO127" s="66"/>
      <c r="CP127" s="66"/>
      <c r="CQ127" s="66"/>
      <c r="CR127" s="66"/>
      <c r="CS127" s="66"/>
      <c r="CT127" s="66"/>
      <c r="CU127" s="66"/>
      <c r="CV127" s="66"/>
      <c r="CW127" s="66"/>
      <c r="CX127" s="66"/>
      <c r="CY127" s="66"/>
      <c r="CZ127" s="66"/>
      <c r="DA127" s="66"/>
      <c r="DB127" s="66"/>
      <c r="DC127" s="66"/>
      <c r="DD127" s="66"/>
      <c r="DE127" s="66"/>
      <c r="DF127" s="66"/>
      <c r="DG127" s="66"/>
      <c r="DH127" s="66"/>
      <c r="DI127" s="66"/>
      <c r="DJ127" s="66"/>
      <c r="DK127" s="66"/>
      <c r="DL127" s="66"/>
      <c r="DM127" s="66"/>
      <c r="DN127" s="66"/>
      <c r="DO127" s="66"/>
      <c r="DP127" s="66"/>
      <c r="DQ127" s="66"/>
      <c r="DR127" s="66"/>
      <c r="DS127" s="66"/>
      <c r="DT127" s="66"/>
      <c r="DU127" s="66"/>
      <c r="DV127" s="66"/>
      <c r="DW127" s="66"/>
      <c r="DX127" s="66"/>
      <c r="DY127" s="66"/>
      <c r="DZ127" s="66"/>
      <c r="EA127" s="66"/>
      <c r="EB127" s="66"/>
      <c r="EC127" s="66"/>
      <c r="ED127" s="66"/>
      <c r="EE127" s="66"/>
      <c r="EF127" s="66"/>
      <c r="EG127" s="66"/>
      <c r="EH127" s="66"/>
      <c r="EI127" s="66"/>
      <c r="EJ127" s="66"/>
      <c r="EK127" s="66"/>
      <c r="EL127" s="66"/>
      <c r="EM127" s="66"/>
      <c r="EN127" s="66"/>
      <c r="EO127" s="66"/>
      <c r="EP127" s="66"/>
      <c r="EQ127" s="66"/>
      <c r="ER127" s="66"/>
      <c r="ES127" s="66"/>
      <c r="ET127" s="66"/>
      <c r="EU127" s="66"/>
      <c r="EV127" s="66"/>
      <c r="EW127" s="66"/>
      <c r="EX127" s="66"/>
      <c r="EY127" s="66"/>
      <c r="EZ127" s="66"/>
      <c r="FA127" s="66"/>
      <c r="FB127" s="66"/>
      <c r="FC127" s="66"/>
      <c r="FD127" s="66"/>
      <c r="FE127" s="66"/>
      <c r="FF127" s="66"/>
      <c r="FG127" s="66"/>
      <c r="FH127" s="66"/>
      <c r="FI127" s="66"/>
      <c r="FJ127" s="66"/>
      <c r="FK127" s="66"/>
      <c r="FL127" s="66"/>
      <c r="FM127" s="66"/>
      <c r="FN127" s="66"/>
      <c r="FO127" s="66"/>
      <c r="FP127" s="66"/>
      <c r="FQ127" s="66"/>
      <c r="FR127" s="66"/>
      <c r="FS127" s="66"/>
      <c r="FT127" s="66"/>
      <c r="FU127" s="66"/>
      <c r="FV127" s="66"/>
      <c r="FW127" s="66"/>
      <c r="FX127" s="66"/>
      <c r="FY127" s="66"/>
      <c r="FZ127" s="66"/>
      <c r="GA127" s="66"/>
      <c r="GB127" s="66"/>
      <c r="GC127" s="66"/>
      <c r="GD127" s="66"/>
      <c r="GE127" s="66"/>
      <c r="GF127" s="66"/>
      <c r="GG127" s="66"/>
      <c r="GH127" s="66"/>
      <c r="GI127" s="66"/>
      <c r="GJ127" s="66"/>
      <c r="GK127" s="66"/>
      <c r="GL127" s="66"/>
      <c r="GM127" s="66"/>
      <c r="GN127" s="66"/>
      <c r="GO127" s="66"/>
      <c r="GP127" s="66"/>
      <c r="GQ127" s="66"/>
      <c r="GR127" s="66"/>
      <c r="GS127" s="66"/>
      <c r="GT127" s="66"/>
      <c r="GU127" s="66"/>
      <c r="GV127" s="66"/>
      <c r="GW127" s="66"/>
      <c r="GX127" s="66"/>
      <c r="GY127" s="66"/>
      <c r="GZ127" s="66"/>
      <c r="HA127" s="66"/>
      <c r="HB127" s="66"/>
      <c r="HC127" s="66"/>
      <c r="HD127" s="66"/>
      <c r="HE127" s="66"/>
      <c r="HF127" s="66"/>
      <c r="HG127" s="66"/>
      <c r="HH127" s="66"/>
      <c r="HI127" s="66"/>
      <c r="HJ127" s="66"/>
      <c r="HK127" s="66"/>
      <c r="HL127" s="66"/>
      <c r="HM127" s="66"/>
      <c r="HN127" s="66"/>
      <c r="HO127" s="66"/>
      <c r="HP127" s="66"/>
      <c r="HQ127" s="66"/>
      <c r="HR127" s="66"/>
      <c r="HS127" s="66"/>
      <c r="HT127" s="66"/>
      <c r="HU127" s="66"/>
      <c r="HV127" s="66"/>
      <c r="HW127" s="66"/>
    </row>
    <row r="128" spans="2:231" s="336" customFormat="1" ht="15" customHeight="1"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66"/>
      <c r="BM128" s="66"/>
      <c r="BN128" s="66"/>
      <c r="BO128" s="66"/>
      <c r="BP128" s="66"/>
      <c r="BQ128" s="66"/>
      <c r="BR128" s="66"/>
      <c r="BS128" s="66"/>
      <c r="BT128" s="66"/>
      <c r="BU128" s="66"/>
      <c r="BV128" s="66"/>
      <c r="BW128" s="66"/>
      <c r="BX128" s="66"/>
      <c r="BY128" s="66"/>
      <c r="BZ128" s="66"/>
      <c r="CA128" s="66"/>
      <c r="CB128" s="66"/>
      <c r="CC128" s="66"/>
      <c r="CD128" s="66"/>
      <c r="CE128" s="66"/>
      <c r="CF128" s="66"/>
      <c r="CG128" s="66"/>
      <c r="CH128" s="66"/>
      <c r="CI128" s="66"/>
      <c r="CJ128" s="66"/>
      <c r="CK128" s="66"/>
      <c r="CL128" s="66"/>
      <c r="CM128" s="66"/>
      <c r="CN128" s="66"/>
      <c r="CO128" s="66"/>
      <c r="CP128" s="66"/>
      <c r="CQ128" s="66"/>
      <c r="CR128" s="66"/>
      <c r="CS128" s="66"/>
      <c r="CT128" s="66"/>
      <c r="CU128" s="66"/>
      <c r="CV128" s="66"/>
      <c r="CW128" s="66"/>
      <c r="CX128" s="66"/>
      <c r="CY128" s="66"/>
      <c r="CZ128" s="66"/>
      <c r="DA128" s="66"/>
      <c r="DB128" s="66"/>
      <c r="DC128" s="66"/>
      <c r="DD128" s="66"/>
      <c r="DE128" s="66"/>
      <c r="DF128" s="66"/>
      <c r="DG128" s="66"/>
      <c r="DH128" s="66"/>
      <c r="DI128" s="66"/>
      <c r="DJ128" s="66"/>
      <c r="DK128" s="66"/>
      <c r="DL128" s="66"/>
      <c r="DM128" s="66"/>
      <c r="DN128" s="66"/>
      <c r="DO128" s="66"/>
      <c r="DP128" s="66"/>
      <c r="DQ128" s="66"/>
      <c r="DR128" s="66"/>
      <c r="DS128" s="66"/>
      <c r="DT128" s="66"/>
      <c r="DU128" s="66"/>
      <c r="DV128" s="66"/>
      <c r="DW128" s="66"/>
      <c r="DX128" s="66"/>
      <c r="DY128" s="66"/>
      <c r="DZ128" s="66"/>
      <c r="EA128" s="66"/>
      <c r="EB128" s="66"/>
      <c r="EC128" s="66"/>
      <c r="ED128" s="66"/>
      <c r="EE128" s="66"/>
      <c r="EF128" s="66"/>
      <c r="EG128" s="66"/>
      <c r="EH128" s="66"/>
      <c r="EI128" s="66"/>
      <c r="EJ128" s="66"/>
      <c r="EK128" s="66"/>
      <c r="EL128" s="66"/>
      <c r="EM128" s="66"/>
      <c r="EN128" s="66"/>
      <c r="EO128" s="66"/>
      <c r="EP128" s="66"/>
      <c r="EQ128" s="66"/>
      <c r="ER128" s="66"/>
      <c r="ES128" s="66"/>
      <c r="ET128" s="66"/>
      <c r="EU128" s="66"/>
      <c r="EV128" s="66"/>
      <c r="EW128" s="66"/>
      <c r="EX128" s="66"/>
      <c r="EY128" s="66"/>
      <c r="EZ128" s="66"/>
      <c r="FA128" s="66"/>
      <c r="FB128" s="66"/>
      <c r="FC128" s="66"/>
      <c r="FD128" s="66"/>
      <c r="FE128" s="66"/>
      <c r="FF128" s="66"/>
      <c r="FG128" s="66"/>
      <c r="FH128" s="66"/>
      <c r="FI128" s="66"/>
      <c r="FJ128" s="66"/>
      <c r="FK128" s="66"/>
      <c r="FL128" s="66"/>
      <c r="FM128" s="66"/>
      <c r="FN128" s="66"/>
      <c r="FO128" s="66"/>
      <c r="FP128" s="66"/>
      <c r="FQ128" s="66"/>
      <c r="FR128" s="66"/>
      <c r="FS128" s="66"/>
      <c r="FT128" s="66"/>
      <c r="FU128" s="66"/>
      <c r="FV128" s="66"/>
      <c r="FW128" s="66"/>
      <c r="FX128" s="66"/>
      <c r="FY128" s="66"/>
      <c r="FZ128" s="66"/>
      <c r="GA128" s="66"/>
      <c r="GB128" s="66"/>
      <c r="GC128" s="66"/>
      <c r="GD128" s="66"/>
      <c r="GE128" s="66"/>
      <c r="GF128" s="66"/>
      <c r="GG128" s="66"/>
      <c r="GH128" s="66"/>
      <c r="GI128" s="66"/>
      <c r="GJ128" s="66"/>
      <c r="GK128" s="66"/>
      <c r="GL128" s="66"/>
      <c r="GM128" s="66"/>
      <c r="GN128" s="66"/>
      <c r="GO128" s="66"/>
      <c r="GP128" s="66"/>
      <c r="GQ128" s="66"/>
      <c r="GR128" s="66"/>
      <c r="GS128" s="66"/>
      <c r="GT128" s="66"/>
      <c r="GU128" s="66"/>
      <c r="GV128" s="66"/>
      <c r="GW128" s="66"/>
      <c r="GX128" s="66"/>
      <c r="GY128" s="66"/>
      <c r="GZ128" s="66"/>
      <c r="HA128" s="66"/>
      <c r="HB128" s="66"/>
      <c r="HC128" s="66"/>
      <c r="HD128" s="66"/>
      <c r="HE128" s="66"/>
      <c r="HF128" s="66"/>
      <c r="HG128" s="66"/>
      <c r="HH128" s="66"/>
      <c r="HI128" s="66"/>
      <c r="HJ128" s="66"/>
      <c r="HK128" s="66"/>
      <c r="HL128" s="66"/>
      <c r="HM128" s="66"/>
      <c r="HN128" s="66"/>
      <c r="HO128" s="66"/>
      <c r="HP128" s="66"/>
      <c r="HQ128" s="66"/>
      <c r="HR128" s="66"/>
      <c r="HS128" s="66"/>
      <c r="HT128" s="66"/>
      <c r="HU128" s="66"/>
      <c r="HV128" s="66"/>
      <c r="HW128" s="66"/>
    </row>
    <row r="129" spans="2:231" s="336" customFormat="1" ht="15" customHeight="1"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66"/>
      <c r="BM129" s="66"/>
      <c r="BN129" s="66"/>
      <c r="BO129" s="66"/>
      <c r="BP129" s="66"/>
      <c r="BQ129" s="66"/>
      <c r="BR129" s="66"/>
      <c r="BS129" s="66"/>
      <c r="BT129" s="66"/>
      <c r="BU129" s="66"/>
      <c r="BV129" s="66"/>
      <c r="BW129" s="66"/>
      <c r="BX129" s="66"/>
      <c r="BY129" s="66"/>
      <c r="BZ129" s="66"/>
      <c r="CA129" s="66"/>
      <c r="CB129" s="66"/>
      <c r="CC129" s="66"/>
      <c r="CD129" s="66"/>
      <c r="CE129" s="66"/>
      <c r="CF129" s="66"/>
      <c r="CG129" s="66"/>
      <c r="CH129" s="66"/>
      <c r="CI129" s="66"/>
      <c r="CJ129" s="66"/>
      <c r="CK129" s="66"/>
      <c r="CL129" s="66"/>
      <c r="CM129" s="66"/>
      <c r="CN129" s="66"/>
      <c r="CO129" s="66"/>
      <c r="CP129" s="66"/>
      <c r="CQ129" s="66"/>
      <c r="CR129" s="66"/>
      <c r="CS129" s="66"/>
      <c r="CT129" s="66"/>
      <c r="CU129" s="66"/>
      <c r="CV129" s="66"/>
      <c r="CW129" s="66"/>
      <c r="CX129" s="66"/>
      <c r="CY129" s="66"/>
      <c r="CZ129" s="66"/>
      <c r="DA129" s="66"/>
      <c r="DB129" s="66"/>
      <c r="DC129" s="66"/>
      <c r="DD129" s="66"/>
      <c r="DE129" s="66"/>
      <c r="DF129" s="66"/>
      <c r="DG129" s="66"/>
      <c r="DH129" s="66"/>
      <c r="DI129" s="66"/>
      <c r="DJ129" s="66"/>
      <c r="DK129" s="66"/>
      <c r="DL129" s="66"/>
      <c r="DM129" s="66"/>
      <c r="DN129" s="66"/>
      <c r="DO129" s="66"/>
      <c r="DP129" s="66"/>
      <c r="DQ129" s="66"/>
      <c r="DR129" s="66"/>
      <c r="DS129" s="66"/>
      <c r="DT129" s="66"/>
      <c r="DU129" s="66"/>
      <c r="DV129" s="66"/>
      <c r="DW129" s="66"/>
      <c r="DX129" s="66"/>
      <c r="DY129" s="66"/>
      <c r="DZ129" s="66"/>
      <c r="EA129" s="66"/>
      <c r="EB129" s="66"/>
      <c r="EC129" s="66"/>
      <c r="ED129" s="66"/>
      <c r="EE129" s="66"/>
      <c r="EF129" s="66"/>
      <c r="EG129" s="66"/>
      <c r="EH129" s="66"/>
      <c r="EI129" s="66"/>
      <c r="EJ129" s="66"/>
      <c r="EK129" s="66"/>
      <c r="EL129" s="66"/>
      <c r="EM129" s="66"/>
      <c r="EN129" s="66"/>
      <c r="EO129" s="66"/>
      <c r="EP129" s="66"/>
      <c r="EQ129" s="66"/>
      <c r="ER129" s="66"/>
      <c r="ES129" s="66"/>
      <c r="ET129" s="66"/>
      <c r="EU129" s="66"/>
      <c r="EV129" s="66"/>
      <c r="EW129" s="66"/>
      <c r="EX129" s="66"/>
      <c r="EY129" s="66"/>
      <c r="EZ129" s="66"/>
      <c r="FA129" s="66"/>
      <c r="FB129" s="66"/>
      <c r="FC129" s="66"/>
      <c r="FD129" s="66"/>
      <c r="FE129" s="66"/>
      <c r="FF129" s="66"/>
      <c r="FG129" s="66"/>
      <c r="FH129" s="66"/>
      <c r="FI129" s="66"/>
      <c r="FJ129" s="66"/>
      <c r="FK129" s="66"/>
      <c r="FL129" s="66"/>
      <c r="FM129" s="66"/>
      <c r="FN129" s="66"/>
      <c r="FO129" s="66"/>
      <c r="FP129" s="66"/>
      <c r="FQ129" s="66"/>
      <c r="FR129" s="66"/>
      <c r="FS129" s="66"/>
      <c r="FT129" s="66"/>
      <c r="FU129" s="66"/>
      <c r="FV129" s="66"/>
      <c r="FW129" s="66"/>
      <c r="FX129" s="66"/>
      <c r="FY129" s="66"/>
      <c r="FZ129" s="66"/>
      <c r="GA129" s="66"/>
      <c r="GB129" s="66"/>
      <c r="GC129" s="66"/>
      <c r="GD129" s="66"/>
      <c r="GE129" s="66"/>
      <c r="GF129" s="66"/>
      <c r="GG129" s="66"/>
      <c r="GH129" s="66"/>
      <c r="GI129" s="66"/>
      <c r="GJ129" s="66"/>
      <c r="GK129" s="66"/>
      <c r="GL129" s="66"/>
      <c r="GM129" s="66"/>
      <c r="GN129" s="66"/>
      <c r="GO129" s="66"/>
      <c r="GP129" s="66"/>
      <c r="GQ129" s="66"/>
      <c r="GR129" s="66"/>
      <c r="GS129" s="66"/>
      <c r="GT129" s="66"/>
      <c r="GU129" s="66"/>
      <c r="GV129" s="66"/>
      <c r="GW129" s="66"/>
      <c r="GX129" s="66"/>
      <c r="GY129" s="66"/>
      <c r="GZ129" s="66"/>
      <c r="HA129" s="66"/>
      <c r="HB129" s="66"/>
      <c r="HC129" s="66"/>
      <c r="HD129" s="66"/>
      <c r="HE129" s="66"/>
      <c r="HF129" s="66"/>
      <c r="HG129" s="66"/>
      <c r="HH129" s="66"/>
      <c r="HI129" s="66"/>
      <c r="HJ129" s="66"/>
      <c r="HK129" s="66"/>
      <c r="HL129" s="66"/>
      <c r="HM129" s="66"/>
      <c r="HN129" s="66"/>
      <c r="HO129" s="66"/>
      <c r="HP129" s="66"/>
      <c r="HQ129" s="66"/>
      <c r="HR129" s="66"/>
      <c r="HS129" s="66"/>
      <c r="HT129" s="66"/>
      <c r="HU129" s="66"/>
      <c r="HV129" s="66"/>
      <c r="HW129" s="66"/>
    </row>
    <row r="130" spans="2:231" s="336" customFormat="1" ht="15" customHeight="1"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66"/>
      <c r="BM130" s="66"/>
      <c r="BN130" s="66"/>
      <c r="BO130" s="66"/>
      <c r="BP130" s="66"/>
      <c r="BQ130" s="66"/>
      <c r="BR130" s="66"/>
      <c r="BS130" s="66"/>
      <c r="BT130" s="66"/>
      <c r="BU130" s="66"/>
      <c r="BV130" s="66"/>
      <c r="BW130" s="66"/>
      <c r="BX130" s="66"/>
      <c r="BY130" s="66"/>
      <c r="BZ130" s="66"/>
      <c r="CA130" s="66"/>
      <c r="CB130" s="66"/>
      <c r="CC130" s="66"/>
      <c r="CD130" s="66"/>
      <c r="CE130" s="66"/>
      <c r="CF130" s="66"/>
      <c r="CG130" s="66"/>
      <c r="CH130" s="66"/>
      <c r="CI130" s="66"/>
      <c r="CJ130" s="66"/>
      <c r="CK130" s="66"/>
      <c r="CL130" s="66"/>
      <c r="CM130" s="66"/>
      <c r="CN130" s="66"/>
      <c r="CO130" s="66"/>
      <c r="CP130" s="66"/>
      <c r="CQ130" s="66"/>
      <c r="CR130" s="66"/>
      <c r="CS130" s="66"/>
      <c r="CT130" s="66"/>
      <c r="CU130" s="66"/>
      <c r="CV130" s="66"/>
      <c r="CW130" s="66"/>
      <c r="CX130" s="66"/>
      <c r="CY130" s="66"/>
      <c r="CZ130" s="66"/>
      <c r="DA130" s="66"/>
      <c r="DB130" s="66"/>
      <c r="DC130" s="66"/>
      <c r="DD130" s="66"/>
      <c r="DE130" s="66"/>
      <c r="DF130" s="66"/>
      <c r="DG130" s="66"/>
      <c r="DH130" s="66"/>
      <c r="DI130" s="66"/>
      <c r="DJ130" s="66"/>
      <c r="DK130" s="66"/>
      <c r="DL130" s="66"/>
      <c r="DM130" s="66"/>
      <c r="DN130" s="66"/>
      <c r="DO130" s="66"/>
      <c r="DP130" s="66"/>
      <c r="DQ130" s="66"/>
      <c r="DR130" s="66"/>
      <c r="DS130" s="66"/>
      <c r="DT130" s="66"/>
      <c r="DU130" s="66"/>
      <c r="DV130" s="66"/>
      <c r="DW130" s="66"/>
      <c r="DX130" s="66"/>
      <c r="DY130" s="66"/>
      <c r="DZ130" s="66"/>
      <c r="EA130" s="66"/>
      <c r="EB130" s="66"/>
      <c r="EC130" s="66"/>
      <c r="ED130" s="66"/>
      <c r="EE130" s="66"/>
      <c r="EF130" s="66"/>
      <c r="EG130" s="66"/>
      <c r="EH130" s="66"/>
      <c r="EI130" s="66"/>
      <c r="EJ130" s="66"/>
      <c r="EK130" s="66"/>
      <c r="EL130" s="66"/>
      <c r="EM130" s="66"/>
      <c r="EN130" s="66"/>
      <c r="EO130" s="66"/>
      <c r="EP130" s="66"/>
      <c r="EQ130" s="66"/>
      <c r="ER130" s="66"/>
      <c r="ES130" s="66"/>
      <c r="ET130" s="66"/>
      <c r="EU130" s="66"/>
      <c r="EV130" s="66"/>
      <c r="EW130" s="66"/>
      <c r="EX130" s="66"/>
      <c r="EY130" s="66"/>
      <c r="EZ130" s="66"/>
      <c r="FA130" s="66"/>
      <c r="FB130" s="66"/>
      <c r="FC130" s="66"/>
      <c r="FD130" s="66"/>
      <c r="FE130" s="66"/>
      <c r="FF130" s="66"/>
      <c r="FG130" s="66"/>
      <c r="FH130" s="66"/>
      <c r="FI130" s="66"/>
      <c r="FJ130" s="66"/>
      <c r="FK130" s="66"/>
      <c r="FL130" s="66"/>
      <c r="FM130" s="66"/>
      <c r="FN130" s="66"/>
      <c r="FO130" s="66"/>
      <c r="FP130" s="66"/>
      <c r="FQ130" s="66"/>
      <c r="FR130" s="66"/>
      <c r="FS130" s="66"/>
      <c r="FT130" s="66"/>
      <c r="FU130" s="66"/>
      <c r="FV130" s="66"/>
      <c r="FW130" s="66"/>
      <c r="FX130" s="66"/>
      <c r="FY130" s="66"/>
      <c r="FZ130" s="66"/>
      <c r="GA130" s="66"/>
      <c r="GB130" s="66"/>
      <c r="GC130" s="66"/>
      <c r="GD130" s="66"/>
      <c r="GE130" s="66"/>
      <c r="GF130" s="66"/>
      <c r="GG130" s="66"/>
      <c r="GH130" s="66"/>
      <c r="GI130" s="66"/>
      <c r="GJ130" s="66"/>
      <c r="GK130" s="66"/>
      <c r="GL130" s="66"/>
      <c r="GM130" s="66"/>
      <c r="GN130" s="66"/>
      <c r="GO130" s="66"/>
      <c r="GP130" s="66"/>
      <c r="GQ130" s="66"/>
      <c r="GR130" s="66"/>
      <c r="GS130" s="66"/>
      <c r="GT130" s="66"/>
      <c r="GU130" s="66"/>
      <c r="GV130" s="66"/>
      <c r="GW130" s="66"/>
      <c r="GX130" s="66"/>
      <c r="GY130" s="66"/>
      <c r="GZ130" s="66"/>
      <c r="HA130" s="66"/>
      <c r="HB130" s="66"/>
      <c r="HC130" s="66"/>
      <c r="HD130" s="66"/>
      <c r="HE130" s="66"/>
      <c r="HF130" s="66"/>
      <c r="HG130" s="66"/>
      <c r="HH130" s="66"/>
      <c r="HI130" s="66"/>
      <c r="HJ130" s="66"/>
      <c r="HK130" s="66"/>
      <c r="HL130" s="66"/>
      <c r="HM130" s="66"/>
      <c r="HN130" s="66"/>
      <c r="HO130" s="66"/>
      <c r="HP130" s="66"/>
      <c r="HQ130" s="66"/>
      <c r="HR130" s="66"/>
      <c r="HS130" s="66"/>
      <c r="HT130" s="66"/>
      <c r="HU130" s="66"/>
      <c r="HV130" s="66"/>
      <c r="HW130" s="66"/>
    </row>
    <row r="131" spans="2:231" s="336" customFormat="1" ht="15" customHeight="1"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/>
      <c r="BC131" s="66"/>
      <c r="BD131" s="66"/>
      <c r="BE131" s="66"/>
      <c r="BF131" s="66"/>
      <c r="BG131" s="66"/>
      <c r="BH131" s="66"/>
      <c r="BI131" s="66"/>
      <c r="BJ131" s="66"/>
      <c r="BK131" s="66"/>
      <c r="BL131" s="66"/>
      <c r="BM131" s="66"/>
      <c r="BN131" s="66"/>
      <c r="BO131" s="66"/>
      <c r="BP131" s="66"/>
      <c r="BQ131" s="66"/>
      <c r="BR131" s="66"/>
      <c r="BS131" s="66"/>
      <c r="BT131" s="66"/>
      <c r="BU131" s="66"/>
      <c r="BV131" s="66"/>
      <c r="BW131" s="66"/>
      <c r="BX131" s="66"/>
      <c r="BY131" s="66"/>
      <c r="BZ131" s="66"/>
      <c r="CA131" s="66"/>
      <c r="CB131" s="66"/>
      <c r="CC131" s="66"/>
      <c r="CD131" s="66"/>
      <c r="CE131" s="66"/>
      <c r="CF131" s="66"/>
      <c r="CG131" s="66"/>
      <c r="CH131" s="66"/>
      <c r="CI131" s="66"/>
      <c r="CJ131" s="66"/>
      <c r="CK131" s="66"/>
      <c r="CL131" s="66"/>
      <c r="CM131" s="66"/>
      <c r="CN131" s="66"/>
      <c r="CO131" s="66"/>
      <c r="CP131" s="66"/>
      <c r="CQ131" s="66"/>
      <c r="CR131" s="66"/>
      <c r="CS131" s="66"/>
      <c r="CT131" s="66"/>
      <c r="CU131" s="66"/>
      <c r="CV131" s="66"/>
      <c r="CW131" s="66"/>
      <c r="CX131" s="66"/>
      <c r="CY131" s="66"/>
      <c r="CZ131" s="66"/>
      <c r="DA131" s="66"/>
      <c r="DB131" s="66"/>
      <c r="DC131" s="66"/>
      <c r="DD131" s="66"/>
      <c r="DE131" s="66"/>
      <c r="DF131" s="66"/>
      <c r="DG131" s="66"/>
      <c r="DH131" s="66"/>
      <c r="DI131" s="66"/>
      <c r="DJ131" s="66"/>
      <c r="DK131" s="66"/>
      <c r="DL131" s="66"/>
      <c r="DM131" s="66"/>
      <c r="DN131" s="66"/>
      <c r="DO131" s="66"/>
      <c r="DP131" s="66"/>
      <c r="DQ131" s="66"/>
      <c r="DR131" s="66"/>
      <c r="DS131" s="66"/>
      <c r="DT131" s="66"/>
      <c r="DU131" s="66"/>
      <c r="DV131" s="66"/>
      <c r="DW131" s="66"/>
      <c r="DX131" s="66"/>
      <c r="DY131" s="66"/>
      <c r="DZ131" s="66"/>
      <c r="EA131" s="66"/>
      <c r="EB131" s="66"/>
      <c r="EC131" s="66"/>
      <c r="ED131" s="66"/>
      <c r="EE131" s="66"/>
      <c r="EF131" s="66"/>
      <c r="EG131" s="66"/>
      <c r="EH131" s="66"/>
      <c r="EI131" s="66"/>
      <c r="EJ131" s="66"/>
      <c r="EK131" s="66"/>
      <c r="EL131" s="66"/>
      <c r="EM131" s="66"/>
      <c r="EN131" s="66"/>
      <c r="EO131" s="66"/>
      <c r="EP131" s="66"/>
      <c r="EQ131" s="66"/>
      <c r="ER131" s="66"/>
      <c r="ES131" s="66"/>
      <c r="ET131" s="66"/>
      <c r="EU131" s="66"/>
      <c r="EV131" s="66"/>
      <c r="EW131" s="66"/>
      <c r="EX131" s="66"/>
      <c r="EY131" s="66"/>
      <c r="EZ131" s="66"/>
      <c r="FA131" s="66"/>
      <c r="FB131" s="66"/>
      <c r="FC131" s="66"/>
      <c r="FD131" s="66"/>
      <c r="FE131" s="66"/>
      <c r="FF131" s="66"/>
      <c r="FG131" s="66"/>
      <c r="FH131" s="66"/>
      <c r="FI131" s="66"/>
      <c r="FJ131" s="66"/>
      <c r="FK131" s="66"/>
      <c r="FL131" s="66"/>
      <c r="FM131" s="66"/>
      <c r="FN131" s="66"/>
      <c r="FO131" s="66"/>
      <c r="FP131" s="66"/>
      <c r="FQ131" s="66"/>
      <c r="FR131" s="66"/>
      <c r="FS131" s="66"/>
      <c r="FT131" s="66"/>
      <c r="FU131" s="66"/>
      <c r="FV131" s="66"/>
      <c r="FW131" s="66"/>
      <c r="FX131" s="66"/>
      <c r="FY131" s="66"/>
      <c r="FZ131" s="66"/>
      <c r="GA131" s="66"/>
      <c r="GB131" s="66"/>
      <c r="GC131" s="66"/>
      <c r="GD131" s="66"/>
      <c r="GE131" s="66"/>
      <c r="GF131" s="66"/>
      <c r="GG131" s="66"/>
      <c r="GH131" s="66"/>
      <c r="GI131" s="66"/>
      <c r="GJ131" s="66"/>
      <c r="GK131" s="66"/>
      <c r="GL131" s="66"/>
      <c r="GM131" s="66"/>
      <c r="GN131" s="66"/>
      <c r="GO131" s="66"/>
      <c r="GP131" s="66"/>
      <c r="GQ131" s="66"/>
      <c r="GR131" s="66"/>
      <c r="GS131" s="66"/>
      <c r="GT131" s="66"/>
      <c r="GU131" s="66"/>
      <c r="GV131" s="66"/>
      <c r="GW131" s="66"/>
      <c r="GX131" s="66"/>
      <c r="GY131" s="66"/>
      <c r="GZ131" s="66"/>
      <c r="HA131" s="66"/>
      <c r="HB131" s="66"/>
      <c r="HC131" s="66"/>
      <c r="HD131" s="66"/>
      <c r="HE131" s="66"/>
      <c r="HF131" s="66"/>
      <c r="HG131" s="66"/>
      <c r="HH131" s="66"/>
      <c r="HI131" s="66"/>
      <c r="HJ131" s="66"/>
      <c r="HK131" s="66"/>
      <c r="HL131" s="66"/>
      <c r="HM131" s="66"/>
      <c r="HN131" s="66"/>
      <c r="HO131" s="66"/>
      <c r="HP131" s="66"/>
      <c r="HQ131" s="66"/>
      <c r="HR131" s="66"/>
      <c r="HS131" s="66"/>
      <c r="HT131" s="66"/>
      <c r="HU131" s="66"/>
      <c r="HV131" s="66"/>
      <c r="HW131" s="66"/>
    </row>
    <row r="132" spans="2:231" s="336" customFormat="1" ht="15" customHeight="1"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/>
      <c r="BC132" s="66"/>
      <c r="BD132" s="66"/>
      <c r="BE132" s="66"/>
      <c r="BF132" s="66"/>
      <c r="BG132" s="66"/>
      <c r="BH132" s="66"/>
      <c r="BI132" s="66"/>
      <c r="BJ132" s="66"/>
      <c r="BK132" s="66"/>
      <c r="BL132" s="66"/>
      <c r="BM132" s="66"/>
      <c r="BN132" s="66"/>
      <c r="BO132" s="66"/>
      <c r="BP132" s="66"/>
      <c r="BQ132" s="66"/>
      <c r="BR132" s="66"/>
      <c r="BS132" s="66"/>
      <c r="BT132" s="66"/>
      <c r="BU132" s="66"/>
      <c r="BV132" s="66"/>
      <c r="BW132" s="66"/>
      <c r="BX132" s="66"/>
      <c r="BY132" s="66"/>
      <c r="BZ132" s="66"/>
      <c r="CA132" s="66"/>
      <c r="CB132" s="66"/>
      <c r="CC132" s="66"/>
      <c r="CD132" s="66"/>
      <c r="CE132" s="66"/>
      <c r="CF132" s="66"/>
      <c r="CG132" s="66"/>
      <c r="CH132" s="66"/>
      <c r="CI132" s="66"/>
      <c r="CJ132" s="66"/>
      <c r="CK132" s="66"/>
      <c r="CL132" s="66"/>
      <c r="CM132" s="66"/>
      <c r="CN132" s="66"/>
      <c r="CO132" s="66"/>
      <c r="CP132" s="66"/>
      <c r="CQ132" s="66"/>
      <c r="CR132" s="66"/>
      <c r="CS132" s="66"/>
      <c r="CT132" s="66"/>
      <c r="CU132" s="66"/>
      <c r="CV132" s="66"/>
      <c r="CW132" s="66"/>
      <c r="CX132" s="66"/>
      <c r="CY132" s="66"/>
      <c r="CZ132" s="66"/>
      <c r="DA132" s="66"/>
      <c r="DB132" s="66"/>
      <c r="DC132" s="66"/>
      <c r="DD132" s="66"/>
      <c r="DE132" s="66"/>
      <c r="DF132" s="66"/>
      <c r="DG132" s="66"/>
      <c r="DH132" s="66"/>
      <c r="DI132" s="66"/>
      <c r="DJ132" s="66"/>
      <c r="DK132" s="66"/>
      <c r="DL132" s="66"/>
      <c r="DM132" s="66"/>
      <c r="DN132" s="66"/>
      <c r="DO132" s="66"/>
      <c r="DP132" s="66"/>
      <c r="DQ132" s="66"/>
      <c r="DR132" s="66"/>
      <c r="DS132" s="66"/>
      <c r="DT132" s="66"/>
      <c r="DU132" s="66"/>
      <c r="DV132" s="66"/>
      <c r="DW132" s="66"/>
      <c r="DX132" s="66"/>
      <c r="DY132" s="66"/>
      <c r="DZ132" s="66"/>
      <c r="EA132" s="66"/>
      <c r="EB132" s="66"/>
      <c r="EC132" s="66"/>
      <c r="ED132" s="66"/>
      <c r="EE132" s="66"/>
      <c r="EF132" s="66"/>
      <c r="EG132" s="66"/>
      <c r="EH132" s="66"/>
      <c r="EI132" s="66"/>
      <c r="EJ132" s="66"/>
      <c r="EK132" s="66"/>
      <c r="EL132" s="66"/>
      <c r="EM132" s="66"/>
      <c r="EN132" s="66"/>
      <c r="EO132" s="66"/>
      <c r="EP132" s="66"/>
      <c r="EQ132" s="66"/>
      <c r="ER132" s="66"/>
      <c r="ES132" s="66"/>
      <c r="ET132" s="66"/>
      <c r="EU132" s="66"/>
      <c r="EV132" s="66"/>
      <c r="EW132" s="66"/>
      <c r="EX132" s="66"/>
      <c r="EY132" s="66"/>
      <c r="EZ132" s="66"/>
      <c r="FA132" s="66"/>
      <c r="FB132" s="66"/>
      <c r="FC132" s="66"/>
      <c r="FD132" s="66"/>
      <c r="FE132" s="66"/>
      <c r="FF132" s="66"/>
      <c r="FG132" s="66"/>
      <c r="FH132" s="66"/>
      <c r="FI132" s="66"/>
      <c r="FJ132" s="66"/>
      <c r="FK132" s="66"/>
      <c r="FL132" s="66"/>
      <c r="FM132" s="66"/>
      <c r="FN132" s="66"/>
      <c r="FO132" s="66"/>
      <c r="FP132" s="66"/>
      <c r="FQ132" s="66"/>
      <c r="FR132" s="66"/>
      <c r="FS132" s="66"/>
      <c r="FT132" s="66"/>
      <c r="FU132" s="66"/>
      <c r="FV132" s="66"/>
      <c r="FW132" s="66"/>
      <c r="FX132" s="66"/>
      <c r="FY132" s="66"/>
      <c r="FZ132" s="66"/>
      <c r="GA132" s="66"/>
      <c r="GB132" s="66"/>
      <c r="GC132" s="66"/>
      <c r="GD132" s="66"/>
      <c r="GE132" s="66"/>
      <c r="GF132" s="66"/>
      <c r="GG132" s="66"/>
      <c r="GH132" s="66"/>
      <c r="GI132" s="66"/>
      <c r="GJ132" s="66"/>
      <c r="GK132" s="66"/>
      <c r="GL132" s="66"/>
      <c r="GM132" s="66"/>
      <c r="GN132" s="66"/>
      <c r="GO132" s="66"/>
      <c r="GP132" s="66"/>
      <c r="GQ132" s="66"/>
      <c r="GR132" s="66"/>
      <c r="GS132" s="66"/>
      <c r="GT132" s="66"/>
      <c r="GU132" s="66"/>
      <c r="GV132" s="66"/>
      <c r="GW132" s="66"/>
      <c r="GX132" s="66"/>
      <c r="GY132" s="66"/>
      <c r="GZ132" s="66"/>
      <c r="HA132" s="66"/>
      <c r="HB132" s="66"/>
      <c r="HC132" s="66"/>
      <c r="HD132" s="66"/>
      <c r="HE132" s="66"/>
      <c r="HF132" s="66"/>
      <c r="HG132" s="66"/>
      <c r="HH132" s="66"/>
      <c r="HI132" s="66"/>
      <c r="HJ132" s="66"/>
      <c r="HK132" s="66"/>
      <c r="HL132" s="66"/>
      <c r="HM132" s="66"/>
      <c r="HN132" s="66"/>
      <c r="HO132" s="66"/>
      <c r="HP132" s="66"/>
      <c r="HQ132" s="66"/>
      <c r="HR132" s="66"/>
      <c r="HS132" s="66"/>
      <c r="HT132" s="66"/>
      <c r="HU132" s="66"/>
      <c r="HV132" s="66"/>
      <c r="HW132" s="66"/>
    </row>
    <row r="133" spans="2:231" s="336" customFormat="1" ht="15" customHeight="1"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/>
      <c r="AX133" s="66"/>
      <c r="AY133" s="66"/>
      <c r="AZ133" s="66"/>
      <c r="BA133" s="66"/>
      <c r="BB133" s="66"/>
      <c r="BC133" s="66"/>
      <c r="BD133" s="66"/>
      <c r="BE133" s="66"/>
      <c r="BF133" s="66"/>
      <c r="BG133" s="66"/>
      <c r="BH133" s="66"/>
      <c r="BI133" s="66"/>
      <c r="BJ133" s="66"/>
      <c r="BK133" s="66"/>
      <c r="BL133" s="66"/>
      <c r="BM133" s="66"/>
      <c r="BN133" s="66"/>
      <c r="BO133" s="66"/>
      <c r="BP133" s="66"/>
      <c r="BQ133" s="66"/>
      <c r="BR133" s="66"/>
      <c r="BS133" s="66"/>
      <c r="BT133" s="66"/>
      <c r="BU133" s="66"/>
      <c r="BV133" s="66"/>
      <c r="BW133" s="66"/>
      <c r="BX133" s="66"/>
      <c r="BY133" s="66"/>
      <c r="BZ133" s="66"/>
      <c r="CA133" s="66"/>
      <c r="CB133" s="66"/>
      <c r="CC133" s="66"/>
      <c r="CD133" s="66"/>
      <c r="CE133" s="66"/>
      <c r="CF133" s="66"/>
      <c r="CG133" s="66"/>
      <c r="CH133" s="66"/>
      <c r="CI133" s="66"/>
      <c r="CJ133" s="66"/>
      <c r="CK133" s="66"/>
      <c r="CL133" s="66"/>
      <c r="CM133" s="66"/>
      <c r="CN133" s="66"/>
      <c r="CO133" s="66"/>
      <c r="CP133" s="66"/>
      <c r="CQ133" s="66"/>
      <c r="CR133" s="66"/>
      <c r="CS133" s="66"/>
      <c r="CT133" s="66"/>
      <c r="CU133" s="66"/>
      <c r="CV133" s="66"/>
      <c r="CW133" s="66"/>
      <c r="CX133" s="66"/>
      <c r="CY133" s="66"/>
      <c r="CZ133" s="66"/>
      <c r="DA133" s="66"/>
      <c r="DB133" s="66"/>
      <c r="DC133" s="66"/>
      <c r="DD133" s="66"/>
      <c r="DE133" s="66"/>
      <c r="DF133" s="66"/>
      <c r="DG133" s="66"/>
      <c r="DH133" s="66"/>
      <c r="DI133" s="66"/>
      <c r="DJ133" s="66"/>
      <c r="DK133" s="66"/>
      <c r="DL133" s="66"/>
      <c r="DM133" s="66"/>
      <c r="DN133" s="66"/>
      <c r="DO133" s="66"/>
      <c r="DP133" s="66"/>
      <c r="DQ133" s="66"/>
      <c r="DR133" s="66"/>
      <c r="DS133" s="66"/>
      <c r="DT133" s="66"/>
      <c r="DU133" s="66"/>
      <c r="DV133" s="66"/>
      <c r="DW133" s="66"/>
      <c r="DX133" s="66"/>
      <c r="DY133" s="66"/>
      <c r="DZ133" s="66"/>
      <c r="EA133" s="66"/>
      <c r="EB133" s="66"/>
      <c r="EC133" s="66"/>
      <c r="ED133" s="66"/>
      <c r="EE133" s="66"/>
      <c r="EF133" s="66"/>
      <c r="EG133" s="66"/>
      <c r="EH133" s="66"/>
      <c r="EI133" s="66"/>
      <c r="EJ133" s="66"/>
      <c r="EK133" s="66"/>
      <c r="EL133" s="66"/>
      <c r="EM133" s="66"/>
      <c r="EN133" s="66"/>
      <c r="EO133" s="66"/>
      <c r="EP133" s="66"/>
      <c r="EQ133" s="66"/>
      <c r="ER133" s="66"/>
      <c r="ES133" s="66"/>
      <c r="ET133" s="66"/>
      <c r="EU133" s="66"/>
      <c r="EV133" s="66"/>
      <c r="EW133" s="66"/>
      <c r="EX133" s="66"/>
      <c r="EY133" s="66"/>
      <c r="EZ133" s="66"/>
      <c r="FA133" s="66"/>
      <c r="FB133" s="66"/>
      <c r="FC133" s="66"/>
      <c r="FD133" s="66"/>
      <c r="FE133" s="66"/>
      <c r="FF133" s="66"/>
      <c r="FG133" s="66"/>
      <c r="FH133" s="66"/>
      <c r="FI133" s="66"/>
      <c r="FJ133" s="66"/>
      <c r="FK133" s="66"/>
      <c r="FL133" s="66"/>
      <c r="FM133" s="66"/>
      <c r="FN133" s="66"/>
      <c r="FO133" s="66"/>
      <c r="FP133" s="66"/>
      <c r="FQ133" s="66"/>
      <c r="FR133" s="66"/>
      <c r="FS133" s="66"/>
      <c r="FT133" s="66"/>
      <c r="FU133" s="66"/>
      <c r="FV133" s="66"/>
      <c r="FW133" s="66"/>
      <c r="FX133" s="66"/>
      <c r="FY133" s="66"/>
      <c r="FZ133" s="66"/>
      <c r="GA133" s="66"/>
      <c r="GB133" s="66"/>
      <c r="GC133" s="66"/>
      <c r="GD133" s="66"/>
      <c r="GE133" s="66"/>
      <c r="GF133" s="66"/>
      <c r="GG133" s="66"/>
      <c r="GH133" s="66"/>
      <c r="GI133" s="66"/>
      <c r="GJ133" s="66"/>
      <c r="GK133" s="66"/>
      <c r="GL133" s="66"/>
      <c r="GM133" s="66"/>
      <c r="GN133" s="66"/>
      <c r="GO133" s="66"/>
      <c r="GP133" s="66"/>
      <c r="GQ133" s="66"/>
      <c r="GR133" s="66"/>
      <c r="GS133" s="66"/>
      <c r="GT133" s="66"/>
      <c r="GU133" s="66"/>
      <c r="GV133" s="66"/>
      <c r="GW133" s="66"/>
      <c r="GX133" s="66"/>
      <c r="GY133" s="66"/>
      <c r="GZ133" s="66"/>
      <c r="HA133" s="66"/>
      <c r="HB133" s="66"/>
      <c r="HC133" s="66"/>
      <c r="HD133" s="66"/>
      <c r="HE133" s="66"/>
      <c r="HF133" s="66"/>
      <c r="HG133" s="66"/>
      <c r="HH133" s="66"/>
      <c r="HI133" s="66"/>
      <c r="HJ133" s="66"/>
      <c r="HK133" s="66"/>
      <c r="HL133" s="66"/>
      <c r="HM133" s="66"/>
      <c r="HN133" s="66"/>
      <c r="HO133" s="66"/>
      <c r="HP133" s="66"/>
      <c r="HQ133" s="66"/>
      <c r="HR133" s="66"/>
      <c r="HS133" s="66"/>
      <c r="HT133" s="66"/>
      <c r="HU133" s="66"/>
      <c r="HV133" s="66"/>
      <c r="HW133" s="66"/>
    </row>
    <row r="134" spans="2:231" s="336" customFormat="1" ht="15" customHeight="1"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66"/>
      <c r="AG134" s="66"/>
      <c r="AH134" s="66"/>
      <c r="AI134" s="66"/>
      <c r="AJ134" s="66"/>
      <c r="AK134" s="66"/>
      <c r="AL134" s="66"/>
      <c r="AM134" s="66"/>
      <c r="AN134" s="66"/>
      <c r="AO134" s="66"/>
      <c r="AP134" s="66"/>
      <c r="AQ134" s="66"/>
      <c r="AR134" s="66"/>
      <c r="AS134" s="66"/>
      <c r="AT134" s="66"/>
      <c r="AU134" s="66"/>
      <c r="AV134" s="66"/>
      <c r="AW134" s="66"/>
      <c r="AX134" s="66"/>
      <c r="AY134" s="66"/>
      <c r="AZ134" s="66"/>
      <c r="BA134" s="66"/>
      <c r="BB134" s="66"/>
      <c r="BC134" s="66"/>
      <c r="BD134" s="66"/>
      <c r="BE134" s="66"/>
      <c r="BF134" s="66"/>
      <c r="BG134" s="66"/>
      <c r="BH134" s="66"/>
      <c r="BI134" s="66"/>
      <c r="BJ134" s="66"/>
      <c r="BK134" s="66"/>
      <c r="BL134" s="66"/>
      <c r="BM134" s="66"/>
      <c r="BN134" s="66"/>
      <c r="BO134" s="66"/>
      <c r="BP134" s="66"/>
      <c r="BQ134" s="66"/>
      <c r="BR134" s="66"/>
      <c r="BS134" s="66"/>
      <c r="BT134" s="66"/>
      <c r="BU134" s="66"/>
      <c r="BV134" s="66"/>
      <c r="BW134" s="66"/>
      <c r="BX134" s="66"/>
      <c r="BY134" s="66"/>
      <c r="BZ134" s="66"/>
      <c r="CA134" s="66"/>
      <c r="CB134" s="66"/>
      <c r="CC134" s="66"/>
      <c r="CD134" s="66"/>
      <c r="CE134" s="66"/>
      <c r="CF134" s="66"/>
      <c r="CG134" s="66"/>
      <c r="CH134" s="66"/>
      <c r="CI134" s="66"/>
      <c r="CJ134" s="66"/>
      <c r="CK134" s="66"/>
      <c r="CL134" s="66"/>
      <c r="CM134" s="66"/>
      <c r="CN134" s="66"/>
      <c r="CO134" s="66"/>
      <c r="CP134" s="66"/>
      <c r="CQ134" s="66"/>
      <c r="CR134" s="66"/>
      <c r="CS134" s="66"/>
      <c r="CT134" s="66"/>
      <c r="CU134" s="66"/>
      <c r="CV134" s="66"/>
      <c r="CW134" s="66"/>
      <c r="CX134" s="66"/>
      <c r="CY134" s="66"/>
      <c r="CZ134" s="66"/>
      <c r="DA134" s="66"/>
      <c r="DB134" s="66"/>
      <c r="DC134" s="66"/>
      <c r="DD134" s="66"/>
      <c r="DE134" s="66"/>
      <c r="DF134" s="66"/>
      <c r="DG134" s="66"/>
      <c r="DH134" s="66"/>
      <c r="DI134" s="66"/>
      <c r="DJ134" s="66"/>
      <c r="DK134" s="66"/>
      <c r="DL134" s="66"/>
      <c r="DM134" s="66"/>
      <c r="DN134" s="66"/>
      <c r="DO134" s="66"/>
      <c r="DP134" s="66"/>
      <c r="DQ134" s="66"/>
      <c r="DR134" s="66"/>
      <c r="DS134" s="66"/>
      <c r="DT134" s="66"/>
      <c r="DU134" s="66"/>
      <c r="DV134" s="66"/>
      <c r="DW134" s="66"/>
      <c r="DX134" s="66"/>
      <c r="DY134" s="66"/>
      <c r="DZ134" s="66"/>
      <c r="EA134" s="66"/>
      <c r="EB134" s="66"/>
      <c r="EC134" s="66"/>
      <c r="ED134" s="66"/>
      <c r="EE134" s="66"/>
      <c r="EF134" s="66"/>
      <c r="EG134" s="66"/>
      <c r="EH134" s="66"/>
      <c r="EI134" s="66"/>
      <c r="EJ134" s="66"/>
      <c r="EK134" s="66"/>
      <c r="EL134" s="66"/>
      <c r="EM134" s="66"/>
      <c r="EN134" s="66"/>
      <c r="EO134" s="66"/>
      <c r="EP134" s="66"/>
      <c r="EQ134" s="66"/>
      <c r="ER134" s="66"/>
      <c r="ES134" s="66"/>
      <c r="ET134" s="66"/>
      <c r="EU134" s="66"/>
      <c r="EV134" s="66"/>
      <c r="EW134" s="66"/>
      <c r="EX134" s="66"/>
      <c r="EY134" s="66"/>
      <c r="EZ134" s="66"/>
      <c r="FA134" s="66"/>
      <c r="FB134" s="66"/>
      <c r="FC134" s="66"/>
      <c r="FD134" s="66"/>
      <c r="FE134" s="66"/>
      <c r="FF134" s="66"/>
      <c r="FG134" s="66"/>
      <c r="FH134" s="66"/>
      <c r="FI134" s="66"/>
      <c r="FJ134" s="66"/>
      <c r="FK134" s="66"/>
      <c r="FL134" s="66"/>
      <c r="FM134" s="66"/>
      <c r="FN134" s="66"/>
      <c r="FO134" s="66"/>
      <c r="FP134" s="66"/>
      <c r="FQ134" s="66"/>
      <c r="FR134" s="66"/>
      <c r="FS134" s="66"/>
      <c r="FT134" s="66"/>
      <c r="FU134" s="66"/>
      <c r="FV134" s="66"/>
      <c r="FW134" s="66"/>
      <c r="FX134" s="66"/>
      <c r="FY134" s="66"/>
      <c r="FZ134" s="66"/>
      <c r="GA134" s="66"/>
      <c r="GB134" s="66"/>
      <c r="GC134" s="66"/>
      <c r="GD134" s="66"/>
      <c r="GE134" s="66"/>
      <c r="GF134" s="66"/>
      <c r="GG134" s="66"/>
      <c r="GH134" s="66"/>
      <c r="GI134" s="66"/>
      <c r="GJ134" s="66"/>
      <c r="GK134" s="66"/>
      <c r="GL134" s="66"/>
      <c r="GM134" s="66"/>
      <c r="GN134" s="66"/>
      <c r="GO134" s="66"/>
      <c r="GP134" s="66"/>
      <c r="GQ134" s="66"/>
      <c r="GR134" s="66"/>
      <c r="GS134" s="66"/>
      <c r="GT134" s="66"/>
      <c r="GU134" s="66"/>
      <c r="GV134" s="66"/>
      <c r="GW134" s="66"/>
      <c r="GX134" s="66"/>
      <c r="GY134" s="66"/>
      <c r="GZ134" s="66"/>
      <c r="HA134" s="66"/>
      <c r="HB134" s="66"/>
      <c r="HC134" s="66"/>
      <c r="HD134" s="66"/>
      <c r="HE134" s="66"/>
      <c r="HF134" s="66"/>
      <c r="HG134" s="66"/>
      <c r="HH134" s="66"/>
      <c r="HI134" s="66"/>
      <c r="HJ134" s="66"/>
      <c r="HK134" s="66"/>
      <c r="HL134" s="66"/>
      <c r="HM134" s="66"/>
      <c r="HN134" s="66"/>
      <c r="HO134" s="66"/>
      <c r="HP134" s="66"/>
      <c r="HQ134" s="66"/>
      <c r="HR134" s="66"/>
      <c r="HS134" s="66"/>
      <c r="HT134" s="66"/>
      <c r="HU134" s="66"/>
      <c r="HV134" s="66"/>
      <c r="HW134" s="66"/>
    </row>
    <row r="135" spans="2:231" s="336" customFormat="1" ht="15" customHeight="1"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  <c r="AD135" s="66"/>
      <c r="AE135" s="66"/>
      <c r="AF135" s="66"/>
      <c r="AG135" s="66"/>
      <c r="AH135" s="66"/>
      <c r="AI135" s="66"/>
      <c r="AJ135" s="66"/>
      <c r="AK135" s="66"/>
      <c r="AL135" s="66"/>
      <c r="AM135" s="66"/>
      <c r="AN135" s="66"/>
      <c r="AO135" s="66"/>
      <c r="AP135" s="66"/>
      <c r="AQ135" s="66"/>
      <c r="AR135" s="66"/>
      <c r="AS135" s="66"/>
      <c r="AT135" s="66"/>
      <c r="AU135" s="66"/>
      <c r="AV135" s="66"/>
      <c r="AW135" s="66"/>
      <c r="AX135" s="66"/>
      <c r="AY135" s="66"/>
      <c r="AZ135" s="66"/>
      <c r="BA135" s="66"/>
      <c r="BB135" s="66"/>
      <c r="BC135" s="66"/>
      <c r="BD135" s="66"/>
      <c r="BE135" s="66"/>
      <c r="BF135" s="66"/>
      <c r="BG135" s="66"/>
      <c r="BH135" s="66"/>
      <c r="BI135" s="66"/>
      <c r="BJ135" s="66"/>
      <c r="BK135" s="66"/>
      <c r="BL135" s="66"/>
      <c r="BM135" s="66"/>
      <c r="BN135" s="66"/>
      <c r="BO135" s="66"/>
      <c r="BP135" s="66"/>
      <c r="BQ135" s="66"/>
      <c r="BR135" s="66"/>
      <c r="BS135" s="66"/>
      <c r="BT135" s="66"/>
      <c r="BU135" s="66"/>
      <c r="BV135" s="66"/>
      <c r="BW135" s="66"/>
      <c r="BX135" s="66"/>
      <c r="BY135" s="66"/>
      <c r="BZ135" s="66"/>
      <c r="CA135" s="66"/>
      <c r="CB135" s="66"/>
      <c r="CC135" s="66"/>
      <c r="CD135" s="66"/>
      <c r="CE135" s="66"/>
      <c r="CF135" s="66"/>
      <c r="CG135" s="66"/>
      <c r="CH135" s="66"/>
      <c r="CI135" s="66"/>
      <c r="CJ135" s="66"/>
      <c r="CK135" s="66"/>
      <c r="CL135" s="66"/>
      <c r="CM135" s="66"/>
      <c r="CN135" s="66"/>
      <c r="CO135" s="66"/>
      <c r="CP135" s="66"/>
      <c r="CQ135" s="66"/>
      <c r="CR135" s="66"/>
      <c r="CS135" s="66"/>
      <c r="CT135" s="66"/>
      <c r="CU135" s="66"/>
      <c r="CV135" s="66"/>
      <c r="CW135" s="66"/>
      <c r="CX135" s="66"/>
      <c r="CY135" s="66"/>
      <c r="CZ135" s="66"/>
      <c r="DA135" s="66"/>
      <c r="DB135" s="66"/>
      <c r="DC135" s="66"/>
      <c r="DD135" s="66"/>
      <c r="DE135" s="66"/>
      <c r="DF135" s="66"/>
      <c r="DG135" s="66"/>
      <c r="DH135" s="66"/>
      <c r="DI135" s="66"/>
      <c r="DJ135" s="66"/>
      <c r="DK135" s="66"/>
      <c r="DL135" s="66"/>
      <c r="DM135" s="66"/>
      <c r="DN135" s="66"/>
      <c r="DO135" s="66"/>
      <c r="DP135" s="66"/>
      <c r="DQ135" s="66"/>
      <c r="DR135" s="66"/>
      <c r="DS135" s="66"/>
      <c r="DT135" s="66"/>
      <c r="DU135" s="66"/>
      <c r="DV135" s="66"/>
      <c r="DW135" s="66"/>
      <c r="DX135" s="66"/>
      <c r="DY135" s="66"/>
      <c r="DZ135" s="66"/>
      <c r="EA135" s="66"/>
      <c r="EB135" s="66"/>
      <c r="EC135" s="66"/>
      <c r="ED135" s="66"/>
      <c r="EE135" s="66"/>
      <c r="EF135" s="66"/>
      <c r="EG135" s="66"/>
      <c r="EH135" s="66"/>
      <c r="EI135" s="66"/>
      <c r="EJ135" s="66"/>
      <c r="EK135" s="66"/>
      <c r="EL135" s="66"/>
      <c r="EM135" s="66"/>
      <c r="EN135" s="66"/>
      <c r="EO135" s="66"/>
      <c r="EP135" s="66"/>
      <c r="EQ135" s="66"/>
      <c r="ER135" s="66"/>
      <c r="ES135" s="66"/>
      <c r="ET135" s="66"/>
      <c r="EU135" s="66"/>
      <c r="EV135" s="66"/>
      <c r="EW135" s="66"/>
      <c r="EX135" s="66"/>
      <c r="EY135" s="66"/>
      <c r="EZ135" s="66"/>
      <c r="FA135" s="66"/>
      <c r="FB135" s="66"/>
      <c r="FC135" s="66"/>
      <c r="FD135" s="66"/>
      <c r="FE135" s="66"/>
      <c r="FF135" s="66"/>
      <c r="FG135" s="66"/>
      <c r="FH135" s="66"/>
      <c r="FI135" s="66"/>
      <c r="FJ135" s="66"/>
      <c r="FK135" s="66"/>
      <c r="FL135" s="66"/>
      <c r="FM135" s="66"/>
      <c r="FN135" s="66"/>
      <c r="FO135" s="66"/>
      <c r="FP135" s="66"/>
      <c r="FQ135" s="66"/>
      <c r="FR135" s="66"/>
      <c r="FS135" s="66"/>
      <c r="FT135" s="66"/>
      <c r="FU135" s="66"/>
      <c r="FV135" s="66"/>
      <c r="FW135" s="66"/>
      <c r="FX135" s="66"/>
      <c r="FY135" s="66"/>
      <c r="FZ135" s="66"/>
      <c r="GA135" s="66"/>
      <c r="GB135" s="66"/>
      <c r="GC135" s="66"/>
      <c r="GD135" s="66"/>
      <c r="GE135" s="66"/>
      <c r="GF135" s="66"/>
      <c r="GG135" s="66"/>
      <c r="GH135" s="66"/>
      <c r="GI135" s="66"/>
      <c r="GJ135" s="66"/>
      <c r="GK135" s="66"/>
      <c r="GL135" s="66"/>
      <c r="GM135" s="66"/>
      <c r="GN135" s="66"/>
      <c r="GO135" s="66"/>
      <c r="GP135" s="66"/>
      <c r="GQ135" s="66"/>
      <c r="GR135" s="66"/>
      <c r="GS135" s="66"/>
      <c r="GT135" s="66"/>
      <c r="GU135" s="66"/>
      <c r="GV135" s="66"/>
      <c r="GW135" s="66"/>
      <c r="GX135" s="66"/>
      <c r="GY135" s="66"/>
      <c r="GZ135" s="66"/>
      <c r="HA135" s="66"/>
      <c r="HB135" s="66"/>
      <c r="HC135" s="66"/>
      <c r="HD135" s="66"/>
      <c r="HE135" s="66"/>
      <c r="HF135" s="66"/>
      <c r="HG135" s="66"/>
      <c r="HH135" s="66"/>
      <c r="HI135" s="66"/>
      <c r="HJ135" s="66"/>
      <c r="HK135" s="66"/>
      <c r="HL135" s="66"/>
      <c r="HM135" s="66"/>
      <c r="HN135" s="66"/>
      <c r="HO135" s="66"/>
      <c r="HP135" s="66"/>
      <c r="HQ135" s="66"/>
      <c r="HR135" s="66"/>
      <c r="HS135" s="66"/>
      <c r="HT135" s="66"/>
      <c r="HU135" s="66"/>
      <c r="HV135" s="66"/>
      <c r="HW135" s="66"/>
    </row>
    <row r="136" spans="2:231" s="336" customFormat="1" ht="15" customHeight="1"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66"/>
      <c r="AG136" s="66"/>
      <c r="AH136" s="66"/>
      <c r="AI136" s="66"/>
      <c r="AJ136" s="66"/>
      <c r="AK136" s="66"/>
      <c r="AL136" s="66"/>
      <c r="AM136" s="66"/>
      <c r="AN136" s="66"/>
      <c r="AO136" s="66"/>
      <c r="AP136" s="66"/>
      <c r="AQ136" s="66"/>
      <c r="AR136" s="66"/>
      <c r="AS136" s="66"/>
      <c r="AT136" s="66"/>
      <c r="AU136" s="66"/>
      <c r="AV136" s="66"/>
      <c r="AW136" s="66"/>
      <c r="AX136" s="66"/>
      <c r="AY136" s="66"/>
      <c r="AZ136" s="66"/>
      <c r="BA136" s="66"/>
      <c r="BB136" s="66"/>
      <c r="BC136" s="66"/>
      <c r="BD136" s="66"/>
      <c r="BE136" s="66"/>
      <c r="BF136" s="66"/>
      <c r="BG136" s="66"/>
      <c r="BH136" s="66"/>
      <c r="BI136" s="66"/>
      <c r="BJ136" s="66"/>
      <c r="BK136" s="66"/>
      <c r="BL136" s="66"/>
      <c r="BM136" s="66"/>
      <c r="BN136" s="66"/>
      <c r="BO136" s="66"/>
      <c r="BP136" s="66"/>
      <c r="BQ136" s="66"/>
      <c r="BR136" s="66"/>
      <c r="BS136" s="66"/>
      <c r="BT136" s="66"/>
      <c r="BU136" s="66"/>
      <c r="BV136" s="66"/>
      <c r="BW136" s="66"/>
      <c r="BX136" s="66"/>
      <c r="BY136" s="66"/>
      <c r="BZ136" s="66"/>
      <c r="CA136" s="66"/>
      <c r="CB136" s="66"/>
      <c r="CC136" s="66"/>
      <c r="CD136" s="66"/>
      <c r="CE136" s="66"/>
      <c r="CF136" s="66"/>
      <c r="CG136" s="66"/>
      <c r="CH136" s="66"/>
      <c r="CI136" s="66"/>
      <c r="CJ136" s="66"/>
      <c r="CK136" s="66"/>
      <c r="CL136" s="66"/>
      <c r="CM136" s="66"/>
      <c r="CN136" s="66"/>
      <c r="CO136" s="66"/>
      <c r="CP136" s="66"/>
      <c r="CQ136" s="66"/>
      <c r="CR136" s="66"/>
      <c r="CS136" s="66"/>
      <c r="CT136" s="66"/>
      <c r="CU136" s="66"/>
      <c r="CV136" s="66"/>
      <c r="CW136" s="66"/>
      <c r="CX136" s="66"/>
      <c r="CY136" s="66"/>
      <c r="CZ136" s="66"/>
      <c r="DA136" s="66"/>
      <c r="DB136" s="66"/>
      <c r="DC136" s="66"/>
      <c r="DD136" s="66"/>
      <c r="DE136" s="66"/>
      <c r="DF136" s="66"/>
      <c r="DG136" s="66"/>
      <c r="DH136" s="66"/>
      <c r="DI136" s="66"/>
      <c r="DJ136" s="66"/>
      <c r="DK136" s="66"/>
      <c r="DL136" s="66"/>
      <c r="DM136" s="66"/>
      <c r="DN136" s="66"/>
      <c r="DO136" s="66"/>
      <c r="DP136" s="66"/>
      <c r="DQ136" s="66"/>
      <c r="DR136" s="66"/>
      <c r="DS136" s="66"/>
      <c r="DT136" s="66"/>
      <c r="DU136" s="66"/>
      <c r="DV136" s="66"/>
      <c r="DW136" s="66"/>
      <c r="DX136" s="66"/>
      <c r="DY136" s="66"/>
      <c r="DZ136" s="66"/>
      <c r="EA136" s="66"/>
      <c r="EB136" s="66"/>
      <c r="EC136" s="66"/>
      <c r="ED136" s="66"/>
      <c r="EE136" s="66"/>
      <c r="EF136" s="66"/>
      <c r="EG136" s="66"/>
      <c r="EH136" s="66"/>
      <c r="EI136" s="66"/>
      <c r="EJ136" s="66"/>
      <c r="EK136" s="66"/>
      <c r="EL136" s="66"/>
      <c r="EM136" s="66"/>
      <c r="EN136" s="66"/>
      <c r="EO136" s="66"/>
      <c r="EP136" s="66"/>
      <c r="EQ136" s="66"/>
      <c r="ER136" s="66"/>
      <c r="ES136" s="66"/>
      <c r="ET136" s="66"/>
      <c r="EU136" s="66"/>
      <c r="EV136" s="66"/>
      <c r="EW136" s="66"/>
      <c r="EX136" s="66"/>
      <c r="EY136" s="66"/>
      <c r="EZ136" s="66"/>
      <c r="FA136" s="66"/>
      <c r="FB136" s="66"/>
      <c r="FC136" s="66"/>
      <c r="FD136" s="66"/>
      <c r="FE136" s="66"/>
      <c r="FF136" s="66"/>
      <c r="FG136" s="66"/>
      <c r="FH136" s="66"/>
      <c r="FI136" s="66"/>
      <c r="FJ136" s="66"/>
      <c r="FK136" s="66"/>
      <c r="FL136" s="66"/>
      <c r="FM136" s="66"/>
      <c r="FN136" s="66"/>
      <c r="FO136" s="66"/>
      <c r="FP136" s="66"/>
      <c r="FQ136" s="66"/>
      <c r="FR136" s="66"/>
      <c r="FS136" s="66"/>
      <c r="FT136" s="66"/>
      <c r="FU136" s="66"/>
      <c r="FV136" s="66"/>
      <c r="FW136" s="66"/>
      <c r="FX136" s="66"/>
      <c r="FY136" s="66"/>
      <c r="FZ136" s="66"/>
      <c r="GA136" s="66"/>
      <c r="GB136" s="66"/>
      <c r="GC136" s="66"/>
      <c r="GD136" s="66"/>
      <c r="GE136" s="66"/>
      <c r="GF136" s="66"/>
      <c r="GG136" s="66"/>
      <c r="GH136" s="66"/>
      <c r="GI136" s="66"/>
      <c r="GJ136" s="66"/>
      <c r="GK136" s="66"/>
      <c r="GL136" s="66"/>
      <c r="GM136" s="66"/>
      <c r="GN136" s="66"/>
      <c r="GO136" s="66"/>
      <c r="GP136" s="66"/>
      <c r="GQ136" s="66"/>
      <c r="GR136" s="66"/>
      <c r="GS136" s="66"/>
      <c r="GT136" s="66"/>
      <c r="GU136" s="66"/>
      <c r="GV136" s="66"/>
      <c r="GW136" s="66"/>
      <c r="GX136" s="66"/>
      <c r="GY136" s="66"/>
      <c r="GZ136" s="66"/>
      <c r="HA136" s="66"/>
      <c r="HB136" s="66"/>
      <c r="HC136" s="66"/>
      <c r="HD136" s="66"/>
      <c r="HE136" s="66"/>
      <c r="HF136" s="66"/>
      <c r="HG136" s="66"/>
      <c r="HH136" s="66"/>
      <c r="HI136" s="66"/>
      <c r="HJ136" s="66"/>
      <c r="HK136" s="66"/>
      <c r="HL136" s="66"/>
      <c r="HM136" s="66"/>
      <c r="HN136" s="66"/>
      <c r="HO136" s="66"/>
      <c r="HP136" s="66"/>
      <c r="HQ136" s="66"/>
      <c r="HR136" s="66"/>
      <c r="HS136" s="66"/>
      <c r="HT136" s="66"/>
      <c r="HU136" s="66"/>
      <c r="HV136" s="66"/>
      <c r="HW136" s="66"/>
    </row>
    <row r="137" spans="2:231" s="336" customFormat="1" ht="15" customHeight="1"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66"/>
      <c r="AG137" s="66"/>
      <c r="AH137" s="66"/>
      <c r="AI137" s="66"/>
      <c r="AJ137" s="66"/>
      <c r="AK137" s="66"/>
      <c r="AL137" s="66"/>
      <c r="AM137" s="66"/>
      <c r="AN137" s="66"/>
      <c r="AO137" s="66"/>
      <c r="AP137" s="66"/>
      <c r="AQ137" s="66"/>
      <c r="AR137" s="66"/>
      <c r="AS137" s="66"/>
      <c r="AT137" s="66"/>
      <c r="AU137" s="66"/>
      <c r="AV137" s="66"/>
      <c r="AW137" s="66"/>
      <c r="AX137" s="66"/>
      <c r="AY137" s="66"/>
      <c r="AZ137" s="66"/>
      <c r="BA137" s="66"/>
      <c r="BB137" s="66"/>
      <c r="BC137" s="66"/>
      <c r="BD137" s="66"/>
      <c r="BE137" s="66"/>
      <c r="BF137" s="66"/>
      <c r="BG137" s="66"/>
      <c r="BH137" s="66"/>
      <c r="BI137" s="66"/>
      <c r="BJ137" s="66"/>
      <c r="BK137" s="66"/>
      <c r="BL137" s="66"/>
      <c r="BM137" s="66"/>
      <c r="BN137" s="66"/>
      <c r="BO137" s="66"/>
      <c r="BP137" s="66"/>
      <c r="BQ137" s="66"/>
      <c r="BR137" s="66"/>
      <c r="BS137" s="66"/>
      <c r="BT137" s="66"/>
      <c r="BU137" s="66"/>
      <c r="BV137" s="66"/>
      <c r="BW137" s="66"/>
      <c r="BX137" s="66"/>
      <c r="BY137" s="66"/>
      <c r="BZ137" s="66"/>
      <c r="CA137" s="66"/>
      <c r="CB137" s="66"/>
      <c r="CC137" s="66"/>
      <c r="CD137" s="66"/>
      <c r="CE137" s="66"/>
      <c r="CF137" s="66"/>
      <c r="CG137" s="66"/>
      <c r="CH137" s="66"/>
      <c r="CI137" s="66"/>
      <c r="CJ137" s="66"/>
      <c r="CK137" s="66"/>
      <c r="CL137" s="66"/>
      <c r="CM137" s="66"/>
      <c r="CN137" s="66"/>
      <c r="CO137" s="66"/>
      <c r="CP137" s="66"/>
      <c r="CQ137" s="66"/>
      <c r="CR137" s="66"/>
      <c r="CS137" s="66"/>
      <c r="CT137" s="66"/>
      <c r="CU137" s="66"/>
      <c r="CV137" s="66"/>
      <c r="CW137" s="66"/>
      <c r="CX137" s="66"/>
      <c r="CY137" s="66"/>
      <c r="CZ137" s="66"/>
      <c r="DA137" s="66"/>
      <c r="DB137" s="66"/>
      <c r="DC137" s="66"/>
      <c r="DD137" s="66"/>
      <c r="DE137" s="66"/>
      <c r="DF137" s="66"/>
      <c r="DG137" s="66"/>
      <c r="DH137" s="66"/>
      <c r="DI137" s="66"/>
      <c r="DJ137" s="66"/>
      <c r="DK137" s="66"/>
      <c r="DL137" s="66"/>
      <c r="DM137" s="66"/>
      <c r="DN137" s="66"/>
      <c r="DO137" s="66"/>
      <c r="DP137" s="66"/>
      <c r="DQ137" s="66"/>
      <c r="DR137" s="66"/>
      <c r="DS137" s="66"/>
      <c r="DT137" s="66"/>
      <c r="DU137" s="66"/>
      <c r="DV137" s="66"/>
      <c r="DW137" s="66"/>
      <c r="DX137" s="66"/>
      <c r="DY137" s="66"/>
      <c r="DZ137" s="66"/>
      <c r="EA137" s="66"/>
      <c r="EB137" s="66"/>
      <c r="EC137" s="66"/>
      <c r="ED137" s="66"/>
      <c r="EE137" s="66"/>
      <c r="EF137" s="66"/>
      <c r="EG137" s="66"/>
      <c r="EH137" s="66"/>
      <c r="EI137" s="66"/>
      <c r="EJ137" s="66"/>
      <c r="EK137" s="66"/>
      <c r="EL137" s="66"/>
      <c r="EM137" s="66"/>
      <c r="EN137" s="66"/>
      <c r="EO137" s="66"/>
      <c r="EP137" s="66"/>
      <c r="EQ137" s="66"/>
      <c r="ER137" s="66"/>
      <c r="ES137" s="66"/>
      <c r="ET137" s="66"/>
      <c r="EU137" s="66"/>
      <c r="EV137" s="66"/>
      <c r="EW137" s="66"/>
      <c r="EX137" s="66"/>
      <c r="EY137" s="66"/>
      <c r="EZ137" s="66"/>
      <c r="FA137" s="66"/>
      <c r="FB137" s="66"/>
      <c r="FC137" s="66"/>
      <c r="FD137" s="66"/>
      <c r="FE137" s="66"/>
      <c r="FF137" s="66"/>
      <c r="FG137" s="66"/>
      <c r="FH137" s="66"/>
      <c r="FI137" s="66"/>
      <c r="FJ137" s="66"/>
      <c r="FK137" s="66"/>
      <c r="FL137" s="66"/>
      <c r="FM137" s="66"/>
      <c r="FN137" s="66"/>
      <c r="FO137" s="66"/>
      <c r="FP137" s="66"/>
      <c r="FQ137" s="66"/>
      <c r="FR137" s="66"/>
      <c r="FS137" s="66"/>
      <c r="FT137" s="66"/>
      <c r="FU137" s="66"/>
      <c r="FV137" s="66"/>
      <c r="FW137" s="66"/>
      <c r="FX137" s="66"/>
      <c r="FY137" s="66"/>
      <c r="FZ137" s="66"/>
      <c r="GA137" s="66"/>
      <c r="GB137" s="66"/>
      <c r="GC137" s="66"/>
      <c r="GD137" s="66"/>
      <c r="GE137" s="66"/>
      <c r="GF137" s="66"/>
      <c r="GG137" s="66"/>
      <c r="GH137" s="66"/>
      <c r="GI137" s="66"/>
      <c r="GJ137" s="66"/>
      <c r="GK137" s="66"/>
      <c r="GL137" s="66"/>
      <c r="GM137" s="66"/>
      <c r="GN137" s="66"/>
      <c r="GO137" s="66"/>
      <c r="GP137" s="66"/>
      <c r="GQ137" s="66"/>
      <c r="GR137" s="66"/>
      <c r="GS137" s="66"/>
      <c r="GT137" s="66"/>
      <c r="GU137" s="66"/>
      <c r="GV137" s="66"/>
      <c r="GW137" s="66"/>
      <c r="GX137" s="66"/>
      <c r="GY137" s="66"/>
      <c r="GZ137" s="66"/>
      <c r="HA137" s="66"/>
      <c r="HB137" s="66"/>
      <c r="HC137" s="66"/>
      <c r="HD137" s="66"/>
      <c r="HE137" s="66"/>
      <c r="HF137" s="66"/>
      <c r="HG137" s="66"/>
      <c r="HH137" s="66"/>
      <c r="HI137" s="66"/>
      <c r="HJ137" s="66"/>
      <c r="HK137" s="66"/>
      <c r="HL137" s="66"/>
      <c r="HM137" s="66"/>
      <c r="HN137" s="66"/>
      <c r="HO137" s="66"/>
      <c r="HP137" s="66"/>
      <c r="HQ137" s="66"/>
      <c r="HR137" s="66"/>
      <c r="HS137" s="66"/>
      <c r="HT137" s="66"/>
      <c r="HU137" s="66"/>
      <c r="HV137" s="66"/>
      <c r="HW137" s="66"/>
    </row>
    <row r="138" spans="2:231" s="336" customFormat="1" ht="15" customHeight="1"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  <c r="AD138" s="66"/>
      <c r="AE138" s="66"/>
      <c r="AF138" s="66"/>
      <c r="AG138" s="66"/>
      <c r="AH138" s="66"/>
      <c r="AI138" s="66"/>
      <c r="AJ138" s="66"/>
      <c r="AK138" s="66"/>
      <c r="AL138" s="66"/>
      <c r="AM138" s="66"/>
      <c r="AN138" s="66"/>
      <c r="AO138" s="66"/>
      <c r="AP138" s="66"/>
      <c r="AQ138" s="66"/>
      <c r="AR138" s="66"/>
      <c r="AS138" s="66"/>
      <c r="AT138" s="66"/>
      <c r="AU138" s="66"/>
      <c r="AV138" s="66"/>
      <c r="AW138" s="66"/>
      <c r="AX138" s="66"/>
      <c r="AY138" s="66"/>
      <c r="AZ138" s="66"/>
      <c r="BA138" s="66"/>
      <c r="BB138" s="66"/>
      <c r="BC138" s="66"/>
      <c r="BD138" s="66"/>
      <c r="BE138" s="66"/>
      <c r="BF138" s="66"/>
      <c r="BG138" s="66"/>
      <c r="BH138" s="66"/>
      <c r="BI138" s="66"/>
      <c r="BJ138" s="66"/>
      <c r="BK138" s="66"/>
      <c r="BL138" s="66"/>
      <c r="BM138" s="66"/>
      <c r="BN138" s="66"/>
      <c r="BO138" s="66"/>
      <c r="BP138" s="66"/>
      <c r="BQ138" s="66"/>
      <c r="BR138" s="66"/>
      <c r="BS138" s="66"/>
      <c r="BT138" s="66"/>
      <c r="BU138" s="66"/>
      <c r="BV138" s="66"/>
      <c r="BW138" s="66"/>
      <c r="BX138" s="66"/>
      <c r="BY138" s="66"/>
      <c r="BZ138" s="66"/>
      <c r="CA138" s="66"/>
      <c r="CB138" s="66"/>
      <c r="CC138" s="66"/>
      <c r="CD138" s="66"/>
      <c r="CE138" s="66"/>
      <c r="CF138" s="66"/>
      <c r="CG138" s="66"/>
      <c r="CH138" s="66"/>
      <c r="CI138" s="66"/>
      <c r="CJ138" s="66"/>
      <c r="CK138" s="66"/>
      <c r="CL138" s="66"/>
      <c r="CM138" s="66"/>
      <c r="CN138" s="66"/>
      <c r="CO138" s="66"/>
      <c r="CP138" s="66"/>
      <c r="CQ138" s="66"/>
      <c r="CR138" s="66"/>
      <c r="CS138" s="66"/>
      <c r="CT138" s="66"/>
      <c r="CU138" s="66"/>
      <c r="CV138" s="66"/>
      <c r="CW138" s="66"/>
      <c r="CX138" s="66"/>
      <c r="CY138" s="66"/>
      <c r="CZ138" s="66"/>
      <c r="DA138" s="66"/>
      <c r="DB138" s="66"/>
      <c r="DC138" s="66"/>
      <c r="DD138" s="66"/>
      <c r="DE138" s="66"/>
      <c r="DF138" s="66"/>
      <c r="DG138" s="66"/>
      <c r="DH138" s="66"/>
      <c r="DI138" s="66"/>
      <c r="DJ138" s="66"/>
      <c r="DK138" s="66"/>
      <c r="DL138" s="66"/>
      <c r="DM138" s="66"/>
      <c r="DN138" s="66"/>
      <c r="DO138" s="66"/>
      <c r="DP138" s="66"/>
      <c r="DQ138" s="66"/>
      <c r="DR138" s="66"/>
      <c r="DS138" s="66"/>
      <c r="DT138" s="66"/>
      <c r="DU138" s="66"/>
      <c r="DV138" s="66"/>
      <c r="DW138" s="66"/>
      <c r="DX138" s="66"/>
      <c r="DY138" s="66"/>
      <c r="DZ138" s="66"/>
      <c r="EA138" s="66"/>
      <c r="EB138" s="66"/>
      <c r="EC138" s="66"/>
      <c r="ED138" s="66"/>
      <c r="EE138" s="66"/>
      <c r="EF138" s="66"/>
      <c r="EG138" s="66"/>
      <c r="EH138" s="66"/>
      <c r="EI138" s="66"/>
      <c r="EJ138" s="66"/>
      <c r="EK138" s="66"/>
      <c r="EL138" s="66"/>
      <c r="EM138" s="66"/>
      <c r="EN138" s="66"/>
      <c r="EO138" s="66"/>
      <c r="EP138" s="66"/>
      <c r="EQ138" s="66"/>
      <c r="ER138" s="66"/>
      <c r="ES138" s="66"/>
      <c r="ET138" s="66"/>
      <c r="EU138" s="66"/>
      <c r="EV138" s="66"/>
      <c r="EW138" s="66"/>
      <c r="EX138" s="66"/>
      <c r="EY138" s="66"/>
      <c r="EZ138" s="66"/>
      <c r="FA138" s="66"/>
      <c r="FB138" s="66"/>
      <c r="FC138" s="66"/>
      <c r="FD138" s="66"/>
      <c r="FE138" s="66"/>
      <c r="FF138" s="66"/>
      <c r="FG138" s="66"/>
      <c r="FH138" s="66"/>
      <c r="FI138" s="66"/>
      <c r="FJ138" s="66"/>
      <c r="FK138" s="66"/>
      <c r="FL138" s="66"/>
      <c r="FM138" s="66"/>
      <c r="FN138" s="66"/>
      <c r="FO138" s="66"/>
      <c r="FP138" s="66"/>
      <c r="FQ138" s="66"/>
      <c r="FR138" s="66"/>
      <c r="FS138" s="66"/>
      <c r="FT138" s="66"/>
      <c r="FU138" s="66"/>
      <c r="FV138" s="66"/>
      <c r="FW138" s="66"/>
      <c r="FX138" s="66"/>
      <c r="FY138" s="66"/>
      <c r="FZ138" s="66"/>
      <c r="GA138" s="66"/>
      <c r="GB138" s="66"/>
      <c r="GC138" s="66"/>
      <c r="GD138" s="66"/>
      <c r="GE138" s="66"/>
      <c r="GF138" s="66"/>
      <c r="GG138" s="66"/>
      <c r="GH138" s="66"/>
      <c r="GI138" s="66"/>
      <c r="GJ138" s="66"/>
      <c r="GK138" s="66"/>
      <c r="GL138" s="66"/>
      <c r="GM138" s="66"/>
      <c r="GN138" s="66"/>
      <c r="GO138" s="66"/>
      <c r="GP138" s="66"/>
      <c r="GQ138" s="66"/>
      <c r="GR138" s="66"/>
      <c r="GS138" s="66"/>
      <c r="GT138" s="66"/>
      <c r="GU138" s="66"/>
      <c r="GV138" s="66"/>
      <c r="GW138" s="66"/>
      <c r="GX138" s="66"/>
      <c r="GY138" s="66"/>
      <c r="GZ138" s="66"/>
      <c r="HA138" s="66"/>
      <c r="HB138" s="66"/>
      <c r="HC138" s="66"/>
      <c r="HD138" s="66"/>
      <c r="HE138" s="66"/>
      <c r="HF138" s="66"/>
      <c r="HG138" s="66"/>
      <c r="HH138" s="66"/>
      <c r="HI138" s="66"/>
      <c r="HJ138" s="66"/>
      <c r="HK138" s="66"/>
      <c r="HL138" s="66"/>
      <c r="HM138" s="66"/>
      <c r="HN138" s="66"/>
      <c r="HO138" s="66"/>
      <c r="HP138" s="66"/>
      <c r="HQ138" s="66"/>
      <c r="HR138" s="66"/>
      <c r="HS138" s="66"/>
      <c r="HT138" s="66"/>
      <c r="HU138" s="66"/>
      <c r="HV138" s="66"/>
      <c r="HW138" s="66"/>
    </row>
    <row r="139" spans="2:231" s="336" customFormat="1" ht="15" customHeight="1"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66"/>
      <c r="AG139" s="66"/>
      <c r="AH139" s="66"/>
      <c r="AI139" s="66"/>
      <c r="AJ139" s="66"/>
      <c r="AK139" s="66"/>
      <c r="AL139" s="66"/>
      <c r="AM139" s="66"/>
      <c r="AN139" s="66"/>
      <c r="AO139" s="66"/>
      <c r="AP139" s="66"/>
      <c r="AQ139" s="66"/>
      <c r="AR139" s="66"/>
      <c r="AS139" s="66"/>
      <c r="AT139" s="66"/>
      <c r="AU139" s="66"/>
      <c r="AV139" s="66"/>
      <c r="AW139" s="66"/>
      <c r="AX139" s="66"/>
      <c r="AY139" s="66"/>
      <c r="AZ139" s="66"/>
      <c r="BA139" s="66"/>
      <c r="BB139" s="66"/>
      <c r="BC139" s="66"/>
      <c r="BD139" s="66"/>
      <c r="BE139" s="66"/>
      <c r="BF139" s="66"/>
      <c r="BG139" s="66"/>
      <c r="BH139" s="66"/>
      <c r="BI139" s="66"/>
      <c r="BJ139" s="66"/>
      <c r="BK139" s="66"/>
      <c r="BL139" s="66"/>
      <c r="BM139" s="66"/>
      <c r="BN139" s="66"/>
      <c r="BO139" s="66"/>
      <c r="BP139" s="66"/>
      <c r="BQ139" s="66"/>
      <c r="BR139" s="66"/>
      <c r="BS139" s="66"/>
      <c r="BT139" s="66"/>
      <c r="BU139" s="66"/>
      <c r="BV139" s="66"/>
      <c r="BW139" s="66"/>
      <c r="BX139" s="66"/>
      <c r="BY139" s="66"/>
      <c r="BZ139" s="66"/>
      <c r="CA139" s="66"/>
      <c r="CB139" s="66"/>
      <c r="CC139" s="66"/>
      <c r="CD139" s="66"/>
      <c r="CE139" s="66"/>
      <c r="CF139" s="66"/>
      <c r="CG139" s="66"/>
      <c r="CH139" s="66"/>
      <c r="CI139" s="66"/>
      <c r="CJ139" s="66"/>
      <c r="CK139" s="66"/>
      <c r="CL139" s="66"/>
      <c r="CM139" s="66"/>
      <c r="CN139" s="66"/>
      <c r="CO139" s="66"/>
      <c r="CP139" s="66"/>
      <c r="CQ139" s="66"/>
      <c r="CR139" s="66"/>
      <c r="CS139" s="66"/>
      <c r="CT139" s="66"/>
      <c r="CU139" s="66"/>
      <c r="CV139" s="66"/>
      <c r="CW139" s="66"/>
      <c r="CX139" s="66"/>
      <c r="CY139" s="66"/>
      <c r="CZ139" s="66"/>
      <c r="DA139" s="66"/>
      <c r="DB139" s="66"/>
      <c r="DC139" s="66"/>
      <c r="DD139" s="66"/>
      <c r="DE139" s="66"/>
      <c r="DF139" s="66"/>
      <c r="DG139" s="66"/>
      <c r="DH139" s="66"/>
      <c r="DI139" s="66"/>
      <c r="DJ139" s="66"/>
      <c r="DK139" s="66"/>
      <c r="DL139" s="66"/>
      <c r="DM139" s="66"/>
      <c r="DN139" s="66"/>
      <c r="DO139" s="66"/>
      <c r="DP139" s="66"/>
      <c r="DQ139" s="66"/>
      <c r="DR139" s="66"/>
      <c r="DS139" s="66"/>
      <c r="DT139" s="66"/>
      <c r="DU139" s="66"/>
      <c r="DV139" s="66"/>
      <c r="DW139" s="66"/>
      <c r="DX139" s="66"/>
      <c r="DY139" s="66"/>
      <c r="DZ139" s="66"/>
      <c r="EA139" s="66"/>
      <c r="EB139" s="66"/>
      <c r="EC139" s="66"/>
      <c r="ED139" s="66"/>
      <c r="EE139" s="66"/>
      <c r="EF139" s="66"/>
      <c r="EG139" s="66"/>
      <c r="EH139" s="66"/>
      <c r="EI139" s="66"/>
      <c r="EJ139" s="66"/>
      <c r="EK139" s="66"/>
      <c r="EL139" s="66"/>
      <c r="EM139" s="66"/>
      <c r="EN139" s="66"/>
      <c r="EO139" s="66"/>
      <c r="EP139" s="66"/>
      <c r="EQ139" s="66"/>
      <c r="ER139" s="66"/>
      <c r="ES139" s="66"/>
      <c r="ET139" s="66"/>
      <c r="EU139" s="66"/>
      <c r="EV139" s="66"/>
      <c r="EW139" s="66"/>
      <c r="EX139" s="66"/>
      <c r="EY139" s="66"/>
      <c r="EZ139" s="66"/>
      <c r="FA139" s="66"/>
      <c r="FB139" s="66"/>
      <c r="FC139" s="66"/>
      <c r="FD139" s="66"/>
      <c r="FE139" s="66"/>
      <c r="FF139" s="66"/>
      <c r="FG139" s="66"/>
      <c r="FH139" s="66"/>
      <c r="FI139" s="66"/>
      <c r="FJ139" s="66"/>
      <c r="FK139" s="66"/>
      <c r="FL139" s="66"/>
      <c r="FM139" s="66"/>
      <c r="FN139" s="66"/>
      <c r="FO139" s="66"/>
      <c r="FP139" s="66"/>
      <c r="FQ139" s="66"/>
      <c r="FR139" s="66"/>
      <c r="FS139" s="66"/>
      <c r="FT139" s="66"/>
      <c r="FU139" s="66"/>
      <c r="FV139" s="66"/>
      <c r="FW139" s="66"/>
      <c r="FX139" s="66"/>
      <c r="FY139" s="66"/>
      <c r="FZ139" s="66"/>
      <c r="GA139" s="66"/>
      <c r="GB139" s="66"/>
      <c r="GC139" s="66"/>
      <c r="GD139" s="66"/>
      <c r="GE139" s="66"/>
      <c r="GF139" s="66"/>
      <c r="GG139" s="66"/>
      <c r="GH139" s="66"/>
      <c r="GI139" s="66"/>
      <c r="GJ139" s="66"/>
      <c r="GK139" s="66"/>
      <c r="GL139" s="66"/>
      <c r="GM139" s="66"/>
      <c r="GN139" s="66"/>
      <c r="GO139" s="66"/>
      <c r="GP139" s="66"/>
      <c r="GQ139" s="66"/>
      <c r="GR139" s="66"/>
      <c r="GS139" s="66"/>
      <c r="GT139" s="66"/>
      <c r="GU139" s="66"/>
      <c r="GV139" s="66"/>
      <c r="GW139" s="66"/>
      <c r="GX139" s="66"/>
      <c r="GY139" s="66"/>
      <c r="GZ139" s="66"/>
      <c r="HA139" s="66"/>
      <c r="HB139" s="66"/>
      <c r="HC139" s="66"/>
      <c r="HD139" s="66"/>
      <c r="HE139" s="66"/>
      <c r="HF139" s="66"/>
      <c r="HG139" s="66"/>
      <c r="HH139" s="66"/>
      <c r="HI139" s="66"/>
      <c r="HJ139" s="66"/>
      <c r="HK139" s="66"/>
      <c r="HL139" s="66"/>
      <c r="HM139" s="66"/>
      <c r="HN139" s="66"/>
      <c r="HO139" s="66"/>
      <c r="HP139" s="66"/>
      <c r="HQ139" s="66"/>
      <c r="HR139" s="66"/>
      <c r="HS139" s="66"/>
      <c r="HT139" s="66"/>
      <c r="HU139" s="66"/>
      <c r="HV139" s="66"/>
      <c r="HW139" s="66"/>
    </row>
    <row r="140" spans="2:231" s="336" customFormat="1" ht="15" customHeight="1"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66"/>
      <c r="AG140" s="66"/>
      <c r="AH140" s="66"/>
      <c r="AI140" s="66"/>
      <c r="AJ140" s="66"/>
      <c r="AK140" s="66"/>
      <c r="AL140" s="66"/>
      <c r="AM140" s="66"/>
      <c r="AN140" s="66"/>
      <c r="AO140" s="66"/>
      <c r="AP140" s="66"/>
      <c r="AQ140" s="66"/>
      <c r="AR140" s="66"/>
      <c r="AS140" s="66"/>
      <c r="AT140" s="66"/>
      <c r="AU140" s="66"/>
      <c r="AV140" s="66"/>
      <c r="AW140" s="66"/>
      <c r="AX140" s="66"/>
      <c r="AY140" s="66"/>
      <c r="AZ140" s="66"/>
      <c r="BA140" s="66"/>
      <c r="BB140" s="66"/>
      <c r="BC140" s="66"/>
      <c r="BD140" s="66"/>
      <c r="BE140" s="66"/>
      <c r="BF140" s="66"/>
      <c r="BG140" s="66"/>
      <c r="BH140" s="66"/>
      <c r="BI140" s="66"/>
      <c r="BJ140" s="66"/>
      <c r="BK140" s="66"/>
      <c r="BL140" s="66"/>
      <c r="BM140" s="66"/>
      <c r="BN140" s="66"/>
      <c r="BO140" s="66"/>
      <c r="BP140" s="66"/>
      <c r="BQ140" s="66"/>
      <c r="BR140" s="66"/>
      <c r="BS140" s="66"/>
      <c r="BT140" s="66"/>
      <c r="BU140" s="66"/>
      <c r="BV140" s="66"/>
      <c r="BW140" s="66"/>
      <c r="BX140" s="66"/>
      <c r="BY140" s="66"/>
      <c r="BZ140" s="66"/>
      <c r="CA140" s="66"/>
      <c r="CB140" s="66"/>
      <c r="CC140" s="66"/>
      <c r="CD140" s="66"/>
      <c r="CE140" s="66"/>
      <c r="CF140" s="66"/>
      <c r="CG140" s="66"/>
      <c r="CH140" s="66"/>
      <c r="CI140" s="66"/>
      <c r="CJ140" s="66"/>
      <c r="CK140" s="66"/>
      <c r="CL140" s="66"/>
      <c r="CM140" s="66"/>
      <c r="CN140" s="66"/>
      <c r="CO140" s="66"/>
      <c r="CP140" s="66"/>
      <c r="CQ140" s="66"/>
      <c r="CR140" s="66"/>
      <c r="CS140" s="66"/>
      <c r="CT140" s="66"/>
      <c r="CU140" s="66"/>
      <c r="CV140" s="66"/>
      <c r="CW140" s="66"/>
      <c r="CX140" s="66"/>
      <c r="CY140" s="66"/>
      <c r="CZ140" s="66"/>
      <c r="DA140" s="66"/>
      <c r="DB140" s="66"/>
      <c r="DC140" s="66"/>
      <c r="DD140" s="66"/>
      <c r="DE140" s="66"/>
      <c r="DF140" s="66"/>
      <c r="DG140" s="66"/>
      <c r="DH140" s="66"/>
      <c r="DI140" s="66"/>
      <c r="DJ140" s="66"/>
      <c r="DK140" s="66"/>
      <c r="DL140" s="66"/>
      <c r="DM140" s="66"/>
      <c r="DN140" s="66"/>
      <c r="DO140" s="66"/>
      <c r="DP140" s="66"/>
      <c r="DQ140" s="66"/>
      <c r="DR140" s="66"/>
      <c r="DS140" s="66"/>
      <c r="DT140" s="66"/>
      <c r="DU140" s="66"/>
      <c r="DV140" s="66"/>
      <c r="DW140" s="66"/>
      <c r="DX140" s="66"/>
      <c r="DY140" s="66"/>
      <c r="DZ140" s="66"/>
      <c r="EA140" s="66"/>
      <c r="EB140" s="66"/>
      <c r="EC140" s="66"/>
      <c r="ED140" s="66"/>
      <c r="EE140" s="66"/>
      <c r="EF140" s="66"/>
      <c r="EG140" s="66"/>
      <c r="EH140" s="66"/>
      <c r="EI140" s="66"/>
      <c r="EJ140" s="66"/>
      <c r="EK140" s="66"/>
      <c r="EL140" s="66"/>
      <c r="EM140" s="66"/>
      <c r="EN140" s="66"/>
      <c r="EO140" s="66"/>
      <c r="EP140" s="66"/>
      <c r="EQ140" s="66"/>
      <c r="ER140" s="66"/>
      <c r="ES140" s="66"/>
      <c r="ET140" s="66"/>
      <c r="EU140" s="66"/>
      <c r="EV140" s="66"/>
      <c r="EW140" s="66"/>
      <c r="EX140" s="66"/>
      <c r="EY140" s="66"/>
      <c r="EZ140" s="66"/>
      <c r="FA140" s="66"/>
      <c r="FB140" s="66"/>
      <c r="FC140" s="66"/>
      <c r="FD140" s="66"/>
      <c r="FE140" s="66"/>
      <c r="FF140" s="66"/>
      <c r="FG140" s="66"/>
      <c r="FH140" s="66"/>
      <c r="FI140" s="66"/>
      <c r="FJ140" s="66"/>
      <c r="FK140" s="66"/>
      <c r="FL140" s="66"/>
      <c r="FM140" s="66"/>
      <c r="FN140" s="66"/>
      <c r="FO140" s="66"/>
      <c r="FP140" s="66"/>
      <c r="FQ140" s="66"/>
      <c r="FR140" s="66"/>
      <c r="FS140" s="66"/>
      <c r="FT140" s="66"/>
      <c r="FU140" s="66"/>
      <c r="FV140" s="66"/>
      <c r="FW140" s="66"/>
      <c r="FX140" s="66"/>
      <c r="FY140" s="66"/>
      <c r="FZ140" s="66"/>
      <c r="GA140" s="66"/>
      <c r="GB140" s="66"/>
      <c r="GC140" s="66"/>
      <c r="GD140" s="66"/>
      <c r="GE140" s="66"/>
      <c r="GF140" s="66"/>
      <c r="GG140" s="66"/>
      <c r="GH140" s="66"/>
      <c r="GI140" s="66"/>
      <c r="GJ140" s="66"/>
      <c r="GK140" s="66"/>
      <c r="GL140" s="66"/>
      <c r="GM140" s="66"/>
      <c r="GN140" s="66"/>
      <c r="GO140" s="66"/>
      <c r="GP140" s="66"/>
      <c r="GQ140" s="66"/>
      <c r="GR140" s="66"/>
      <c r="GS140" s="66"/>
      <c r="GT140" s="66"/>
      <c r="GU140" s="66"/>
      <c r="GV140" s="66"/>
      <c r="GW140" s="66"/>
      <c r="GX140" s="66"/>
      <c r="GY140" s="66"/>
      <c r="GZ140" s="66"/>
      <c r="HA140" s="66"/>
      <c r="HB140" s="66"/>
      <c r="HC140" s="66"/>
      <c r="HD140" s="66"/>
      <c r="HE140" s="66"/>
      <c r="HF140" s="66"/>
      <c r="HG140" s="66"/>
      <c r="HH140" s="66"/>
      <c r="HI140" s="66"/>
      <c r="HJ140" s="66"/>
      <c r="HK140" s="66"/>
      <c r="HL140" s="66"/>
      <c r="HM140" s="66"/>
      <c r="HN140" s="66"/>
      <c r="HO140" s="66"/>
      <c r="HP140" s="66"/>
      <c r="HQ140" s="66"/>
      <c r="HR140" s="66"/>
      <c r="HS140" s="66"/>
      <c r="HT140" s="66"/>
      <c r="HU140" s="66"/>
      <c r="HV140" s="66"/>
      <c r="HW140" s="66"/>
    </row>
    <row r="141" spans="2:231" s="336" customFormat="1" ht="15" customHeight="1"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  <c r="AY141" s="66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66"/>
      <c r="BM141" s="66"/>
      <c r="BN141" s="66"/>
      <c r="BO141" s="66"/>
      <c r="BP141" s="66"/>
      <c r="BQ141" s="66"/>
      <c r="BR141" s="66"/>
      <c r="BS141" s="66"/>
      <c r="BT141" s="66"/>
      <c r="BU141" s="66"/>
      <c r="BV141" s="66"/>
      <c r="BW141" s="66"/>
      <c r="BX141" s="66"/>
      <c r="BY141" s="66"/>
      <c r="BZ141" s="66"/>
      <c r="CA141" s="66"/>
      <c r="CB141" s="66"/>
      <c r="CC141" s="66"/>
      <c r="CD141" s="66"/>
      <c r="CE141" s="66"/>
      <c r="CF141" s="66"/>
      <c r="CG141" s="66"/>
      <c r="CH141" s="66"/>
      <c r="CI141" s="66"/>
      <c r="CJ141" s="66"/>
      <c r="CK141" s="66"/>
      <c r="CL141" s="66"/>
      <c r="CM141" s="66"/>
      <c r="CN141" s="66"/>
      <c r="CO141" s="66"/>
      <c r="CP141" s="66"/>
      <c r="CQ141" s="66"/>
      <c r="CR141" s="66"/>
      <c r="CS141" s="66"/>
      <c r="CT141" s="66"/>
      <c r="CU141" s="66"/>
      <c r="CV141" s="66"/>
      <c r="CW141" s="66"/>
      <c r="CX141" s="66"/>
      <c r="CY141" s="66"/>
      <c r="CZ141" s="66"/>
      <c r="DA141" s="66"/>
      <c r="DB141" s="66"/>
      <c r="DC141" s="66"/>
      <c r="DD141" s="66"/>
      <c r="DE141" s="66"/>
      <c r="DF141" s="66"/>
      <c r="DG141" s="66"/>
      <c r="DH141" s="66"/>
      <c r="DI141" s="66"/>
      <c r="DJ141" s="66"/>
      <c r="DK141" s="66"/>
      <c r="DL141" s="66"/>
      <c r="DM141" s="66"/>
      <c r="DN141" s="66"/>
      <c r="DO141" s="66"/>
      <c r="DP141" s="66"/>
      <c r="DQ141" s="66"/>
      <c r="DR141" s="66"/>
      <c r="DS141" s="66"/>
      <c r="DT141" s="66"/>
      <c r="DU141" s="66"/>
      <c r="DV141" s="66"/>
      <c r="DW141" s="66"/>
      <c r="DX141" s="66"/>
      <c r="DY141" s="66"/>
      <c r="DZ141" s="66"/>
      <c r="EA141" s="66"/>
      <c r="EB141" s="66"/>
      <c r="EC141" s="66"/>
      <c r="ED141" s="66"/>
      <c r="EE141" s="66"/>
      <c r="EF141" s="66"/>
      <c r="EG141" s="66"/>
      <c r="EH141" s="66"/>
      <c r="EI141" s="66"/>
      <c r="EJ141" s="66"/>
      <c r="EK141" s="66"/>
      <c r="EL141" s="66"/>
      <c r="EM141" s="66"/>
      <c r="EN141" s="66"/>
      <c r="EO141" s="66"/>
      <c r="EP141" s="66"/>
      <c r="EQ141" s="66"/>
      <c r="ER141" s="66"/>
      <c r="ES141" s="66"/>
      <c r="ET141" s="66"/>
      <c r="EU141" s="66"/>
      <c r="EV141" s="66"/>
      <c r="EW141" s="66"/>
      <c r="EX141" s="66"/>
      <c r="EY141" s="66"/>
      <c r="EZ141" s="66"/>
      <c r="FA141" s="66"/>
      <c r="FB141" s="66"/>
      <c r="FC141" s="66"/>
      <c r="FD141" s="66"/>
      <c r="FE141" s="66"/>
      <c r="FF141" s="66"/>
      <c r="FG141" s="66"/>
      <c r="FH141" s="66"/>
      <c r="FI141" s="66"/>
      <c r="FJ141" s="66"/>
      <c r="FK141" s="66"/>
      <c r="FL141" s="66"/>
      <c r="FM141" s="66"/>
      <c r="FN141" s="66"/>
      <c r="FO141" s="66"/>
      <c r="FP141" s="66"/>
      <c r="FQ141" s="66"/>
      <c r="FR141" s="66"/>
      <c r="FS141" s="66"/>
      <c r="FT141" s="66"/>
      <c r="FU141" s="66"/>
      <c r="FV141" s="66"/>
      <c r="FW141" s="66"/>
      <c r="FX141" s="66"/>
      <c r="FY141" s="66"/>
      <c r="FZ141" s="66"/>
      <c r="GA141" s="66"/>
      <c r="GB141" s="66"/>
      <c r="GC141" s="66"/>
      <c r="GD141" s="66"/>
      <c r="GE141" s="66"/>
      <c r="GF141" s="66"/>
      <c r="GG141" s="66"/>
      <c r="GH141" s="66"/>
      <c r="GI141" s="66"/>
      <c r="GJ141" s="66"/>
      <c r="GK141" s="66"/>
      <c r="GL141" s="66"/>
      <c r="GM141" s="66"/>
      <c r="GN141" s="66"/>
      <c r="GO141" s="66"/>
      <c r="GP141" s="66"/>
      <c r="GQ141" s="66"/>
      <c r="GR141" s="66"/>
      <c r="GS141" s="66"/>
      <c r="GT141" s="66"/>
      <c r="GU141" s="66"/>
      <c r="GV141" s="66"/>
      <c r="GW141" s="66"/>
      <c r="GX141" s="66"/>
      <c r="GY141" s="66"/>
      <c r="GZ141" s="66"/>
      <c r="HA141" s="66"/>
      <c r="HB141" s="66"/>
      <c r="HC141" s="66"/>
      <c r="HD141" s="66"/>
      <c r="HE141" s="66"/>
      <c r="HF141" s="66"/>
      <c r="HG141" s="66"/>
      <c r="HH141" s="66"/>
      <c r="HI141" s="66"/>
      <c r="HJ141" s="66"/>
      <c r="HK141" s="66"/>
      <c r="HL141" s="66"/>
      <c r="HM141" s="66"/>
      <c r="HN141" s="66"/>
      <c r="HO141" s="66"/>
      <c r="HP141" s="66"/>
      <c r="HQ141" s="66"/>
      <c r="HR141" s="66"/>
      <c r="HS141" s="66"/>
      <c r="HT141" s="66"/>
      <c r="HU141" s="66"/>
      <c r="HV141" s="66"/>
      <c r="HW141" s="66"/>
    </row>
    <row r="142" spans="2:231" s="336" customFormat="1" ht="15" customHeight="1"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66"/>
      <c r="AQ142" s="66"/>
      <c r="AR142" s="66"/>
      <c r="AS142" s="66"/>
      <c r="AT142" s="66"/>
      <c r="AU142" s="66"/>
      <c r="AV142" s="66"/>
      <c r="AW142" s="66"/>
      <c r="AX142" s="66"/>
      <c r="AY142" s="66"/>
      <c r="AZ142" s="66"/>
      <c r="BA142" s="66"/>
      <c r="BB142" s="66"/>
      <c r="BC142" s="66"/>
      <c r="BD142" s="66"/>
      <c r="BE142" s="66"/>
      <c r="BF142" s="66"/>
      <c r="BG142" s="66"/>
      <c r="BH142" s="66"/>
      <c r="BI142" s="66"/>
      <c r="BJ142" s="66"/>
      <c r="BK142" s="66"/>
      <c r="BL142" s="66"/>
      <c r="BM142" s="66"/>
      <c r="BN142" s="66"/>
      <c r="BO142" s="66"/>
      <c r="BP142" s="66"/>
      <c r="BQ142" s="66"/>
      <c r="BR142" s="66"/>
      <c r="BS142" s="66"/>
      <c r="BT142" s="66"/>
      <c r="BU142" s="66"/>
      <c r="BV142" s="66"/>
      <c r="BW142" s="66"/>
      <c r="BX142" s="66"/>
      <c r="BY142" s="66"/>
      <c r="BZ142" s="66"/>
      <c r="CA142" s="66"/>
      <c r="CB142" s="66"/>
      <c r="CC142" s="66"/>
      <c r="CD142" s="66"/>
      <c r="CE142" s="66"/>
      <c r="CF142" s="66"/>
      <c r="CG142" s="66"/>
      <c r="CH142" s="66"/>
      <c r="CI142" s="66"/>
      <c r="CJ142" s="66"/>
      <c r="CK142" s="66"/>
      <c r="CL142" s="66"/>
      <c r="CM142" s="66"/>
      <c r="CN142" s="66"/>
      <c r="CO142" s="66"/>
      <c r="CP142" s="66"/>
      <c r="CQ142" s="66"/>
      <c r="CR142" s="66"/>
      <c r="CS142" s="66"/>
      <c r="CT142" s="66"/>
      <c r="CU142" s="66"/>
      <c r="CV142" s="66"/>
      <c r="CW142" s="66"/>
      <c r="CX142" s="66"/>
      <c r="CY142" s="66"/>
      <c r="CZ142" s="66"/>
      <c r="DA142" s="66"/>
      <c r="DB142" s="66"/>
      <c r="DC142" s="66"/>
      <c r="DD142" s="66"/>
      <c r="DE142" s="66"/>
      <c r="DF142" s="66"/>
      <c r="DG142" s="66"/>
      <c r="DH142" s="66"/>
      <c r="DI142" s="66"/>
      <c r="DJ142" s="66"/>
      <c r="DK142" s="66"/>
      <c r="DL142" s="66"/>
      <c r="DM142" s="66"/>
      <c r="DN142" s="66"/>
      <c r="DO142" s="66"/>
      <c r="DP142" s="66"/>
      <c r="DQ142" s="66"/>
      <c r="DR142" s="66"/>
      <c r="DS142" s="66"/>
      <c r="DT142" s="66"/>
      <c r="DU142" s="66"/>
      <c r="DV142" s="66"/>
      <c r="DW142" s="66"/>
      <c r="DX142" s="66"/>
      <c r="DY142" s="66"/>
      <c r="DZ142" s="66"/>
      <c r="EA142" s="66"/>
      <c r="EB142" s="66"/>
      <c r="EC142" s="66"/>
      <c r="ED142" s="66"/>
      <c r="EE142" s="66"/>
      <c r="EF142" s="66"/>
      <c r="EG142" s="66"/>
      <c r="EH142" s="66"/>
      <c r="EI142" s="66"/>
      <c r="EJ142" s="66"/>
      <c r="EK142" s="66"/>
      <c r="EL142" s="66"/>
      <c r="EM142" s="66"/>
      <c r="EN142" s="66"/>
      <c r="EO142" s="66"/>
      <c r="EP142" s="66"/>
      <c r="EQ142" s="66"/>
      <c r="ER142" s="66"/>
      <c r="ES142" s="66"/>
      <c r="ET142" s="66"/>
      <c r="EU142" s="66"/>
      <c r="EV142" s="66"/>
      <c r="EW142" s="66"/>
      <c r="EX142" s="66"/>
      <c r="EY142" s="66"/>
      <c r="EZ142" s="66"/>
      <c r="FA142" s="66"/>
      <c r="FB142" s="66"/>
      <c r="FC142" s="66"/>
      <c r="FD142" s="66"/>
      <c r="FE142" s="66"/>
      <c r="FF142" s="66"/>
      <c r="FG142" s="66"/>
      <c r="FH142" s="66"/>
      <c r="FI142" s="66"/>
      <c r="FJ142" s="66"/>
      <c r="FK142" s="66"/>
      <c r="FL142" s="66"/>
      <c r="FM142" s="66"/>
      <c r="FN142" s="66"/>
      <c r="FO142" s="66"/>
      <c r="FP142" s="66"/>
      <c r="FQ142" s="66"/>
      <c r="FR142" s="66"/>
      <c r="FS142" s="66"/>
      <c r="FT142" s="66"/>
      <c r="FU142" s="66"/>
      <c r="FV142" s="66"/>
      <c r="FW142" s="66"/>
      <c r="FX142" s="66"/>
      <c r="FY142" s="66"/>
      <c r="FZ142" s="66"/>
      <c r="GA142" s="66"/>
      <c r="GB142" s="66"/>
      <c r="GC142" s="66"/>
      <c r="GD142" s="66"/>
      <c r="GE142" s="66"/>
      <c r="GF142" s="66"/>
      <c r="GG142" s="66"/>
      <c r="GH142" s="66"/>
      <c r="GI142" s="66"/>
      <c r="GJ142" s="66"/>
      <c r="GK142" s="66"/>
      <c r="GL142" s="66"/>
      <c r="GM142" s="66"/>
      <c r="GN142" s="66"/>
      <c r="GO142" s="66"/>
      <c r="GP142" s="66"/>
      <c r="GQ142" s="66"/>
      <c r="GR142" s="66"/>
      <c r="GS142" s="66"/>
      <c r="GT142" s="66"/>
      <c r="GU142" s="66"/>
      <c r="GV142" s="66"/>
      <c r="GW142" s="66"/>
      <c r="GX142" s="66"/>
      <c r="GY142" s="66"/>
      <c r="GZ142" s="66"/>
      <c r="HA142" s="66"/>
      <c r="HB142" s="66"/>
      <c r="HC142" s="66"/>
      <c r="HD142" s="66"/>
      <c r="HE142" s="66"/>
      <c r="HF142" s="66"/>
      <c r="HG142" s="66"/>
      <c r="HH142" s="66"/>
      <c r="HI142" s="66"/>
      <c r="HJ142" s="66"/>
      <c r="HK142" s="66"/>
      <c r="HL142" s="66"/>
      <c r="HM142" s="66"/>
      <c r="HN142" s="66"/>
      <c r="HO142" s="66"/>
      <c r="HP142" s="66"/>
      <c r="HQ142" s="66"/>
      <c r="HR142" s="66"/>
      <c r="HS142" s="66"/>
      <c r="HT142" s="66"/>
      <c r="HU142" s="66"/>
      <c r="HV142" s="66"/>
      <c r="HW142" s="66"/>
    </row>
    <row r="143" spans="2:231" s="336" customFormat="1" ht="15" customHeight="1">
      <c r="B143" s="66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66"/>
      <c r="AQ143" s="66"/>
      <c r="AR143" s="66"/>
      <c r="AS143" s="66"/>
      <c r="AT143" s="66"/>
      <c r="AU143" s="66"/>
      <c r="AV143" s="66"/>
      <c r="AW143" s="66"/>
      <c r="AX143" s="66"/>
      <c r="AY143" s="66"/>
      <c r="AZ143" s="66"/>
      <c r="BA143" s="66"/>
      <c r="BB143" s="66"/>
      <c r="BC143" s="66"/>
      <c r="BD143" s="66"/>
      <c r="BE143" s="66"/>
      <c r="BF143" s="66"/>
      <c r="BG143" s="66"/>
      <c r="BH143" s="66"/>
      <c r="BI143" s="66"/>
      <c r="BJ143" s="66"/>
      <c r="BK143" s="66"/>
      <c r="BL143" s="66"/>
      <c r="BM143" s="66"/>
      <c r="BN143" s="66"/>
      <c r="BO143" s="66"/>
      <c r="BP143" s="66"/>
      <c r="BQ143" s="66"/>
      <c r="BR143" s="66"/>
      <c r="BS143" s="66"/>
      <c r="BT143" s="66"/>
      <c r="BU143" s="66"/>
      <c r="BV143" s="66"/>
      <c r="BW143" s="66"/>
      <c r="BX143" s="66"/>
      <c r="BY143" s="66"/>
      <c r="BZ143" s="66"/>
      <c r="CA143" s="66"/>
      <c r="CB143" s="66"/>
      <c r="CC143" s="66"/>
      <c r="CD143" s="66"/>
      <c r="CE143" s="66"/>
      <c r="CF143" s="66"/>
      <c r="CG143" s="66"/>
      <c r="CH143" s="66"/>
      <c r="CI143" s="66"/>
      <c r="CJ143" s="66"/>
      <c r="CK143" s="66"/>
      <c r="CL143" s="66"/>
      <c r="CM143" s="66"/>
      <c r="CN143" s="66"/>
      <c r="CO143" s="66"/>
      <c r="CP143" s="66"/>
      <c r="CQ143" s="66"/>
      <c r="CR143" s="66"/>
      <c r="CS143" s="66"/>
      <c r="CT143" s="66"/>
      <c r="CU143" s="66"/>
      <c r="CV143" s="66"/>
      <c r="CW143" s="66"/>
      <c r="CX143" s="66"/>
      <c r="CY143" s="66"/>
      <c r="CZ143" s="66"/>
      <c r="DA143" s="66"/>
      <c r="DB143" s="66"/>
      <c r="DC143" s="66"/>
      <c r="DD143" s="66"/>
      <c r="DE143" s="66"/>
      <c r="DF143" s="66"/>
      <c r="DG143" s="66"/>
      <c r="DH143" s="66"/>
      <c r="DI143" s="66"/>
      <c r="DJ143" s="66"/>
      <c r="DK143" s="66"/>
      <c r="DL143" s="66"/>
      <c r="DM143" s="66"/>
      <c r="DN143" s="66"/>
      <c r="DO143" s="66"/>
      <c r="DP143" s="66"/>
      <c r="DQ143" s="66"/>
      <c r="DR143" s="66"/>
      <c r="DS143" s="66"/>
      <c r="DT143" s="66"/>
      <c r="DU143" s="66"/>
      <c r="DV143" s="66"/>
      <c r="DW143" s="66"/>
      <c r="DX143" s="66"/>
      <c r="DY143" s="66"/>
      <c r="DZ143" s="66"/>
      <c r="EA143" s="66"/>
      <c r="EB143" s="66"/>
      <c r="EC143" s="66"/>
      <c r="ED143" s="66"/>
      <c r="EE143" s="66"/>
      <c r="EF143" s="66"/>
      <c r="EG143" s="66"/>
      <c r="EH143" s="66"/>
      <c r="EI143" s="66"/>
      <c r="EJ143" s="66"/>
      <c r="EK143" s="66"/>
      <c r="EL143" s="66"/>
      <c r="EM143" s="66"/>
      <c r="EN143" s="66"/>
      <c r="EO143" s="66"/>
      <c r="EP143" s="66"/>
      <c r="EQ143" s="66"/>
      <c r="ER143" s="66"/>
      <c r="ES143" s="66"/>
      <c r="ET143" s="66"/>
      <c r="EU143" s="66"/>
      <c r="EV143" s="66"/>
      <c r="EW143" s="66"/>
      <c r="EX143" s="66"/>
      <c r="EY143" s="66"/>
      <c r="EZ143" s="66"/>
      <c r="FA143" s="66"/>
      <c r="FB143" s="66"/>
      <c r="FC143" s="66"/>
      <c r="FD143" s="66"/>
      <c r="FE143" s="66"/>
      <c r="FF143" s="66"/>
      <c r="FG143" s="66"/>
      <c r="FH143" s="66"/>
      <c r="FI143" s="66"/>
      <c r="FJ143" s="66"/>
      <c r="FK143" s="66"/>
      <c r="FL143" s="66"/>
      <c r="FM143" s="66"/>
      <c r="FN143" s="66"/>
      <c r="FO143" s="66"/>
      <c r="FP143" s="66"/>
      <c r="FQ143" s="66"/>
      <c r="FR143" s="66"/>
      <c r="FS143" s="66"/>
      <c r="FT143" s="66"/>
      <c r="FU143" s="66"/>
      <c r="FV143" s="66"/>
      <c r="FW143" s="66"/>
      <c r="FX143" s="66"/>
      <c r="FY143" s="66"/>
      <c r="FZ143" s="66"/>
      <c r="GA143" s="66"/>
      <c r="GB143" s="66"/>
      <c r="GC143" s="66"/>
      <c r="GD143" s="66"/>
      <c r="GE143" s="66"/>
      <c r="GF143" s="66"/>
      <c r="GG143" s="66"/>
      <c r="GH143" s="66"/>
      <c r="GI143" s="66"/>
      <c r="GJ143" s="66"/>
      <c r="GK143" s="66"/>
      <c r="GL143" s="66"/>
      <c r="GM143" s="66"/>
      <c r="GN143" s="66"/>
      <c r="GO143" s="66"/>
      <c r="GP143" s="66"/>
      <c r="GQ143" s="66"/>
      <c r="GR143" s="66"/>
      <c r="GS143" s="66"/>
      <c r="GT143" s="66"/>
      <c r="GU143" s="66"/>
      <c r="GV143" s="66"/>
      <c r="GW143" s="66"/>
      <c r="GX143" s="66"/>
      <c r="GY143" s="66"/>
      <c r="GZ143" s="66"/>
      <c r="HA143" s="66"/>
      <c r="HB143" s="66"/>
      <c r="HC143" s="66"/>
      <c r="HD143" s="66"/>
      <c r="HE143" s="66"/>
      <c r="HF143" s="66"/>
      <c r="HG143" s="66"/>
      <c r="HH143" s="66"/>
      <c r="HI143" s="66"/>
      <c r="HJ143" s="66"/>
      <c r="HK143" s="66"/>
      <c r="HL143" s="66"/>
      <c r="HM143" s="66"/>
      <c r="HN143" s="66"/>
      <c r="HO143" s="66"/>
      <c r="HP143" s="66"/>
      <c r="HQ143" s="66"/>
      <c r="HR143" s="66"/>
      <c r="HS143" s="66"/>
      <c r="HT143" s="66"/>
      <c r="HU143" s="66"/>
      <c r="HV143" s="66"/>
      <c r="HW143" s="66"/>
    </row>
    <row r="144" spans="2:231" s="336" customFormat="1" ht="15" customHeight="1">
      <c r="B144" s="66"/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  <c r="BK144" s="66"/>
      <c r="BL144" s="66"/>
      <c r="BM144" s="66"/>
      <c r="BN144" s="66"/>
      <c r="BO144" s="66"/>
      <c r="BP144" s="66"/>
      <c r="BQ144" s="66"/>
      <c r="BR144" s="66"/>
      <c r="BS144" s="66"/>
      <c r="BT144" s="66"/>
      <c r="BU144" s="66"/>
      <c r="BV144" s="66"/>
      <c r="BW144" s="66"/>
      <c r="BX144" s="66"/>
      <c r="BY144" s="66"/>
      <c r="BZ144" s="66"/>
      <c r="CA144" s="66"/>
      <c r="CB144" s="66"/>
      <c r="CC144" s="66"/>
      <c r="CD144" s="66"/>
      <c r="CE144" s="66"/>
      <c r="CF144" s="66"/>
      <c r="CG144" s="66"/>
      <c r="CH144" s="66"/>
      <c r="CI144" s="66"/>
      <c r="CJ144" s="66"/>
      <c r="CK144" s="66"/>
      <c r="CL144" s="66"/>
      <c r="CM144" s="66"/>
      <c r="CN144" s="66"/>
      <c r="CO144" s="66"/>
      <c r="CP144" s="66"/>
      <c r="CQ144" s="66"/>
      <c r="CR144" s="66"/>
      <c r="CS144" s="66"/>
      <c r="CT144" s="66"/>
      <c r="CU144" s="66"/>
      <c r="CV144" s="66"/>
      <c r="CW144" s="66"/>
      <c r="CX144" s="66"/>
      <c r="CY144" s="66"/>
      <c r="CZ144" s="66"/>
      <c r="DA144" s="66"/>
      <c r="DB144" s="66"/>
      <c r="DC144" s="66"/>
      <c r="DD144" s="66"/>
      <c r="DE144" s="66"/>
      <c r="DF144" s="66"/>
      <c r="DG144" s="66"/>
      <c r="DH144" s="66"/>
      <c r="DI144" s="66"/>
      <c r="DJ144" s="66"/>
      <c r="DK144" s="66"/>
      <c r="DL144" s="66"/>
      <c r="DM144" s="66"/>
      <c r="DN144" s="66"/>
      <c r="DO144" s="66"/>
      <c r="DP144" s="66"/>
      <c r="DQ144" s="66"/>
      <c r="DR144" s="66"/>
      <c r="DS144" s="66"/>
      <c r="DT144" s="66"/>
      <c r="DU144" s="66"/>
      <c r="DV144" s="66"/>
      <c r="DW144" s="66"/>
      <c r="DX144" s="66"/>
      <c r="DY144" s="66"/>
      <c r="DZ144" s="66"/>
      <c r="EA144" s="66"/>
      <c r="EB144" s="66"/>
      <c r="EC144" s="66"/>
      <c r="ED144" s="66"/>
      <c r="EE144" s="66"/>
      <c r="EF144" s="66"/>
      <c r="EG144" s="66"/>
      <c r="EH144" s="66"/>
      <c r="EI144" s="66"/>
      <c r="EJ144" s="66"/>
      <c r="EK144" s="66"/>
      <c r="EL144" s="66"/>
      <c r="EM144" s="66"/>
      <c r="EN144" s="66"/>
      <c r="EO144" s="66"/>
      <c r="EP144" s="66"/>
      <c r="EQ144" s="66"/>
      <c r="ER144" s="66"/>
      <c r="ES144" s="66"/>
      <c r="ET144" s="66"/>
      <c r="EU144" s="66"/>
      <c r="EV144" s="66"/>
      <c r="EW144" s="66"/>
      <c r="EX144" s="66"/>
      <c r="EY144" s="66"/>
      <c r="EZ144" s="66"/>
      <c r="FA144" s="66"/>
      <c r="FB144" s="66"/>
      <c r="FC144" s="66"/>
      <c r="FD144" s="66"/>
      <c r="FE144" s="66"/>
      <c r="FF144" s="66"/>
      <c r="FG144" s="66"/>
      <c r="FH144" s="66"/>
      <c r="FI144" s="66"/>
      <c r="FJ144" s="66"/>
      <c r="FK144" s="66"/>
      <c r="FL144" s="66"/>
      <c r="FM144" s="66"/>
      <c r="FN144" s="66"/>
      <c r="FO144" s="66"/>
      <c r="FP144" s="66"/>
      <c r="FQ144" s="66"/>
      <c r="FR144" s="66"/>
      <c r="FS144" s="66"/>
      <c r="FT144" s="66"/>
      <c r="FU144" s="66"/>
      <c r="FV144" s="66"/>
      <c r="FW144" s="66"/>
      <c r="FX144" s="66"/>
      <c r="FY144" s="66"/>
      <c r="FZ144" s="66"/>
      <c r="GA144" s="66"/>
      <c r="GB144" s="66"/>
      <c r="GC144" s="66"/>
      <c r="GD144" s="66"/>
      <c r="GE144" s="66"/>
      <c r="GF144" s="66"/>
      <c r="GG144" s="66"/>
      <c r="GH144" s="66"/>
      <c r="GI144" s="66"/>
      <c r="GJ144" s="66"/>
      <c r="GK144" s="66"/>
      <c r="GL144" s="66"/>
      <c r="GM144" s="66"/>
      <c r="GN144" s="66"/>
      <c r="GO144" s="66"/>
      <c r="GP144" s="66"/>
      <c r="GQ144" s="66"/>
      <c r="GR144" s="66"/>
      <c r="GS144" s="66"/>
      <c r="GT144" s="66"/>
      <c r="GU144" s="66"/>
      <c r="GV144" s="66"/>
      <c r="GW144" s="66"/>
      <c r="GX144" s="66"/>
      <c r="GY144" s="66"/>
      <c r="GZ144" s="66"/>
      <c r="HA144" s="66"/>
      <c r="HB144" s="66"/>
      <c r="HC144" s="66"/>
      <c r="HD144" s="66"/>
      <c r="HE144" s="66"/>
      <c r="HF144" s="66"/>
      <c r="HG144" s="66"/>
      <c r="HH144" s="66"/>
      <c r="HI144" s="66"/>
      <c r="HJ144" s="66"/>
      <c r="HK144" s="66"/>
      <c r="HL144" s="66"/>
      <c r="HM144" s="66"/>
      <c r="HN144" s="66"/>
      <c r="HO144" s="66"/>
      <c r="HP144" s="66"/>
      <c r="HQ144" s="66"/>
      <c r="HR144" s="66"/>
      <c r="HS144" s="66"/>
      <c r="HT144" s="66"/>
      <c r="HU144" s="66"/>
      <c r="HV144" s="66"/>
      <c r="HW144" s="66"/>
    </row>
    <row r="145" spans="2:231" s="336" customFormat="1" ht="15" customHeight="1">
      <c r="B145" s="66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66"/>
      <c r="AX145" s="66"/>
      <c r="AY145" s="66"/>
      <c r="AZ145" s="66"/>
      <c r="BA145" s="66"/>
      <c r="BB145" s="66"/>
      <c r="BC145" s="66"/>
      <c r="BD145" s="66"/>
      <c r="BE145" s="66"/>
      <c r="BF145" s="66"/>
      <c r="BG145" s="66"/>
      <c r="BH145" s="66"/>
      <c r="BI145" s="66"/>
      <c r="BJ145" s="66"/>
      <c r="BK145" s="66"/>
      <c r="BL145" s="66"/>
      <c r="BM145" s="66"/>
      <c r="BN145" s="66"/>
      <c r="BO145" s="66"/>
      <c r="BP145" s="66"/>
      <c r="BQ145" s="66"/>
      <c r="BR145" s="66"/>
      <c r="BS145" s="66"/>
      <c r="BT145" s="66"/>
      <c r="BU145" s="66"/>
      <c r="BV145" s="66"/>
      <c r="BW145" s="66"/>
      <c r="BX145" s="66"/>
      <c r="BY145" s="66"/>
      <c r="BZ145" s="66"/>
      <c r="CA145" s="66"/>
      <c r="CB145" s="66"/>
      <c r="CC145" s="66"/>
      <c r="CD145" s="66"/>
      <c r="CE145" s="66"/>
      <c r="CF145" s="66"/>
      <c r="CG145" s="66"/>
      <c r="CH145" s="66"/>
      <c r="CI145" s="66"/>
      <c r="CJ145" s="66"/>
      <c r="CK145" s="66"/>
      <c r="CL145" s="66"/>
      <c r="CM145" s="66"/>
      <c r="CN145" s="66"/>
      <c r="CO145" s="66"/>
      <c r="CP145" s="66"/>
      <c r="CQ145" s="66"/>
      <c r="CR145" s="66"/>
      <c r="CS145" s="66"/>
      <c r="CT145" s="66"/>
      <c r="CU145" s="66"/>
      <c r="CV145" s="66"/>
      <c r="CW145" s="66"/>
      <c r="CX145" s="66"/>
      <c r="CY145" s="66"/>
      <c r="CZ145" s="66"/>
      <c r="DA145" s="66"/>
      <c r="DB145" s="66"/>
      <c r="DC145" s="66"/>
      <c r="DD145" s="66"/>
      <c r="DE145" s="66"/>
      <c r="DF145" s="66"/>
      <c r="DG145" s="66"/>
      <c r="DH145" s="66"/>
      <c r="DI145" s="66"/>
      <c r="DJ145" s="66"/>
      <c r="DK145" s="66"/>
      <c r="DL145" s="66"/>
      <c r="DM145" s="66"/>
      <c r="DN145" s="66"/>
      <c r="DO145" s="66"/>
      <c r="DP145" s="66"/>
      <c r="DQ145" s="66"/>
      <c r="DR145" s="66"/>
      <c r="DS145" s="66"/>
      <c r="DT145" s="66"/>
      <c r="DU145" s="66"/>
      <c r="DV145" s="66"/>
      <c r="DW145" s="66"/>
      <c r="DX145" s="66"/>
      <c r="DY145" s="66"/>
      <c r="DZ145" s="66"/>
      <c r="EA145" s="66"/>
      <c r="EB145" s="66"/>
      <c r="EC145" s="66"/>
      <c r="ED145" s="66"/>
      <c r="EE145" s="66"/>
      <c r="EF145" s="66"/>
      <c r="EG145" s="66"/>
      <c r="EH145" s="66"/>
      <c r="EI145" s="66"/>
      <c r="EJ145" s="66"/>
      <c r="EK145" s="66"/>
      <c r="EL145" s="66"/>
      <c r="EM145" s="66"/>
      <c r="EN145" s="66"/>
      <c r="EO145" s="66"/>
      <c r="EP145" s="66"/>
      <c r="EQ145" s="66"/>
      <c r="ER145" s="66"/>
      <c r="ES145" s="66"/>
      <c r="ET145" s="66"/>
      <c r="EU145" s="66"/>
      <c r="EV145" s="66"/>
      <c r="EW145" s="66"/>
      <c r="EX145" s="66"/>
      <c r="EY145" s="66"/>
      <c r="EZ145" s="66"/>
      <c r="FA145" s="66"/>
      <c r="FB145" s="66"/>
      <c r="FC145" s="66"/>
      <c r="FD145" s="66"/>
      <c r="FE145" s="66"/>
      <c r="FF145" s="66"/>
      <c r="FG145" s="66"/>
      <c r="FH145" s="66"/>
      <c r="FI145" s="66"/>
      <c r="FJ145" s="66"/>
      <c r="FK145" s="66"/>
      <c r="FL145" s="66"/>
      <c r="FM145" s="66"/>
      <c r="FN145" s="66"/>
      <c r="FO145" s="66"/>
      <c r="FP145" s="66"/>
      <c r="FQ145" s="66"/>
      <c r="FR145" s="66"/>
      <c r="FS145" s="66"/>
      <c r="FT145" s="66"/>
      <c r="FU145" s="66"/>
      <c r="FV145" s="66"/>
      <c r="FW145" s="66"/>
      <c r="FX145" s="66"/>
      <c r="FY145" s="66"/>
      <c r="FZ145" s="66"/>
      <c r="GA145" s="66"/>
      <c r="GB145" s="66"/>
      <c r="GC145" s="66"/>
      <c r="GD145" s="66"/>
      <c r="GE145" s="66"/>
      <c r="GF145" s="66"/>
      <c r="GG145" s="66"/>
      <c r="GH145" s="66"/>
      <c r="GI145" s="66"/>
      <c r="GJ145" s="66"/>
      <c r="GK145" s="66"/>
      <c r="GL145" s="66"/>
      <c r="GM145" s="66"/>
      <c r="GN145" s="66"/>
      <c r="GO145" s="66"/>
      <c r="GP145" s="66"/>
      <c r="GQ145" s="66"/>
      <c r="GR145" s="66"/>
      <c r="GS145" s="66"/>
      <c r="GT145" s="66"/>
      <c r="GU145" s="66"/>
      <c r="GV145" s="66"/>
      <c r="GW145" s="66"/>
      <c r="GX145" s="66"/>
      <c r="GY145" s="66"/>
      <c r="GZ145" s="66"/>
      <c r="HA145" s="66"/>
      <c r="HB145" s="66"/>
      <c r="HC145" s="66"/>
      <c r="HD145" s="66"/>
      <c r="HE145" s="66"/>
      <c r="HF145" s="66"/>
      <c r="HG145" s="66"/>
      <c r="HH145" s="66"/>
      <c r="HI145" s="66"/>
      <c r="HJ145" s="66"/>
      <c r="HK145" s="66"/>
      <c r="HL145" s="66"/>
      <c r="HM145" s="66"/>
      <c r="HN145" s="66"/>
      <c r="HO145" s="66"/>
      <c r="HP145" s="66"/>
      <c r="HQ145" s="66"/>
      <c r="HR145" s="66"/>
      <c r="HS145" s="66"/>
      <c r="HT145" s="66"/>
      <c r="HU145" s="66"/>
      <c r="HV145" s="66"/>
      <c r="HW145" s="66"/>
    </row>
    <row r="146" spans="2:231" s="336" customFormat="1" ht="15" customHeight="1">
      <c r="B146" s="66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66"/>
      <c r="AQ146" s="66"/>
      <c r="AR146" s="66"/>
      <c r="AS146" s="66"/>
      <c r="AT146" s="66"/>
      <c r="AU146" s="66"/>
      <c r="AV146" s="66"/>
      <c r="AW146" s="66"/>
      <c r="AX146" s="66"/>
      <c r="AY146" s="66"/>
      <c r="AZ146" s="66"/>
      <c r="BA146" s="66"/>
      <c r="BB146" s="66"/>
      <c r="BC146" s="66"/>
      <c r="BD146" s="66"/>
      <c r="BE146" s="66"/>
      <c r="BF146" s="66"/>
      <c r="BG146" s="66"/>
      <c r="BH146" s="66"/>
      <c r="BI146" s="66"/>
      <c r="BJ146" s="66"/>
      <c r="BK146" s="66"/>
      <c r="BL146" s="66"/>
      <c r="BM146" s="66"/>
      <c r="BN146" s="66"/>
      <c r="BO146" s="66"/>
      <c r="BP146" s="66"/>
      <c r="BQ146" s="66"/>
      <c r="BR146" s="66"/>
      <c r="BS146" s="66"/>
      <c r="BT146" s="66"/>
      <c r="BU146" s="66"/>
      <c r="BV146" s="66"/>
      <c r="BW146" s="66"/>
      <c r="BX146" s="66"/>
      <c r="BY146" s="66"/>
      <c r="BZ146" s="66"/>
      <c r="CA146" s="66"/>
      <c r="CB146" s="66"/>
      <c r="CC146" s="66"/>
      <c r="CD146" s="66"/>
      <c r="CE146" s="66"/>
      <c r="CF146" s="66"/>
      <c r="CG146" s="66"/>
      <c r="CH146" s="66"/>
      <c r="CI146" s="66"/>
      <c r="CJ146" s="66"/>
      <c r="CK146" s="66"/>
      <c r="CL146" s="66"/>
      <c r="CM146" s="66"/>
      <c r="CN146" s="66"/>
      <c r="CO146" s="66"/>
      <c r="CP146" s="66"/>
      <c r="CQ146" s="66"/>
      <c r="CR146" s="66"/>
      <c r="CS146" s="66"/>
      <c r="CT146" s="66"/>
      <c r="CU146" s="66"/>
      <c r="CV146" s="66"/>
      <c r="CW146" s="66"/>
      <c r="CX146" s="66"/>
      <c r="CY146" s="66"/>
      <c r="CZ146" s="66"/>
      <c r="DA146" s="66"/>
      <c r="DB146" s="66"/>
      <c r="DC146" s="66"/>
      <c r="DD146" s="66"/>
      <c r="DE146" s="66"/>
      <c r="DF146" s="66"/>
      <c r="DG146" s="66"/>
      <c r="DH146" s="66"/>
      <c r="DI146" s="66"/>
      <c r="DJ146" s="66"/>
      <c r="DK146" s="66"/>
      <c r="DL146" s="66"/>
      <c r="DM146" s="66"/>
      <c r="DN146" s="66"/>
      <c r="DO146" s="66"/>
      <c r="DP146" s="66"/>
      <c r="DQ146" s="66"/>
      <c r="DR146" s="66"/>
      <c r="DS146" s="66"/>
      <c r="DT146" s="66"/>
      <c r="DU146" s="66"/>
      <c r="DV146" s="66"/>
      <c r="DW146" s="66"/>
      <c r="DX146" s="66"/>
      <c r="DY146" s="66"/>
      <c r="DZ146" s="66"/>
      <c r="EA146" s="66"/>
      <c r="EB146" s="66"/>
      <c r="EC146" s="66"/>
      <c r="ED146" s="66"/>
      <c r="EE146" s="66"/>
      <c r="EF146" s="66"/>
      <c r="EG146" s="66"/>
      <c r="EH146" s="66"/>
      <c r="EI146" s="66"/>
      <c r="EJ146" s="66"/>
      <c r="EK146" s="66"/>
      <c r="EL146" s="66"/>
      <c r="EM146" s="66"/>
      <c r="EN146" s="66"/>
      <c r="EO146" s="66"/>
      <c r="EP146" s="66"/>
      <c r="EQ146" s="66"/>
      <c r="ER146" s="66"/>
      <c r="ES146" s="66"/>
      <c r="ET146" s="66"/>
      <c r="EU146" s="66"/>
      <c r="EV146" s="66"/>
      <c r="EW146" s="66"/>
      <c r="EX146" s="66"/>
      <c r="EY146" s="66"/>
      <c r="EZ146" s="66"/>
      <c r="FA146" s="66"/>
      <c r="FB146" s="66"/>
      <c r="FC146" s="66"/>
      <c r="FD146" s="66"/>
      <c r="FE146" s="66"/>
      <c r="FF146" s="66"/>
      <c r="FG146" s="66"/>
      <c r="FH146" s="66"/>
      <c r="FI146" s="66"/>
      <c r="FJ146" s="66"/>
      <c r="FK146" s="66"/>
      <c r="FL146" s="66"/>
      <c r="FM146" s="66"/>
      <c r="FN146" s="66"/>
      <c r="FO146" s="66"/>
      <c r="FP146" s="66"/>
      <c r="FQ146" s="66"/>
      <c r="FR146" s="66"/>
      <c r="FS146" s="66"/>
      <c r="FT146" s="66"/>
      <c r="FU146" s="66"/>
      <c r="FV146" s="66"/>
      <c r="FW146" s="66"/>
      <c r="FX146" s="66"/>
      <c r="FY146" s="66"/>
      <c r="FZ146" s="66"/>
      <c r="GA146" s="66"/>
      <c r="GB146" s="66"/>
      <c r="GC146" s="66"/>
      <c r="GD146" s="66"/>
      <c r="GE146" s="66"/>
      <c r="GF146" s="66"/>
      <c r="GG146" s="66"/>
      <c r="GH146" s="66"/>
      <c r="GI146" s="66"/>
      <c r="GJ146" s="66"/>
      <c r="GK146" s="66"/>
      <c r="GL146" s="66"/>
      <c r="GM146" s="66"/>
      <c r="GN146" s="66"/>
      <c r="GO146" s="66"/>
      <c r="GP146" s="66"/>
      <c r="GQ146" s="66"/>
      <c r="GR146" s="66"/>
      <c r="GS146" s="66"/>
      <c r="GT146" s="66"/>
      <c r="GU146" s="66"/>
      <c r="GV146" s="66"/>
      <c r="GW146" s="66"/>
      <c r="GX146" s="66"/>
      <c r="GY146" s="66"/>
      <c r="GZ146" s="66"/>
      <c r="HA146" s="66"/>
      <c r="HB146" s="66"/>
      <c r="HC146" s="66"/>
      <c r="HD146" s="66"/>
      <c r="HE146" s="66"/>
      <c r="HF146" s="66"/>
      <c r="HG146" s="66"/>
      <c r="HH146" s="66"/>
      <c r="HI146" s="66"/>
      <c r="HJ146" s="66"/>
      <c r="HK146" s="66"/>
      <c r="HL146" s="66"/>
      <c r="HM146" s="66"/>
      <c r="HN146" s="66"/>
      <c r="HO146" s="66"/>
      <c r="HP146" s="66"/>
      <c r="HQ146" s="66"/>
      <c r="HR146" s="66"/>
      <c r="HS146" s="66"/>
      <c r="HT146" s="66"/>
      <c r="HU146" s="66"/>
      <c r="HV146" s="66"/>
      <c r="HW146" s="66"/>
    </row>
    <row r="147" spans="2:231" s="336" customFormat="1" ht="15" customHeight="1">
      <c r="B147" s="66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S147" s="66"/>
      <c r="AT147" s="66"/>
      <c r="AU147" s="66"/>
      <c r="AV147" s="66"/>
      <c r="AW147" s="66"/>
      <c r="AX147" s="66"/>
      <c r="AY147" s="66"/>
      <c r="AZ147" s="66"/>
      <c r="BA147" s="66"/>
      <c r="BB147" s="66"/>
      <c r="BC147" s="66"/>
      <c r="BD147" s="66"/>
      <c r="BE147" s="66"/>
      <c r="BF147" s="66"/>
      <c r="BG147" s="66"/>
      <c r="BH147" s="66"/>
      <c r="BI147" s="66"/>
      <c r="BJ147" s="66"/>
      <c r="BK147" s="66"/>
      <c r="BL147" s="66"/>
      <c r="BM147" s="66"/>
      <c r="BN147" s="66"/>
      <c r="BO147" s="66"/>
      <c r="BP147" s="66"/>
      <c r="BQ147" s="66"/>
      <c r="BR147" s="66"/>
      <c r="BS147" s="66"/>
      <c r="BT147" s="66"/>
      <c r="BU147" s="66"/>
      <c r="BV147" s="66"/>
      <c r="BW147" s="66"/>
      <c r="BX147" s="66"/>
      <c r="BY147" s="66"/>
      <c r="BZ147" s="66"/>
      <c r="CA147" s="66"/>
      <c r="CB147" s="66"/>
      <c r="CC147" s="66"/>
      <c r="CD147" s="66"/>
      <c r="CE147" s="66"/>
      <c r="CF147" s="66"/>
      <c r="CG147" s="66"/>
      <c r="CH147" s="66"/>
      <c r="CI147" s="66"/>
      <c r="CJ147" s="66"/>
      <c r="CK147" s="66"/>
      <c r="CL147" s="66"/>
      <c r="CM147" s="66"/>
      <c r="CN147" s="66"/>
      <c r="CO147" s="66"/>
      <c r="CP147" s="66"/>
      <c r="CQ147" s="66"/>
      <c r="CR147" s="66"/>
      <c r="CS147" s="66"/>
      <c r="CT147" s="66"/>
      <c r="CU147" s="66"/>
      <c r="CV147" s="66"/>
      <c r="CW147" s="66"/>
      <c r="CX147" s="66"/>
      <c r="CY147" s="66"/>
      <c r="CZ147" s="66"/>
      <c r="DA147" s="66"/>
      <c r="DB147" s="66"/>
      <c r="DC147" s="66"/>
      <c r="DD147" s="66"/>
      <c r="DE147" s="66"/>
      <c r="DF147" s="66"/>
      <c r="DG147" s="66"/>
      <c r="DH147" s="66"/>
      <c r="DI147" s="66"/>
      <c r="DJ147" s="66"/>
      <c r="DK147" s="66"/>
      <c r="DL147" s="66"/>
      <c r="DM147" s="66"/>
      <c r="DN147" s="66"/>
      <c r="DO147" s="66"/>
      <c r="DP147" s="66"/>
      <c r="DQ147" s="66"/>
      <c r="DR147" s="66"/>
      <c r="DS147" s="66"/>
      <c r="DT147" s="66"/>
      <c r="DU147" s="66"/>
      <c r="DV147" s="66"/>
      <c r="DW147" s="66"/>
      <c r="DX147" s="66"/>
      <c r="DY147" s="66"/>
      <c r="DZ147" s="66"/>
      <c r="EA147" s="66"/>
      <c r="EB147" s="66"/>
      <c r="EC147" s="66"/>
      <c r="ED147" s="66"/>
      <c r="EE147" s="66"/>
      <c r="EF147" s="66"/>
      <c r="EG147" s="66"/>
      <c r="EH147" s="66"/>
      <c r="EI147" s="66"/>
      <c r="EJ147" s="66"/>
      <c r="EK147" s="66"/>
      <c r="EL147" s="66"/>
      <c r="EM147" s="66"/>
      <c r="EN147" s="66"/>
      <c r="EO147" s="66"/>
      <c r="EP147" s="66"/>
      <c r="EQ147" s="66"/>
      <c r="ER147" s="66"/>
      <c r="ES147" s="66"/>
      <c r="ET147" s="66"/>
      <c r="EU147" s="66"/>
      <c r="EV147" s="66"/>
      <c r="EW147" s="66"/>
      <c r="EX147" s="66"/>
      <c r="EY147" s="66"/>
      <c r="EZ147" s="66"/>
      <c r="FA147" s="66"/>
      <c r="FB147" s="66"/>
      <c r="FC147" s="66"/>
      <c r="FD147" s="66"/>
      <c r="FE147" s="66"/>
      <c r="FF147" s="66"/>
      <c r="FG147" s="66"/>
      <c r="FH147" s="66"/>
      <c r="FI147" s="66"/>
      <c r="FJ147" s="66"/>
      <c r="FK147" s="66"/>
      <c r="FL147" s="66"/>
      <c r="FM147" s="66"/>
      <c r="FN147" s="66"/>
      <c r="FO147" s="66"/>
      <c r="FP147" s="66"/>
      <c r="FQ147" s="66"/>
      <c r="FR147" s="66"/>
      <c r="FS147" s="66"/>
      <c r="FT147" s="66"/>
      <c r="FU147" s="66"/>
      <c r="FV147" s="66"/>
      <c r="FW147" s="66"/>
      <c r="FX147" s="66"/>
      <c r="FY147" s="66"/>
      <c r="FZ147" s="66"/>
      <c r="GA147" s="66"/>
      <c r="GB147" s="66"/>
      <c r="GC147" s="66"/>
      <c r="GD147" s="66"/>
      <c r="GE147" s="66"/>
      <c r="GF147" s="66"/>
      <c r="GG147" s="66"/>
      <c r="GH147" s="66"/>
      <c r="GI147" s="66"/>
      <c r="GJ147" s="66"/>
      <c r="GK147" s="66"/>
      <c r="GL147" s="66"/>
      <c r="GM147" s="66"/>
      <c r="GN147" s="66"/>
      <c r="GO147" s="66"/>
      <c r="GP147" s="66"/>
      <c r="GQ147" s="66"/>
      <c r="GR147" s="66"/>
      <c r="GS147" s="66"/>
      <c r="GT147" s="66"/>
      <c r="GU147" s="66"/>
      <c r="GV147" s="66"/>
      <c r="GW147" s="66"/>
      <c r="GX147" s="66"/>
      <c r="GY147" s="66"/>
      <c r="GZ147" s="66"/>
      <c r="HA147" s="66"/>
      <c r="HB147" s="66"/>
      <c r="HC147" s="66"/>
      <c r="HD147" s="66"/>
      <c r="HE147" s="66"/>
      <c r="HF147" s="66"/>
      <c r="HG147" s="66"/>
      <c r="HH147" s="66"/>
      <c r="HI147" s="66"/>
      <c r="HJ147" s="66"/>
      <c r="HK147" s="66"/>
      <c r="HL147" s="66"/>
      <c r="HM147" s="66"/>
      <c r="HN147" s="66"/>
      <c r="HO147" s="66"/>
      <c r="HP147" s="66"/>
      <c r="HQ147" s="66"/>
      <c r="HR147" s="66"/>
      <c r="HS147" s="66"/>
      <c r="HT147" s="66"/>
      <c r="HU147" s="66"/>
      <c r="HV147" s="66"/>
      <c r="HW147" s="66"/>
    </row>
    <row r="148" spans="2:231" s="336" customFormat="1" ht="15" customHeight="1">
      <c r="B148" s="66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/>
      <c r="BB148" s="66"/>
      <c r="BC148" s="66"/>
      <c r="BD148" s="66"/>
      <c r="BE148" s="66"/>
      <c r="BF148" s="66"/>
      <c r="BG148" s="66"/>
      <c r="BH148" s="66"/>
      <c r="BI148" s="66"/>
      <c r="BJ148" s="66"/>
      <c r="BK148" s="66"/>
      <c r="BL148" s="66"/>
      <c r="BM148" s="66"/>
      <c r="BN148" s="66"/>
      <c r="BO148" s="66"/>
      <c r="BP148" s="66"/>
      <c r="BQ148" s="66"/>
      <c r="BR148" s="66"/>
      <c r="BS148" s="66"/>
      <c r="BT148" s="66"/>
      <c r="BU148" s="66"/>
      <c r="BV148" s="66"/>
      <c r="BW148" s="66"/>
      <c r="BX148" s="66"/>
      <c r="BY148" s="66"/>
      <c r="BZ148" s="66"/>
      <c r="CA148" s="66"/>
      <c r="CB148" s="66"/>
      <c r="CC148" s="66"/>
      <c r="CD148" s="66"/>
      <c r="CE148" s="66"/>
      <c r="CF148" s="66"/>
      <c r="CG148" s="66"/>
      <c r="CH148" s="66"/>
      <c r="CI148" s="66"/>
      <c r="CJ148" s="66"/>
      <c r="CK148" s="66"/>
      <c r="CL148" s="66"/>
      <c r="CM148" s="66"/>
      <c r="CN148" s="66"/>
      <c r="CO148" s="66"/>
      <c r="CP148" s="66"/>
      <c r="CQ148" s="66"/>
      <c r="CR148" s="66"/>
      <c r="CS148" s="66"/>
      <c r="CT148" s="66"/>
      <c r="CU148" s="66"/>
      <c r="CV148" s="66"/>
      <c r="CW148" s="66"/>
      <c r="CX148" s="66"/>
      <c r="CY148" s="66"/>
      <c r="CZ148" s="66"/>
      <c r="DA148" s="66"/>
      <c r="DB148" s="66"/>
      <c r="DC148" s="66"/>
      <c r="DD148" s="66"/>
      <c r="DE148" s="66"/>
      <c r="DF148" s="66"/>
      <c r="DG148" s="66"/>
      <c r="DH148" s="66"/>
      <c r="DI148" s="66"/>
      <c r="DJ148" s="66"/>
      <c r="DK148" s="66"/>
      <c r="DL148" s="66"/>
      <c r="DM148" s="66"/>
      <c r="DN148" s="66"/>
      <c r="DO148" s="66"/>
      <c r="DP148" s="66"/>
      <c r="DQ148" s="66"/>
      <c r="DR148" s="66"/>
      <c r="DS148" s="66"/>
      <c r="DT148" s="66"/>
      <c r="DU148" s="66"/>
      <c r="DV148" s="66"/>
      <c r="DW148" s="66"/>
      <c r="DX148" s="66"/>
      <c r="DY148" s="66"/>
      <c r="DZ148" s="66"/>
      <c r="EA148" s="66"/>
      <c r="EB148" s="66"/>
      <c r="EC148" s="66"/>
      <c r="ED148" s="66"/>
      <c r="EE148" s="66"/>
      <c r="EF148" s="66"/>
      <c r="EG148" s="66"/>
      <c r="EH148" s="66"/>
      <c r="EI148" s="66"/>
      <c r="EJ148" s="66"/>
      <c r="EK148" s="66"/>
      <c r="EL148" s="66"/>
      <c r="EM148" s="66"/>
      <c r="EN148" s="66"/>
      <c r="EO148" s="66"/>
      <c r="EP148" s="66"/>
      <c r="EQ148" s="66"/>
      <c r="ER148" s="66"/>
      <c r="ES148" s="66"/>
      <c r="ET148" s="66"/>
      <c r="EU148" s="66"/>
      <c r="EV148" s="66"/>
      <c r="EW148" s="66"/>
      <c r="EX148" s="66"/>
      <c r="EY148" s="66"/>
      <c r="EZ148" s="66"/>
      <c r="FA148" s="66"/>
      <c r="FB148" s="66"/>
      <c r="FC148" s="66"/>
      <c r="FD148" s="66"/>
      <c r="FE148" s="66"/>
      <c r="FF148" s="66"/>
      <c r="FG148" s="66"/>
      <c r="FH148" s="66"/>
      <c r="FI148" s="66"/>
      <c r="FJ148" s="66"/>
      <c r="FK148" s="66"/>
      <c r="FL148" s="66"/>
      <c r="FM148" s="66"/>
      <c r="FN148" s="66"/>
      <c r="FO148" s="66"/>
      <c r="FP148" s="66"/>
      <c r="FQ148" s="66"/>
      <c r="FR148" s="66"/>
      <c r="FS148" s="66"/>
      <c r="FT148" s="66"/>
      <c r="FU148" s="66"/>
      <c r="FV148" s="66"/>
      <c r="FW148" s="66"/>
      <c r="FX148" s="66"/>
      <c r="FY148" s="66"/>
      <c r="FZ148" s="66"/>
      <c r="GA148" s="66"/>
      <c r="GB148" s="66"/>
      <c r="GC148" s="66"/>
      <c r="GD148" s="66"/>
      <c r="GE148" s="66"/>
      <c r="GF148" s="66"/>
      <c r="GG148" s="66"/>
      <c r="GH148" s="66"/>
      <c r="GI148" s="66"/>
      <c r="GJ148" s="66"/>
      <c r="GK148" s="66"/>
      <c r="GL148" s="66"/>
      <c r="GM148" s="66"/>
      <c r="GN148" s="66"/>
      <c r="GO148" s="66"/>
      <c r="GP148" s="66"/>
      <c r="GQ148" s="66"/>
      <c r="GR148" s="66"/>
      <c r="GS148" s="66"/>
      <c r="GT148" s="66"/>
      <c r="GU148" s="66"/>
      <c r="GV148" s="66"/>
      <c r="GW148" s="66"/>
      <c r="GX148" s="66"/>
      <c r="GY148" s="66"/>
      <c r="GZ148" s="66"/>
      <c r="HA148" s="66"/>
      <c r="HB148" s="66"/>
      <c r="HC148" s="66"/>
      <c r="HD148" s="66"/>
      <c r="HE148" s="66"/>
      <c r="HF148" s="66"/>
      <c r="HG148" s="66"/>
      <c r="HH148" s="66"/>
      <c r="HI148" s="66"/>
      <c r="HJ148" s="66"/>
      <c r="HK148" s="66"/>
      <c r="HL148" s="66"/>
      <c r="HM148" s="66"/>
      <c r="HN148" s="66"/>
      <c r="HO148" s="66"/>
      <c r="HP148" s="66"/>
      <c r="HQ148" s="66"/>
      <c r="HR148" s="66"/>
      <c r="HS148" s="66"/>
      <c r="HT148" s="66"/>
      <c r="HU148" s="66"/>
      <c r="HV148" s="66"/>
      <c r="HW148" s="66"/>
    </row>
    <row r="149" spans="2:231" s="336" customFormat="1" ht="15" customHeight="1">
      <c r="B149" s="66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66"/>
      <c r="AX149" s="66"/>
      <c r="AY149" s="66"/>
      <c r="AZ149" s="66"/>
      <c r="BA149" s="66"/>
      <c r="BB149" s="66"/>
      <c r="BC149" s="66"/>
      <c r="BD149" s="66"/>
      <c r="BE149" s="66"/>
      <c r="BF149" s="66"/>
      <c r="BG149" s="66"/>
      <c r="BH149" s="66"/>
      <c r="BI149" s="66"/>
      <c r="BJ149" s="66"/>
      <c r="BK149" s="66"/>
      <c r="BL149" s="66"/>
      <c r="BM149" s="66"/>
      <c r="BN149" s="66"/>
      <c r="BO149" s="66"/>
      <c r="BP149" s="66"/>
      <c r="BQ149" s="66"/>
      <c r="BR149" s="66"/>
      <c r="BS149" s="66"/>
      <c r="BT149" s="66"/>
      <c r="BU149" s="66"/>
      <c r="BV149" s="66"/>
      <c r="BW149" s="66"/>
      <c r="BX149" s="66"/>
      <c r="BY149" s="66"/>
      <c r="BZ149" s="66"/>
      <c r="CA149" s="66"/>
      <c r="CB149" s="66"/>
      <c r="CC149" s="66"/>
      <c r="CD149" s="66"/>
      <c r="CE149" s="66"/>
      <c r="CF149" s="66"/>
      <c r="CG149" s="66"/>
      <c r="CH149" s="66"/>
      <c r="CI149" s="66"/>
      <c r="CJ149" s="66"/>
      <c r="CK149" s="66"/>
      <c r="CL149" s="66"/>
      <c r="CM149" s="66"/>
      <c r="CN149" s="66"/>
      <c r="CO149" s="66"/>
      <c r="CP149" s="66"/>
      <c r="CQ149" s="66"/>
      <c r="CR149" s="66"/>
      <c r="CS149" s="66"/>
      <c r="CT149" s="66"/>
      <c r="CU149" s="66"/>
      <c r="CV149" s="66"/>
      <c r="CW149" s="66"/>
      <c r="CX149" s="66"/>
      <c r="CY149" s="66"/>
      <c r="CZ149" s="66"/>
      <c r="DA149" s="66"/>
      <c r="DB149" s="66"/>
      <c r="DC149" s="66"/>
      <c r="DD149" s="66"/>
      <c r="DE149" s="66"/>
      <c r="DF149" s="66"/>
      <c r="DG149" s="66"/>
      <c r="DH149" s="66"/>
      <c r="DI149" s="66"/>
      <c r="DJ149" s="66"/>
      <c r="DK149" s="66"/>
      <c r="DL149" s="66"/>
      <c r="DM149" s="66"/>
      <c r="DN149" s="66"/>
      <c r="DO149" s="66"/>
      <c r="DP149" s="66"/>
      <c r="DQ149" s="66"/>
      <c r="DR149" s="66"/>
      <c r="DS149" s="66"/>
      <c r="DT149" s="66"/>
      <c r="DU149" s="66"/>
      <c r="DV149" s="66"/>
      <c r="DW149" s="66"/>
      <c r="DX149" s="66"/>
      <c r="DY149" s="66"/>
      <c r="DZ149" s="66"/>
      <c r="EA149" s="66"/>
      <c r="EB149" s="66"/>
      <c r="EC149" s="66"/>
      <c r="ED149" s="66"/>
      <c r="EE149" s="66"/>
      <c r="EF149" s="66"/>
      <c r="EG149" s="66"/>
      <c r="EH149" s="66"/>
      <c r="EI149" s="66"/>
      <c r="EJ149" s="66"/>
      <c r="EK149" s="66"/>
      <c r="EL149" s="66"/>
      <c r="EM149" s="66"/>
      <c r="EN149" s="66"/>
      <c r="EO149" s="66"/>
      <c r="EP149" s="66"/>
      <c r="EQ149" s="66"/>
      <c r="ER149" s="66"/>
      <c r="ES149" s="66"/>
      <c r="ET149" s="66"/>
      <c r="EU149" s="66"/>
      <c r="EV149" s="66"/>
      <c r="EW149" s="66"/>
      <c r="EX149" s="66"/>
      <c r="EY149" s="66"/>
      <c r="EZ149" s="66"/>
      <c r="FA149" s="66"/>
      <c r="FB149" s="66"/>
      <c r="FC149" s="66"/>
      <c r="FD149" s="66"/>
      <c r="FE149" s="66"/>
      <c r="FF149" s="66"/>
      <c r="FG149" s="66"/>
      <c r="FH149" s="66"/>
      <c r="FI149" s="66"/>
      <c r="FJ149" s="66"/>
      <c r="FK149" s="66"/>
      <c r="FL149" s="66"/>
      <c r="FM149" s="66"/>
      <c r="FN149" s="66"/>
      <c r="FO149" s="66"/>
      <c r="FP149" s="66"/>
      <c r="FQ149" s="66"/>
      <c r="FR149" s="66"/>
      <c r="FS149" s="66"/>
      <c r="FT149" s="66"/>
      <c r="FU149" s="66"/>
      <c r="FV149" s="66"/>
      <c r="FW149" s="66"/>
      <c r="FX149" s="66"/>
      <c r="FY149" s="66"/>
      <c r="FZ149" s="66"/>
      <c r="GA149" s="66"/>
      <c r="GB149" s="66"/>
      <c r="GC149" s="66"/>
      <c r="GD149" s="66"/>
      <c r="GE149" s="66"/>
      <c r="GF149" s="66"/>
      <c r="GG149" s="66"/>
      <c r="GH149" s="66"/>
      <c r="GI149" s="66"/>
      <c r="GJ149" s="66"/>
      <c r="GK149" s="66"/>
      <c r="GL149" s="66"/>
      <c r="GM149" s="66"/>
      <c r="GN149" s="66"/>
      <c r="GO149" s="66"/>
      <c r="GP149" s="66"/>
      <c r="GQ149" s="66"/>
      <c r="GR149" s="66"/>
      <c r="GS149" s="66"/>
      <c r="GT149" s="66"/>
      <c r="GU149" s="66"/>
      <c r="GV149" s="66"/>
      <c r="GW149" s="66"/>
      <c r="GX149" s="66"/>
      <c r="GY149" s="66"/>
      <c r="GZ149" s="66"/>
      <c r="HA149" s="66"/>
      <c r="HB149" s="66"/>
      <c r="HC149" s="66"/>
      <c r="HD149" s="66"/>
      <c r="HE149" s="66"/>
      <c r="HF149" s="66"/>
      <c r="HG149" s="66"/>
      <c r="HH149" s="66"/>
      <c r="HI149" s="66"/>
      <c r="HJ149" s="66"/>
      <c r="HK149" s="66"/>
      <c r="HL149" s="66"/>
      <c r="HM149" s="66"/>
      <c r="HN149" s="66"/>
      <c r="HO149" s="66"/>
      <c r="HP149" s="66"/>
      <c r="HQ149" s="66"/>
      <c r="HR149" s="66"/>
      <c r="HS149" s="66"/>
      <c r="HT149" s="66"/>
      <c r="HU149" s="66"/>
      <c r="HV149" s="66"/>
      <c r="HW149" s="66"/>
    </row>
    <row r="150" spans="2:231" s="336" customFormat="1" ht="15" customHeight="1">
      <c r="B150" s="66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66"/>
      <c r="AQ150" s="66"/>
      <c r="AR150" s="66"/>
      <c r="AS150" s="66"/>
      <c r="AT150" s="66"/>
      <c r="AU150" s="66"/>
      <c r="AV150" s="66"/>
      <c r="AW150" s="66"/>
      <c r="AX150" s="66"/>
      <c r="AY150" s="66"/>
      <c r="AZ150" s="66"/>
      <c r="BA150" s="66"/>
      <c r="BB150" s="66"/>
      <c r="BC150" s="66"/>
      <c r="BD150" s="66"/>
      <c r="BE150" s="66"/>
      <c r="BF150" s="66"/>
      <c r="BG150" s="66"/>
      <c r="BH150" s="66"/>
      <c r="BI150" s="66"/>
      <c r="BJ150" s="66"/>
      <c r="BK150" s="66"/>
      <c r="BL150" s="66"/>
      <c r="BM150" s="66"/>
      <c r="BN150" s="66"/>
      <c r="BO150" s="66"/>
      <c r="BP150" s="66"/>
      <c r="BQ150" s="66"/>
      <c r="BR150" s="66"/>
      <c r="BS150" s="66"/>
      <c r="BT150" s="66"/>
      <c r="BU150" s="66"/>
      <c r="BV150" s="66"/>
      <c r="BW150" s="66"/>
      <c r="BX150" s="66"/>
      <c r="BY150" s="66"/>
      <c r="BZ150" s="66"/>
      <c r="CA150" s="66"/>
      <c r="CB150" s="66"/>
      <c r="CC150" s="66"/>
      <c r="CD150" s="66"/>
      <c r="CE150" s="66"/>
      <c r="CF150" s="66"/>
      <c r="CG150" s="66"/>
      <c r="CH150" s="66"/>
      <c r="CI150" s="66"/>
      <c r="CJ150" s="66"/>
      <c r="CK150" s="66"/>
      <c r="CL150" s="66"/>
      <c r="CM150" s="66"/>
      <c r="CN150" s="66"/>
      <c r="CO150" s="66"/>
      <c r="CP150" s="66"/>
      <c r="CQ150" s="66"/>
      <c r="CR150" s="66"/>
      <c r="CS150" s="66"/>
      <c r="CT150" s="66"/>
      <c r="CU150" s="66"/>
      <c r="CV150" s="66"/>
      <c r="CW150" s="66"/>
      <c r="CX150" s="66"/>
      <c r="CY150" s="66"/>
      <c r="CZ150" s="66"/>
      <c r="DA150" s="66"/>
      <c r="DB150" s="66"/>
      <c r="DC150" s="66"/>
      <c r="DD150" s="66"/>
      <c r="DE150" s="66"/>
      <c r="DF150" s="66"/>
      <c r="DG150" s="66"/>
      <c r="DH150" s="66"/>
      <c r="DI150" s="66"/>
      <c r="DJ150" s="66"/>
      <c r="DK150" s="66"/>
      <c r="DL150" s="66"/>
      <c r="DM150" s="66"/>
      <c r="DN150" s="66"/>
      <c r="DO150" s="66"/>
      <c r="DP150" s="66"/>
      <c r="DQ150" s="66"/>
      <c r="DR150" s="66"/>
      <c r="DS150" s="66"/>
      <c r="DT150" s="66"/>
      <c r="DU150" s="66"/>
      <c r="DV150" s="66"/>
      <c r="DW150" s="66"/>
      <c r="DX150" s="66"/>
      <c r="DY150" s="66"/>
      <c r="DZ150" s="66"/>
      <c r="EA150" s="66"/>
      <c r="EB150" s="66"/>
      <c r="EC150" s="66"/>
      <c r="ED150" s="66"/>
      <c r="EE150" s="66"/>
      <c r="EF150" s="66"/>
      <c r="EG150" s="66"/>
      <c r="EH150" s="66"/>
      <c r="EI150" s="66"/>
      <c r="EJ150" s="66"/>
      <c r="EK150" s="66"/>
      <c r="EL150" s="66"/>
      <c r="EM150" s="66"/>
      <c r="EN150" s="66"/>
      <c r="EO150" s="66"/>
      <c r="EP150" s="66"/>
      <c r="EQ150" s="66"/>
      <c r="ER150" s="66"/>
      <c r="ES150" s="66"/>
      <c r="ET150" s="66"/>
      <c r="EU150" s="66"/>
      <c r="EV150" s="66"/>
      <c r="EW150" s="66"/>
      <c r="EX150" s="66"/>
      <c r="EY150" s="66"/>
      <c r="EZ150" s="66"/>
      <c r="FA150" s="66"/>
      <c r="FB150" s="66"/>
      <c r="FC150" s="66"/>
      <c r="FD150" s="66"/>
      <c r="FE150" s="66"/>
      <c r="FF150" s="66"/>
      <c r="FG150" s="66"/>
      <c r="FH150" s="66"/>
      <c r="FI150" s="66"/>
      <c r="FJ150" s="66"/>
      <c r="FK150" s="66"/>
      <c r="FL150" s="66"/>
      <c r="FM150" s="66"/>
      <c r="FN150" s="66"/>
      <c r="FO150" s="66"/>
      <c r="FP150" s="66"/>
      <c r="FQ150" s="66"/>
      <c r="FR150" s="66"/>
      <c r="FS150" s="66"/>
      <c r="FT150" s="66"/>
      <c r="FU150" s="66"/>
      <c r="FV150" s="66"/>
      <c r="FW150" s="66"/>
      <c r="FX150" s="66"/>
      <c r="FY150" s="66"/>
      <c r="FZ150" s="66"/>
      <c r="GA150" s="66"/>
      <c r="GB150" s="66"/>
      <c r="GC150" s="66"/>
      <c r="GD150" s="66"/>
      <c r="GE150" s="66"/>
      <c r="GF150" s="66"/>
      <c r="GG150" s="66"/>
      <c r="GH150" s="66"/>
      <c r="GI150" s="66"/>
      <c r="GJ150" s="66"/>
      <c r="GK150" s="66"/>
      <c r="GL150" s="66"/>
      <c r="GM150" s="66"/>
      <c r="GN150" s="66"/>
      <c r="GO150" s="66"/>
      <c r="GP150" s="66"/>
      <c r="GQ150" s="66"/>
      <c r="GR150" s="66"/>
      <c r="GS150" s="66"/>
      <c r="GT150" s="66"/>
      <c r="GU150" s="66"/>
      <c r="GV150" s="66"/>
      <c r="GW150" s="66"/>
      <c r="GX150" s="66"/>
      <c r="GY150" s="66"/>
      <c r="GZ150" s="66"/>
      <c r="HA150" s="66"/>
      <c r="HB150" s="66"/>
      <c r="HC150" s="66"/>
      <c r="HD150" s="66"/>
      <c r="HE150" s="66"/>
      <c r="HF150" s="66"/>
      <c r="HG150" s="66"/>
      <c r="HH150" s="66"/>
      <c r="HI150" s="66"/>
      <c r="HJ150" s="66"/>
      <c r="HK150" s="66"/>
      <c r="HL150" s="66"/>
      <c r="HM150" s="66"/>
      <c r="HN150" s="66"/>
      <c r="HO150" s="66"/>
      <c r="HP150" s="66"/>
      <c r="HQ150" s="66"/>
      <c r="HR150" s="66"/>
      <c r="HS150" s="66"/>
      <c r="HT150" s="66"/>
      <c r="HU150" s="66"/>
      <c r="HV150" s="66"/>
      <c r="HW150" s="66"/>
    </row>
    <row r="151" spans="2:231" s="336" customFormat="1" ht="15" customHeight="1">
      <c r="B151" s="66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66"/>
      <c r="AQ151" s="66"/>
      <c r="AR151" s="66"/>
      <c r="AS151" s="66"/>
      <c r="AT151" s="66"/>
      <c r="AU151" s="66"/>
      <c r="AV151" s="66"/>
      <c r="AW151" s="66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6"/>
      <c r="CG151" s="66"/>
      <c r="CH151" s="66"/>
      <c r="CI151" s="66"/>
      <c r="CJ151" s="66"/>
      <c r="CK151" s="66"/>
      <c r="CL151" s="66"/>
      <c r="CM151" s="66"/>
      <c r="CN151" s="66"/>
      <c r="CO151" s="66"/>
      <c r="CP151" s="66"/>
      <c r="CQ151" s="66"/>
      <c r="CR151" s="66"/>
      <c r="CS151" s="66"/>
      <c r="CT151" s="66"/>
      <c r="CU151" s="66"/>
      <c r="CV151" s="66"/>
      <c r="CW151" s="66"/>
      <c r="CX151" s="66"/>
      <c r="CY151" s="66"/>
      <c r="CZ151" s="66"/>
      <c r="DA151" s="66"/>
      <c r="DB151" s="66"/>
      <c r="DC151" s="66"/>
      <c r="DD151" s="66"/>
      <c r="DE151" s="66"/>
      <c r="DF151" s="66"/>
      <c r="DG151" s="66"/>
      <c r="DH151" s="66"/>
      <c r="DI151" s="66"/>
      <c r="DJ151" s="66"/>
      <c r="DK151" s="66"/>
      <c r="DL151" s="66"/>
      <c r="DM151" s="66"/>
      <c r="DN151" s="66"/>
      <c r="DO151" s="66"/>
      <c r="DP151" s="66"/>
      <c r="DQ151" s="66"/>
      <c r="DR151" s="66"/>
      <c r="DS151" s="66"/>
      <c r="DT151" s="66"/>
      <c r="DU151" s="66"/>
      <c r="DV151" s="66"/>
      <c r="DW151" s="66"/>
      <c r="DX151" s="66"/>
      <c r="DY151" s="66"/>
      <c r="DZ151" s="66"/>
      <c r="EA151" s="66"/>
      <c r="EB151" s="66"/>
      <c r="EC151" s="66"/>
      <c r="ED151" s="66"/>
      <c r="EE151" s="66"/>
      <c r="EF151" s="66"/>
      <c r="EG151" s="66"/>
      <c r="EH151" s="66"/>
      <c r="EI151" s="66"/>
      <c r="EJ151" s="66"/>
      <c r="EK151" s="66"/>
      <c r="EL151" s="66"/>
      <c r="EM151" s="66"/>
      <c r="EN151" s="66"/>
      <c r="EO151" s="66"/>
      <c r="EP151" s="66"/>
      <c r="EQ151" s="66"/>
      <c r="ER151" s="66"/>
      <c r="ES151" s="66"/>
      <c r="ET151" s="66"/>
      <c r="EU151" s="66"/>
      <c r="EV151" s="66"/>
      <c r="EW151" s="66"/>
      <c r="EX151" s="66"/>
      <c r="EY151" s="66"/>
      <c r="EZ151" s="66"/>
      <c r="FA151" s="66"/>
      <c r="FB151" s="66"/>
      <c r="FC151" s="66"/>
      <c r="FD151" s="66"/>
      <c r="FE151" s="66"/>
      <c r="FF151" s="66"/>
      <c r="FG151" s="66"/>
      <c r="FH151" s="66"/>
      <c r="FI151" s="66"/>
      <c r="FJ151" s="66"/>
      <c r="FK151" s="66"/>
      <c r="FL151" s="66"/>
      <c r="FM151" s="66"/>
      <c r="FN151" s="66"/>
      <c r="FO151" s="66"/>
      <c r="FP151" s="66"/>
      <c r="FQ151" s="66"/>
      <c r="FR151" s="66"/>
      <c r="FS151" s="66"/>
      <c r="FT151" s="66"/>
      <c r="FU151" s="66"/>
      <c r="FV151" s="66"/>
      <c r="FW151" s="66"/>
      <c r="FX151" s="66"/>
      <c r="FY151" s="66"/>
      <c r="FZ151" s="66"/>
      <c r="GA151" s="66"/>
      <c r="GB151" s="66"/>
      <c r="GC151" s="66"/>
      <c r="GD151" s="66"/>
      <c r="GE151" s="66"/>
      <c r="GF151" s="66"/>
      <c r="GG151" s="66"/>
      <c r="GH151" s="66"/>
      <c r="GI151" s="66"/>
      <c r="GJ151" s="66"/>
      <c r="GK151" s="66"/>
      <c r="GL151" s="66"/>
      <c r="GM151" s="66"/>
      <c r="GN151" s="66"/>
      <c r="GO151" s="66"/>
      <c r="GP151" s="66"/>
      <c r="GQ151" s="66"/>
      <c r="GR151" s="66"/>
      <c r="GS151" s="66"/>
      <c r="GT151" s="66"/>
      <c r="GU151" s="66"/>
      <c r="GV151" s="66"/>
      <c r="GW151" s="66"/>
      <c r="GX151" s="66"/>
      <c r="GY151" s="66"/>
      <c r="GZ151" s="66"/>
      <c r="HA151" s="66"/>
      <c r="HB151" s="66"/>
      <c r="HC151" s="66"/>
      <c r="HD151" s="66"/>
      <c r="HE151" s="66"/>
      <c r="HF151" s="66"/>
      <c r="HG151" s="66"/>
      <c r="HH151" s="66"/>
      <c r="HI151" s="66"/>
      <c r="HJ151" s="66"/>
      <c r="HK151" s="66"/>
      <c r="HL151" s="66"/>
      <c r="HM151" s="66"/>
      <c r="HN151" s="66"/>
      <c r="HO151" s="66"/>
      <c r="HP151" s="66"/>
      <c r="HQ151" s="66"/>
      <c r="HR151" s="66"/>
      <c r="HS151" s="66"/>
      <c r="HT151" s="66"/>
      <c r="HU151" s="66"/>
      <c r="HV151" s="66"/>
      <c r="HW151" s="66"/>
    </row>
    <row r="152" spans="2:231" s="336" customFormat="1" ht="15" customHeight="1">
      <c r="B152" s="66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66"/>
      <c r="AQ152" s="66"/>
      <c r="AR152" s="66"/>
      <c r="AS152" s="66"/>
      <c r="AT152" s="66"/>
      <c r="AU152" s="66"/>
      <c r="AV152" s="66"/>
      <c r="AW152" s="66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66"/>
      <c r="BM152" s="66"/>
      <c r="BN152" s="66"/>
      <c r="BO152" s="66"/>
      <c r="BP152" s="66"/>
      <c r="BQ152" s="66"/>
      <c r="BR152" s="66"/>
      <c r="BS152" s="66"/>
      <c r="BT152" s="66"/>
      <c r="BU152" s="66"/>
      <c r="BV152" s="66"/>
      <c r="BW152" s="66"/>
      <c r="BX152" s="66"/>
      <c r="BY152" s="66"/>
      <c r="BZ152" s="66"/>
      <c r="CA152" s="66"/>
      <c r="CB152" s="66"/>
      <c r="CC152" s="66"/>
      <c r="CD152" s="66"/>
      <c r="CE152" s="66"/>
      <c r="CF152" s="66"/>
      <c r="CG152" s="66"/>
      <c r="CH152" s="66"/>
      <c r="CI152" s="66"/>
      <c r="CJ152" s="66"/>
      <c r="CK152" s="66"/>
      <c r="CL152" s="66"/>
      <c r="CM152" s="66"/>
      <c r="CN152" s="66"/>
      <c r="CO152" s="66"/>
      <c r="CP152" s="66"/>
      <c r="CQ152" s="66"/>
      <c r="CR152" s="66"/>
      <c r="CS152" s="66"/>
      <c r="CT152" s="66"/>
      <c r="CU152" s="66"/>
      <c r="CV152" s="66"/>
      <c r="CW152" s="66"/>
      <c r="CX152" s="66"/>
      <c r="CY152" s="66"/>
      <c r="CZ152" s="66"/>
      <c r="DA152" s="66"/>
      <c r="DB152" s="66"/>
      <c r="DC152" s="66"/>
      <c r="DD152" s="66"/>
      <c r="DE152" s="66"/>
      <c r="DF152" s="66"/>
      <c r="DG152" s="66"/>
      <c r="DH152" s="66"/>
      <c r="DI152" s="66"/>
      <c r="DJ152" s="66"/>
      <c r="DK152" s="66"/>
      <c r="DL152" s="66"/>
      <c r="DM152" s="66"/>
      <c r="DN152" s="66"/>
      <c r="DO152" s="66"/>
      <c r="DP152" s="66"/>
      <c r="DQ152" s="66"/>
      <c r="DR152" s="66"/>
      <c r="DS152" s="66"/>
      <c r="DT152" s="66"/>
      <c r="DU152" s="66"/>
      <c r="DV152" s="66"/>
      <c r="DW152" s="66"/>
      <c r="DX152" s="66"/>
      <c r="DY152" s="66"/>
      <c r="DZ152" s="66"/>
      <c r="EA152" s="66"/>
      <c r="EB152" s="66"/>
      <c r="EC152" s="66"/>
      <c r="ED152" s="66"/>
      <c r="EE152" s="66"/>
      <c r="EF152" s="66"/>
      <c r="EG152" s="66"/>
      <c r="EH152" s="66"/>
      <c r="EI152" s="66"/>
      <c r="EJ152" s="66"/>
      <c r="EK152" s="66"/>
      <c r="EL152" s="66"/>
      <c r="EM152" s="66"/>
      <c r="EN152" s="66"/>
      <c r="EO152" s="66"/>
      <c r="EP152" s="66"/>
      <c r="EQ152" s="66"/>
      <c r="ER152" s="66"/>
      <c r="ES152" s="66"/>
      <c r="ET152" s="66"/>
      <c r="EU152" s="66"/>
      <c r="EV152" s="66"/>
      <c r="EW152" s="66"/>
      <c r="EX152" s="66"/>
      <c r="EY152" s="66"/>
      <c r="EZ152" s="66"/>
      <c r="FA152" s="66"/>
      <c r="FB152" s="66"/>
      <c r="FC152" s="66"/>
      <c r="FD152" s="66"/>
      <c r="FE152" s="66"/>
      <c r="FF152" s="66"/>
      <c r="FG152" s="66"/>
      <c r="FH152" s="66"/>
      <c r="FI152" s="66"/>
      <c r="FJ152" s="66"/>
      <c r="FK152" s="66"/>
      <c r="FL152" s="66"/>
      <c r="FM152" s="66"/>
      <c r="FN152" s="66"/>
      <c r="FO152" s="66"/>
      <c r="FP152" s="66"/>
      <c r="FQ152" s="66"/>
      <c r="FR152" s="66"/>
      <c r="FS152" s="66"/>
      <c r="FT152" s="66"/>
      <c r="FU152" s="66"/>
      <c r="FV152" s="66"/>
      <c r="FW152" s="66"/>
      <c r="FX152" s="66"/>
      <c r="FY152" s="66"/>
      <c r="FZ152" s="66"/>
      <c r="GA152" s="66"/>
      <c r="GB152" s="66"/>
      <c r="GC152" s="66"/>
      <c r="GD152" s="66"/>
      <c r="GE152" s="66"/>
      <c r="GF152" s="66"/>
      <c r="GG152" s="66"/>
      <c r="GH152" s="66"/>
      <c r="GI152" s="66"/>
      <c r="GJ152" s="66"/>
      <c r="GK152" s="66"/>
      <c r="GL152" s="66"/>
      <c r="GM152" s="66"/>
      <c r="GN152" s="66"/>
      <c r="GO152" s="66"/>
      <c r="GP152" s="66"/>
      <c r="GQ152" s="66"/>
      <c r="GR152" s="66"/>
      <c r="GS152" s="66"/>
      <c r="GT152" s="66"/>
      <c r="GU152" s="66"/>
      <c r="GV152" s="66"/>
      <c r="GW152" s="66"/>
      <c r="GX152" s="66"/>
      <c r="GY152" s="66"/>
      <c r="GZ152" s="66"/>
      <c r="HA152" s="66"/>
      <c r="HB152" s="66"/>
      <c r="HC152" s="66"/>
      <c r="HD152" s="66"/>
      <c r="HE152" s="66"/>
      <c r="HF152" s="66"/>
      <c r="HG152" s="66"/>
      <c r="HH152" s="66"/>
      <c r="HI152" s="66"/>
      <c r="HJ152" s="66"/>
      <c r="HK152" s="66"/>
      <c r="HL152" s="66"/>
      <c r="HM152" s="66"/>
      <c r="HN152" s="66"/>
      <c r="HO152" s="66"/>
      <c r="HP152" s="66"/>
      <c r="HQ152" s="66"/>
      <c r="HR152" s="66"/>
      <c r="HS152" s="66"/>
      <c r="HT152" s="66"/>
      <c r="HU152" s="66"/>
      <c r="HV152" s="66"/>
      <c r="HW152" s="66"/>
    </row>
    <row r="153" spans="2:231" s="336" customFormat="1" ht="15" customHeight="1">
      <c r="B153" s="66"/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66"/>
      <c r="AX153" s="66"/>
      <c r="AY153" s="66"/>
      <c r="AZ153" s="66"/>
      <c r="BA153" s="66"/>
      <c r="BB153" s="66"/>
      <c r="BC153" s="66"/>
      <c r="BD153" s="66"/>
      <c r="BE153" s="66"/>
      <c r="BF153" s="66"/>
      <c r="BG153" s="66"/>
      <c r="BH153" s="66"/>
      <c r="BI153" s="66"/>
      <c r="BJ153" s="66"/>
      <c r="BK153" s="66"/>
      <c r="BL153" s="66"/>
      <c r="BM153" s="66"/>
      <c r="BN153" s="66"/>
      <c r="BO153" s="66"/>
      <c r="BP153" s="66"/>
      <c r="BQ153" s="66"/>
      <c r="BR153" s="66"/>
      <c r="BS153" s="66"/>
      <c r="BT153" s="66"/>
      <c r="BU153" s="66"/>
      <c r="BV153" s="66"/>
      <c r="BW153" s="66"/>
      <c r="BX153" s="66"/>
      <c r="BY153" s="66"/>
      <c r="BZ153" s="66"/>
      <c r="CA153" s="66"/>
      <c r="CB153" s="66"/>
      <c r="CC153" s="66"/>
      <c r="CD153" s="66"/>
      <c r="CE153" s="66"/>
      <c r="CF153" s="66"/>
      <c r="CG153" s="66"/>
      <c r="CH153" s="66"/>
      <c r="CI153" s="66"/>
      <c r="CJ153" s="66"/>
      <c r="CK153" s="66"/>
      <c r="CL153" s="66"/>
      <c r="CM153" s="66"/>
      <c r="CN153" s="66"/>
      <c r="CO153" s="66"/>
      <c r="CP153" s="66"/>
      <c r="CQ153" s="66"/>
      <c r="CR153" s="66"/>
      <c r="CS153" s="66"/>
      <c r="CT153" s="66"/>
      <c r="CU153" s="66"/>
      <c r="CV153" s="66"/>
      <c r="CW153" s="66"/>
      <c r="CX153" s="66"/>
      <c r="CY153" s="66"/>
      <c r="CZ153" s="66"/>
      <c r="DA153" s="66"/>
      <c r="DB153" s="66"/>
      <c r="DC153" s="66"/>
      <c r="DD153" s="66"/>
      <c r="DE153" s="66"/>
      <c r="DF153" s="66"/>
      <c r="DG153" s="66"/>
      <c r="DH153" s="66"/>
      <c r="DI153" s="66"/>
      <c r="DJ153" s="66"/>
      <c r="DK153" s="66"/>
      <c r="DL153" s="66"/>
      <c r="DM153" s="66"/>
      <c r="DN153" s="66"/>
      <c r="DO153" s="66"/>
      <c r="DP153" s="66"/>
      <c r="DQ153" s="66"/>
      <c r="DR153" s="66"/>
      <c r="DS153" s="66"/>
      <c r="DT153" s="66"/>
      <c r="DU153" s="66"/>
      <c r="DV153" s="66"/>
      <c r="DW153" s="66"/>
      <c r="DX153" s="66"/>
      <c r="DY153" s="66"/>
      <c r="DZ153" s="66"/>
      <c r="EA153" s="66"/>
      <c r="EB153" s="66"/>
      <c r="EC153" s="66"/>
      <c r="ED153" s="66"/>
      <c r="EE153" s="66"/>
      <c r="EF153" s="66"/>
      <c r="EG153" s="66"/>
      <c r="EH153" s="66"/>
      <c r="EI153" s="66"/>
      <c r="EJ153" s="66"/>
      <c r="EK153" s="66"/>
      <c r="EL153" s="66"/>
      <c r="EM153" s="66"/>
      <c r="EN153" s="66"/>
      <c r="EO153" s="66"/>
      <c r="EP153" s="66"/>
      <c r="EQ153" s="66"/>
      <c r="ER153" s="66"/>
      <c r="ES153" s="66"/>
      <c r="ET153" s="66"/>
      <c r="EU153" s="66"/>
      <c r="EV153" s="66"/>
      <c r="EW153" s="66"/>
      <c r="EX153" s="66"/>
      <c r="EY153" s="66"/>
      <c r="EZ153" s="66"/>
      <c r="FA153" s="66"/>
      <c r="FB153" s="66"/>
      <c r="FC153" s="66"/>
      <c r="FD153" s="66"/>
      <c r="FE153" s="66"/>
      <c r="FF153" s="66"/>
      <c r="FG153" s="66"/>
      <c r="FH153" s="66"/>
      <c r="FI153" s="66"/>
      <c r="FJ153" s="66"/>
      <c r="FK153" s="66"/>
      <c r="FL153" s="66"/>
      <c r="FM153" s="66"/>
      <c r="FN153" s="66"/>
      <c r="FO153" s="66"/>
      <c r="FP153" s="66"/>
      <c r="FQ153" s="66"/>
      <c r="FR153" s="66"/>
      <c r="FS153" s="66"/>
      <c r="FT153" s="66"/>
      <c r="FU153" s="66"/>
      <c r="FV153" s="66"/>
      <c r="FW153" s="66"/>
      <c r="FX153" s="66"/>
      <c r="FY153" s="66"/>
      <c r="FZ153" s="66"/>
      <c r="GA153" s="66"/>
      <c r="GB153" s="66"/>
      <c r="GC153" s="66"/>
      <c r="GD153" s="66"/>
      <c r="GE153" s="66"/>
      <c r="GF153" s="66"/>
      <c r="GG153" s="66"/>
      <c r="GH153" s="66"/>
      <c r="GI153" s="66"/>
      <c r="GJ153" s="66"/>
      <c r="GK153" s="66"/>
      <c r="GL153" s="66"/>
      <c r="GM153" s="66"/>
      <c r="GN153" s="66"/>
      <c r="GO153" s="66"/>
      <c r="GP153" s="66"/>
      <c r="GQ153" s="66"/>
      <c r="GR153" s="66"/>
      <c r="GS153" s="66"/>
      <c r="GT153" s="66"/>
      <c r="GU153" s="66"/>
      <c r="GV153" s="66"/>
      <c r="GW153" s="66"/>
      <c r="GX153" s="66"/>
      <c r="GY153" s="66"/>
      <c r="GZ153" s="66"/>
      <c r="HA153" s="66"/>
      <c r="HB153" s="66"/>
      <c r="HC153" s="66"/>
      <c r="HD153" s="66"/>
      <c r="HE153" s="66"/>
      <c r="HF153" s="66"/>
      <c r="HG153" s="66"/>
      <c r="HH153" s="66"/>
      <c r="HI153" s="66"/>
      <c r="HJ153" s="66"/>
      <c r="HK153" s="66"/>
      <c r="HL153" s="66"/>
      <c r="HM153" s="66"/>
      <c r="HN153" s="66"/>
      <c r="HO153" s="66"/>
      <c r="HP153" s="66"/>
      <c r="HQ153" s="66"/>
      <c r="HR153" s="66"/>
      <c r="HS153" s="66"/>
      <c r="HT153" s="66"/>
      <c r="HU153" s="66"/>
      <c r="HV153" s="66"/>
      <c r="HW153" s="66"/>
    </row>
    <row r="154" spans="2:231" s="336" customFormat="1" ht="15" customHeight="1">
      <c r="B154" s="6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66"/>
      <c r="AP154" s="66"/>
      <c r="AQ154" s="66"/>
      <c r="AR154" s="66"/>
      <c r="AS154" s="66"/>
      <c r="AT154" s="66"/>
      <c r="AU154" s="66"/>
      <c r="AV154" s="66"/>
      <c r="AW154" s="66"/>
      <c r="AX154" s="66"/>
      <c r="AY154" s="66"/>
      <c r="AZ154" s="66"/>
      <c r="BA154" s="66"/>
      <c r="BB154" s="66"/>
      <c r="BC154" s="66"/>
      <c r="BD154" s="66"/>
      <c r="BE154" s="66"/>
      <c r="BF154" s="66"/>
      <c r="BG154" s="66"/>
      <c r="BH154" s="66"/>
      <c r="BI154" s="66"/>
      <c r="BJ154" s="66"/>
      <c r="BK154" s="66"/>
      <c r="BL154" s="66"/>
      <c r="BM154" s="66"/>
      <c r="BN154" s="66"/>
      <c r="BO154" s="66"/>
      <c r="BP154" s="66"/>
      <c r="BQ154" s="66"/>
      <c r="BR154" s="66"/>
      <c r="BS154" s="66"/>
      <c r="BT154" s="66"/>
      <c r="BU154" s="66"/>
      <c r="BV154" s="66"/>
      <c r="BW154" s="66"/>
      <c r="BX154" s="66"/>
      <c r="BY154" s="66"/>
      <c r="BZ154" s="66"/>
      <c r="CA154" s="66"/>
      <c r="CB154" s="66"/>
      <c r="CC154" s="66"/>
      <c r="CD154" s="66"/>
      <c r="CE154" s="66"/>
      <c r="CF154" s="66"/>
      <c r="CG154" s="66"/>
      <c r="CH154" s="66"/>
      <c r="CI154" s="66"/>
      <c r="CJ154" s="66"/>
      <c r="CK154" s="66"/>
      <c r="CL154" s="66"/>
      <c r="CM154" s="66"/>
      <c r="CN154" s="66"/>
      <c r="CO154" s="66"/>
      <c r="CP154" s="66"/>
      <c r="CQ154" s="66"/>
      <c r="CR154" s="66"/>
      <c r="CS154" s="66"/>
      <c r="CT154" s="66"/>
      <c r="CU154" s="66"/>
      <c r="CV154" s="66"/>
      <c r="CW154" s="66"/>
      <c r="CX154" s="66"/>
      <c r="CY154" s="66"/>
      <c r="CZ154" s="66"/>
      <c r="DA154" s="66"/>
      <c r="DB154" s="66"/>
      <c r="DC154" s="66"/>
      <c r="DD154" s="66"/>
      <c r="DE154" s="66"/>
      <c r="DF154" s="66"/>
      <c r="DG154" s="66"/>
      <c r="DH154" s="66"/>
      <c r="DI154" s="66"/>
      <c r="DJ154" s="66"/>
      <c r="DK154" s="66"/>
      <c r="DL154" s="66"/>
      <c r="DM154" s="66"/>
      <c r="DN154" s="66"/>
      <c r="DO154" s="66"/>
      <c r="DP154" s="66"/>
      <c r="DQ154" s="66"/>
      <c r="DR154" s="66"/>
      <c r="DS154" s="66"/>
      <c r="DT154" s="66"/>
      <c r="DU154" s="66"/>
      <c r="DV154" s="66"/>
      <c r="DW154" s="66"/>
      <c r="DX154" s="66"/>
      <c r="DY154" s="66"/>
      <c r="DZ154" s="66"/>
      <c r="EA154" s="66"/>
      <c r="EB154" s="66"/>
      <c r="EC154" s="66"/>
      <c r="ED154" s="66"/>
      <c r="EE154" s="66"/>
      <c r="EF154" s="66"/>
      <c r="EG154" s="66"/>
      <c r="EH154" s="66"/>
      <c r="EI154" s="66"/>
      <c r="EJ154" s="66"/>
      <c r="EK154" s="66"/>
      <c r="EL154" s="66"/>
      <c r="EM154" s="66"/>
      <c r="EN154" s="66"/>
      <c r="EO154" s="66"/>
      <c r="EP154" s="66"/>
      <c r="EQ154" s="66"/>
      <c r="ER154" s="66"/>
      <c r="ES154" s="66"/>
      <c r="ET154" s="66"/>
      <c r="EU154" s="66"/>
      <c r="EV154" s="66"/>
      <c r="EW154" s="66"/>
      <c r="EX154" s="66"/>
      <c r="EY154" s="66"/>
      <c r="EZ154" s="66"/>
      <c r="FA154" s="66"/>
      <c r="FB154" s="66"/>
      <c r="FC154" s="66"/>
      <c r="FD154" s="66"/>
      <c r="FE154" s="66"/>
      <c r="FF154" s="66"/>
      <c r="FG154" s="66"/>
      <c r="FH154" s="66"/>
      <c r="FI154" s="66"/>
      <c r="FJ154" s="66"/>
      <c r="FK154" s="66"/>
      <c r="FL154" s="66"/>
      <c r="FM154" s="66"/>
      <c r="FN154" s="66"/>
      <c r="FO154" s="66"/>
      <c r="FP154" s="66"/>
      <c r="FQ154" s="66"/>
      <c r="FR154" s="66"/>
      <c r="FS154" s="66"/>
      <c r="FT154" s="66"/>
      <c r="FU154" s="66"/>
      <c r="FV154" s="66"/>
      <c r="FW154" s="66"/>
      <c r="FX154" s="66"/>
      <c r="FY154" s="66"/>
      <c r="FZ154" s="66"/>
      <c r="GA154" s="66"/>
      <c r="GB154" s="66"/>
      <c r="GC154" s="66"/>
      <c r="GD154" s="66"/>
      <c r="GE154" s="66"/>
      <c r="GF154" s="66"/>
      <c r="GG154" s="66"/>
      <c r="GH154" s="66"/>
      <c r="GI154" s="66"/>
      <c r="GJ154" s="66"/>
      <c r="GK154" s="66"/>
      <c r="GL154" s="66"/>
      <c r="GM154" s="66"/>
      <c r="GN154" s="66"/>
      <c r="GO154" s="66"/>
      <c r="GP154" s="66"/>
      <c r="GQ154" s="66"/>
      <c r="GR154" s="66"/>
      <c r="GS154" s="66"/>
      <c r="GT154" s="66"/>
      <c r="GU154" s="66"/>
      <c r="GV154" s="66"/>
      <c r="GW154" s="66"/>
      <c r="GX154" s="66"/>
      <c r="GY154" s="66"/>
      <c r="GZ154" s="66"/>
      <c r="HA154" s="66"/>
      <c r="HB154" s="66"/>
      <c r="HC154" s="66"/>
      <c r="HD154" s="66"/>
      <c r="HE154" s="66"/>
      <c r="HF154" s="66"/>
      <c r="HG154" s="66"/>
      <c r="HH154" s="66"/>
      <c r="HI154" s="66"/>
      <c r="HJ154" s="66"/>
      <c r="HK154" s="66"/>
      <c r="HL154" s="66"/>
      <c r="HM154" s="66"/>
      <c r="HN154" s="66"/>
      <c r="HO154" s="66"/>
      <c r="HP154" s="66"/>
      <c r="HQ154" s="66"/>
      <c r="HR154" s="66"/>
      <c r="HS154" s="66"/>
      <c r="HT154" s="66"/>
      <c r="HU154" s="66"/>
      <c r="HV154" s="66"/>
      <c r="HW154" s="66"/>
    </row>
    <row r="155" spans="2:231" s="336" customFormat="1" ht="15" customHeight="1">
      <c r="B155" s="66"/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66"/>
      <c r="AP155" s="66"/>
      <c r="AQ155" s="66"/>
      <c r="AR155" s="66"/>
      <c r="AS155" s="66"/>
      <c r="AT155" s="66"/>
      <c r="AU155" s="66"/>
      <c r="AV155" s="66"/>
      <c r="AW155" s="66"/>
      <c r="AX155" s="66"/>
      <c r="AY155" s="66"/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J155" s="66"/>
      <c r="BK155" s="66"/>
      <c r="BL155" s="66"/>
      <c r="BM155" s="66"/>
      <c r="BN155" s="66"/>
      <c r="BO155" s="66"/>
      <c r="BP155" s="66"/>
      <c r="BQ155" s="66"/>
      <c r="BR155" s="66"/>
      <c r="BS155" s="66"/>
      <c r="BT155" s="66"/>
      <c r="BU155" s="66"/>
      <c r="BV155" s="66"/>
      <c r="BW155" s="66"/>
      <c r="BX155" s="66"/>
      <c r="BY155" s="66"/>
      <c r="BZ155" s="66"/>
      <c r="CA155" s="66"/>
      <c r="CB155" s="66"/>
      <c r="CC155" s="66"/>
      <c r="CD155" s="66"/>
      <c r="CE155" s="66"/>
      <c r="CF155" s="66"/>
      <c r="CG155" s="66"/>
      <c r="CH155" s="66"/>
      <c r="CI155" s="66"/>
      <c r="CJ155" s="66"/>
      <c r="CK155" s="66"/>
      <c r="CL155" s="66"/>
      <c r="CM155" s="66"/>
      <c r="CN155" s="66"/>
      <c r="CO155" s="66"/>
      <c r="CP155" s="66"/>
      <c r="CQ155" s="66"/>
      <c r="CR155" s="66"/>
      <c r="CS155" s="66"/>
      <c r="CT155" s="66"/>
      <c r="CU155" s="66"/>
      <c r="CV155" s="66"/>
      <c r="CW155" s="66"/>
      <c r="CX155" s="66"/>
      <c r="CY155" s="66"/>
      <c r="CZ155" s="66"/>
      <c r="DA155" s="66"/>
      <c r="DB155" s="66"/>
      <c r="DC155" s="66"/>
      <c r="DD155" s="66"/>
      <c r="DE155" s="66"/>
      <c r="DF155" s="66"/>
      <c r="DG155" s="66"/>
      <c r="DH155" s="66"/>
      <c r="DI155" s="66"/>
      <c r="DJ155" s="66"/>
      <c r="DK155" s="66"/>
      <c r="DL155" s="66"/>
      <c r="DM155" s="66"/>
      <c r="DN155" s="66"/>
      <c r="DO155" s="66"/>
      <c r="DP155" s="66"/>
      <c r="DQ155" s="66"/>
      <c r="DR155" s="66"/>
      <c r="DS155" s="66"/>
      <c r="DT155" s="66"/>
      <c r="DU155" s="66"/>
      <c r="DV155" s="66"/>
      <c r="DW155" s="66"/>
      <c r="DX155" s="66"/>
      <c r="DY155" s="66"/>
      <c r="DZ155" s="66"/>
      <c r="EA155" s="66"/>
      <c r="EB155" s="66"/>
      <c r="EC155" s="66"/>
      <c r="ED155" s="66"/>
      <c r="EE155" s="66"/>
      <c r="EF155" s="66"/>
      <c r="EG155" s="66"/>
      <c r="EH155" s="66"/>
      <c r="EI155" s="66"/>
      <c r="EJ155" s="66"/>
      <c r="EK155" s="66"/>
      <c r="EL155" s="66"/>
      <c r="EM155" s="66"/>
      <c r="EN155" s="66"/>
      <c r="EO155" s="66"/>
      <c r="EP155" s="66"/>
      <c r="EQ155" s="66"/>
      <c r="ER155" s="66"/>
      <c r="ES155" s="66"/>
      <c r="ET155" s="66"/>
      <c r="EU155" s="66"/>
      <c r="EV155" s="66"/>
      <c r="EW155" s="66"/>
      <c r="EX155" s="66"/>
      <c r="EY155" s="66"/>
      <c r="EZ155" s="66"/>
      <c r="FA155" s="66"/>
      <c r="FB155" s="66"/>
      <c r="FC155" s="66"/>
      <c r="FD155" s="66"/>
      <c r="FE155" s="66"/>
      <c r="FF155" s="66"/>
      <c r="FG155" s="66"/>
      <c r="FH155" s="66"/>
      <c r="FI155" s="66"/>
      <c r="FJ155" s="66"/>
      <c r="FK155" s="66"/>
      <c r="FL155" s="66"/>
      <c r="FM155" s="66"/>
      <c r="FN155" s="66"/>
      <c r="FO155" s="66"/>
      <c r="FP155" s="66"/>
      <c r="FQ155" s="66"/>
      <c r="FR155" s="66"/>
      <c r="FS155" s="66"/>
      <c r="FT155" s="66"/>
      <c r="FU155" s="66"/>
      <c r="FV155" s="66"/>
      <c r="FW155" s="66"/>
      <c r="FX155" s="66"/>
      <c r="FY155" s="66"/>
      <c r="FZ155" s="66"/>
      <c r="GA155" s="66"/>
      <c r="GB155" s="66"/>
      <c r="GC155" s="66"/>
      <c r="GD155" s="66"/>
      <c r="GE155" s="66"/>
      <c r="GF155" s="66"/>
      <c r="GG155" s="66"/>
      <c r="GH155" s="66"/>
      <c r="GI155" s="66"/>
      <c r="GJ155" s="66"/>
      <c r="GK155" s="66"/>
      <c r="GL155" s="66"/>
      <c r="GM155" s="66"/>
      <c r="GN155" s="66"/>
      <c r="GO155" s="66"/>
      <c r="GP155" s="66"/>
      <c r="GQ155" s="66"/>
      <c r="GR155" s="66"/>
      <c r="GS155" s="66"/>
      <c r="GT155" s="66"/>
      <c r="GU155" s="66"/>
      <c r="GV155" s="66"/>
      <c r="GW155" s="66"/>
      <c r="GX155" s="66"/>
      <c r="GY155" s="66"/>
      <c r="GZ155" s="66"/>
      <c r="HA155" s="66"/>
      <c r="HB155" s="66"/>
      <c r="HC155" s="66"/>
      <c r="HD155" s="66"/>
      <c r="HE155" s="66"/>
      <c r="HF155" s="66"/>
      <c r="HG155" s="66"/>
      <c r="HH155" s="66"/>
      <c r="HI155" s="66"/>
      <c r="HJ155" s="66"/>
      <c r="HK155" s="66"/>
      <c r="HL155" s="66"/>
      <c r="HM155" s="66"/>
      <c r="HN155" s="66"/>
      <c r="HO155" s="66"/>
      <c r="HP155" s="66"/>
      <c r="HQ155" s="66"/>
      <c r="HR155" s="66"/>
      <c r="HS155" s="66"/>
      <c r="HT155" s="66"/>
      <c r="HU155" s="66"/>
      <c r="HV155" s="66"/>
      <c r="HW155" s="66"/>
    </row>
    <row r="156" spans="2:231" s="336" customFormat="1" ht="15" customHeight="1">
      <c r="B156" s="66"/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66"/>
      <c r="AP156" s="66"/>
      <c r="AQ156" s="66"/>
      <c r="AR156" s="66"/>
      <c r="AS156" s="66"/>
      <c r="AT156" s="66"/>
      <c r="AU156" s="66"/>
      <c r="AV156" s="66"/>
      <c r="AW156" s="66"/>
      <c r="AX156" s="66"/>
      <c r="AY156" s="66"/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J156" s="66"/>
      <c r="BK156" s="66"/>
      <c r="BL156" s="66"/>
      <c r="BM156" s="66"/>
      <c r="BN156" s="66"/>
      <c r="BO156" s="66"/>
      <c r="BP156" s="66"/>
      <c r="BQ156" s="66"/>
      <c r="BR156" s="66"/>
      <c r="BS156" s="66"/>
      <c r="BT156" s="66"/>
      <c r="BU156" s="66"/>
      <c r="BV156" s="66"/>
      <c r="BW156" s="66"/>
      <c r="BX156" s="66"/>
      <c r="BY156" s="66"/>
      <c r="BZ156" s="66"/>
      <c r="CA156" s="66"/>
      <c r="CB156" s="66"/>
      <c r="CC156" s="66"/>
      <c r="CD156" s="66"/>
      <c r="CE156" s="66"/>
      <c r="CF156" s="66"/>
      <c r="CG156" s="66"/>
      <c r="CH156" s="66"/>
      <c r="CI156" s="66"/>
      <c r="CJ156" s="66"/>
      <c r="CK156" s="66"/>
      <c r="CL156" s="66"/>
      <c r="CM156" s="66"/>
      <c r="CN156" s="66"/>
      <c r="CO156" s="66"/>
      <c r="CP156" s="66"/>
      <c r="CQ156" s="66"/>
      <c r="CR156" s="66"/>
      <c r="CS156" s="66"/>
      <c r="CT156" s="66"/>
      <c r="CU156" s="66"/>
      <c r="CV156" s="66"/>
      <c r="CW156" s="66"/>
      <c r="CX156" s="66"/>
      <c r="CY156" s="66"/>
      <c r="CZ156" s="66"/>
      <c r="DA156" s="66"/>
      <c r="DB156" s="66"/>
      <c r="DC156" s="66"/>
      <c r="DD156" s="66"/>
      <c r="DE156" s="66"/>
      <c r="DF156" s="66"/>
      <c r="DG156" s="66"/>
      <c r="DH156" s="66"/>
      <c r="DI156" s="66"/>
      <c r="DJ156" s="66"/>
      <c r="DK156" s="66"/>
      <c r="DL156" s="66"/>
      <c r="DM156" s="66"/>
      <c r="DN156" s="66"/>
      <c r="DO156" s="66"/>
      <c r="DP156" s="66"/>
      <c r="DQ156" s="66"/>
      <c r="DR156" s="66"/>
      <c r="DS156" s="66"/>
      <c r="DT156" s="66"/>
      <c r="DU156" s="66"/>
      <c r="DV156" s="66"/>
      <c r="DW156" s="66"/>
      <c r="DX156" s="66"/>
      <c r="DY156" s="66"/>
      <c r="DZ156" s="66"/>
      <c r="EA156" s="66"/>
      <c r="EB156" s="66"/>
      <c r="EC156" s="66"/>
      <c r="ED156" s="66"/>
      <c r="EE156" s="66"/>
      <c r="EF156" s="66"/>
      <c r="EG156" s="66"/>
      <c r="EH156" s="66"/>
      <c r="EI156" s="66"/>
      <c r="EJ156" s="66"/>
      <c r="EK156" s="66"/>
      <c r="EL156" s="66"/>
      <c r="EM156" s="66"/>
      <c r="EN156" s="66"/>
      <c r="EO156" s="66"/>
      <c r="EP156" s="66"/>
      <c r="EQ156" s="66"/>
      <c r="ER156" s="66"/>
      <c r="ES156" s="66"/>
      <c r="ET156" s="66"/>
      <c r="EU156" s="66"/>
      <c r="EV156" s="66"/>
      <c r="EW156" s="66"/>
      <c r="EX156" s="66"/>
      <c r="EY156" s="66"/>
      <c r="EZ156" s="66"/>
      <c r="FA156" s="66"/>
      <c r="FB156" s="66"/>
      <c r="FC156" s="66"/>
      <c r="FD156" s="66"/>
      <c r="FE156" s="66"/>
      <c r="FF156" s="66"/>
      <c r="FG156" s="66"/>
      <c r="FH156" s="66"/>
      <c r="FI156" s="66"/>
      <c r="FJ156" s="66"/>
      <c r="FK156" s="66"/>
      <c r="FL156" s="66"/>
      <c r="FM156" s="66"/>
      <c r="FN156" s="66"/>
      <c r="FO156" s="66"/>
      <c r="FP156" s="66"/>
      <c r="FQ156" s="66"/>
      <c r="FR156" s="66"/>
      <c r="FS156" s="66"/>
      <c r="FT156" s="66"/>
      <c r="FU156" s="66"/>
      <c r="FV156" s="66"/>
      <c r="FW156" s="66"/>
      <c r="FX156" s="66"/>
      <c r="FY156" s="66"/>
      <c r="FZ156" s="66"/>
      <c r="GA156" s="66"/>
      <c r="GB156" s="66"/>
      <c r="GC156" s="66"/>
      <c r="GD156" s="66"/>
      <c r="GE156" s="66"/>
      <c r="GF156" s="66"/>
      <c r="GG156" s="66"/>
      <c r="GH156" s="66"/>
      <c r="GI156" s="66"/>
      <c r="GJ156" s="66"/>
      <c r="GK156" s="66"/>
      <c r="GL156" s="66"/>
      <c r="GM156" s="66"/>
      <c r="GN156" s="66"/>
      <c r="GO156" s="66"/>
      <c r="GP156" s="66"/>
      <c r="GQ156" s="66"/>
      <c r="GR156" s="66"/>
      <c r="GS156" s="66"/>
      <c r="GT156" s="66"/>
      <c r="GU156" s="66"/>
      <c r="GV156" s="66"/>
      <c r="GW156" s="66"/>
      <c r="GX156" s="66"/>
      <c r="GY156" s="66"/>
      <c r="GZ156" s="66"/>
      <c r="HA156" s="66"/>
      <c r="HB156" s="66"/>
      <c r="HC156" s="66"/>
      <c r="HD156" s="66"/>
      <c r="HE156" s="66"/>
      <c r="HF156" s="66"/>
      <c r="HG156" s="66"/>
      <c r="HH156" s="66"/>
      <c r="HI156" s="66"/>
      <c r="HJ156" s="66"/>
      <c r="HK156" s="66"/>
      <c r="HL156" s="66"/>
      <c r="HM156" s="66"/>
      <c r="HN156" s="66"/>
      <c r="HO156" s="66"/>
      <c r="HP156" s="66"/>
      <c r="HQ156" s="66"/>
      <c r="HR156" s="66"/>
      <c r="HS156" s="66"/>
      <c r="HT156" s="66"/>
      <c r="HU156" s="66"/>
      <c r="HV156" s="66"/>
      <c r="HW156" s="66"/>
    </row>
    <row r="157" spans="2:231" s="336" customFormat="1" ht="15" customHeight="1">
      <c r="B157" s="66"/>
      <c r="C157" s="66"/>
      <c r="D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66"/>
      <c r="AP157" s="66"/>
      <c r="AQ157" s="66"/>
      <c r="AR157" s="66"/>
      <c r="AS157" s="66"/>
      <c r="AT157" s="66"/>
      <c r="AU157" s="66"/>
      <c r="AV157" s="66"/>
      <c r="AW157" s="66"/>
      <c r="AX157" s="66"/>
      <c r="AY157" s="66"/>
      <c r="AZ157" s="66"/>
      <c r="BA157" s="66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/>
      <c r="BL157" s="66"/>
      <c r="BM157" s="66"/>
      <c r="BN157" s="66"/>
      <c r="BO157" s="66"/>
      <c r="BP157" s="66"/>
      <c r="BQ157" s="66"/>
      <c r="BR157" s="66"/>
      <c r="BS157" s="66"/>
      <c r="BT157" s="66"/>
      <c r="BU157" s="66"/>
      <c r="BV157" s="66"/>
      <c r="BW157" s="66"/>
      <c r="BX157" s="66"/>
      <c r="BY157" s="66"/>
      <c r="BZ157" s="66"/>
      <c r="CA157" s="66"/>
      <c r="CB157" s="66"/>
      <c r="CC157" s="66"/>
      <c r="CD157" s="66"/>
      <c r="CE157" s="66"/>
      <c r="CF157" s="66"/>
      <c r="CG157" s="66"/>
      <c r="CH157" s="66"/>
      <c r="CI157" s="66"/>
      <c r="CJ157" s="66"/>
      <c r="CK157" s="66"/>
      <c r="CL157" s="66"/>
      <c r="CM157" s="66"/>
      <c r="CN157" s="66"/>
      <c r="CO157" s="66"/>
      <c r="CP157" s="66"/>
      <c r="CQ157" s="66"/>
      <c r="CR157" s="66"/>
      <c r="CS157" s="66"/>
      <c r="CT157" s="66"/>
      <c r="CU157" s="66"/>
      <c r="CV157" s="66"/>
      <c r="CW157" s="66"/>
      <c r="CX157" s="66"/>
      <c r="CY157" s="66"/>
      <c r="CZ157" s="66"/>
      <c r="DA157" s="66"/>
      <c r="DB157" s="66"/>
      <c r="DC157" s="66"/>
      <c r="DD157" s="66"/>
      <c r="DE157" s="66"/>
      <c r="DF157" s="66"/>
      <c r="DG157" s="66"/>
      <c r="DH157" s="66"/>
      <c r="DI157" s="66"/>
      <c r="DJ157" s="66"/>
      <c r="DK157" s="66"/>
      <c r="DL157" s="66"/>
      <c r="DM157" s="66"/>
      <c r="DN157" s="66"/>
      <c r="DO157" s="66"/>
      <c r="DP157" s="66"/>
      <c r="DQ157" s="66"/>
      <c r="DR157" s="66"/>
      <c r="DS157" s="66"/>
      <c r="DT157" s="66"/>
      <c r="DU157" s="66"/>
      <c r="DV157" s="66"/>
      <c r="DW157" s="66"/>
      <c r="DX157" s="66"/>
      <c r="DY157" s="66"/>
      <c r="DZ157" s="66"/>
      <c r="EA157" s="66"/>
      <c r="EB157" s="66"/>
      <c r="EC157" s="66"/>
      <c r="ED157" s="66"/>
      <c r="EE157" s="66"/>
      <c r="EF157" s="66"/>
      <c r="EG157" s="66"/>
      <c r="EH157" s="66"/>
      <c r="EI157" s="66"/>
      <c r="EJ157" s="66"/>
      <c r="EK157" s="66"/>
      <c r="EL157" s="66"/>
      <c r="EM157" s="66"/>
      <c r="EN157" s="66"/>
      <c r="EO157" s="66"/>
      <c r="EP157" s="66"/>
      <c r="EQ157" s="66"/>
      <c r="ER157" s="66"/>
      <c r="ES157" s="66"/>
      <c r="ET157" s="66"/>
      <c r="EU157" s="66"/>
      <c r="EV157" s="66"/>
      <c r="EW157" s="66"/>
      <c r="EX157" s="66"/>
      <c r="EY157" s="66"/>
      <c r="EZ157" s="66"/>
      <c r="FA157" s="66"/>
      <c r="FB157" s="66"/>
      <c r="FC157" s="66"/>
      <c r="FD157" s="66"/>
      <c r="FE157" s="66"/>
      <c r="FF157" s="66"/>
      <c r="FG157" s="66"/>
      <c r="FH157" s="66"/>
      <c r="FI157" s="66"/>
      <c r="FJ157" s="66"/>
      <c r="FK157" s="66"/>
      <c r="FL157" s="66"/>
      <c r="FM157" s="66"/>
      <c r="FN157" s="66"/>
      <c r="FO157" s="66"/>
      <c r="FP157" s="66"/>
      <c r="FQ157" s="66"/>
      <c r="FR157" s="66"/>
      <c r="FS157" s="66"/>
      <c r="FT157" s="66"/>
      <c r="FU157" s="66"/>
      <c r="FV157" s="66"/>
      <c r="FW157" s="66"/>
      <c r="FX157" s="66"/>
      <c r="FY157" s="66"/>
      <c r="FZ157" s="66"/>
      <c r="GA157" s="66"/>
      <c r="GB157" s="66"/>
      <c r="GC157" s="66"/>
      <c r="GD157" s="66"/>
      <c r="GE157" s="66"/>
      <c r="GF157" s="66"/>
      <c r="GG157" s="66"/>
      <c r="GH157" s="66"/>
      <c r="GI157" s="66"/>
      <c r="GJ157" s="66"/>
      <c r="GK157" s="66"/>
      <c r="GL157" s="66"/>
      <c r="GM157" s="66"/>
      <c r="GN157" s="66"/>
      <c r="GO157" s="66"/>
      <c r="GP157" s="66"/>
      <c r="GQ157" s="66"/>
      <c r="GR157" s="66"/>
      <c r="GS157" s="66"/>
      <c r="GT157" s="66"/>
      <c r="GU157" s="66"/>
      <c r="GV157" s="66"/>
      <c r="GW157" s="66"/>
      <c r="GX157" s="66"/>
      <c r="GY157" s="66"/>
      <c r="GZ157" s="66"/>
      <c r="HA157" s="66"/>
      <c r="HB157" s="66"/>
      <c r="HC157" s="66"/>
      <c r="HD157" s="66"/>
      <c r="HE157" s="66"/>
      <c r="HF157" s="66"/>
      <c r="HG157" s="66"/>
      <c r="HH157" s="66"/>
      <c r="HI157" s="66"/>
      <c r="HJ157" s="66"/>
      <c r="HK157" s="66"/>
      <c r="HL157" s="66"/>
      <c r="HM157" s="66"/>
      <c r="HN157" s="66"/>
      <c r="HO157" s="66"/>
      <c r="HP157" s="66"/>
      <c r="HQ157" s="66"/>
      <c r="HR157" s="66"/>
      <c r="HS157" s="66"/>
      <c r="HT157" s="66"/>
      <c r="HU157" s="66"/>
      <c r="HV157" s="66"/>
      <c r="HW157" s="66"/>
    </row>
    <row r="158" spans="2:231" s="336" customFormat="1" ht="15" customHeight="1">
      <c r="B158" s="6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66"/>
      <c r="AP158" s="66"/>
      <c r="AQ158" s="66"/>
      <c r="AR158" s="66"/>
      <c r="AS158" s="66"/>
      <c r="AT158" s="66"/>
      <c r="AU158" s="66"/>
      <c r="AV158" s="66"/>
      <c r="AW158" s="66"/>
      <c r="AX158" s="66"/>
      <c r="AY158" s="66"/>
      <c r="AZ158" s="66"/>
      <c r="BA158" s="66"/>
      <c r="BB158" s="66"/>
      <c r="BC158" s="66"/>
      <c r="BD158" s="66"/>
      <c r="BE158" s="66"/>
      <c r="BF158" s="66"/>
      <c r="BG158" s="66"/>
      <c r="BH158" s="66"/>
      <c r="BI158" s="66"/>
      <c r="BJ158" s="66"/>
      <c r="BK158" s="66"/>
      <c r="BL158" s="66"/>
      <c r="BM158" s="66"/>
      <c r="BN158" s="66"/>
      <c r="BO158" s="66"/>
      <c r="BP158" s="66"/>
      <c r="BQ158" s="66"/>
      <c r="BR158" s="66"/>
      <c r="BS158" s="66"/>
      <c r="BT158" s="66"/>
      <c r="BU158" s="66"/>
      <c r="BV158" s="66"/>
      <c r="BW158" s="66"/>
      <c r="BX158" s="66"/>
      <c r="BY158" s="66"/>
      <c r="BZ158" s="66"/>
      <c r="CA158" s="66"/>
      <c r="CB158" s="66"/>
      <c r="CC158" s="66"/>
      <c r="CD158" s="66"/>
      <c r="CE158" s="66"/>
      <c r="CF158" s="66"/>
      <c r="CG158" s="66"/>
      <c r="CH158" s="66"/>
      <c r="CI158" s="66"/>
      <c r="CJ158" s="66"/>
      <c r="CK158" s="66"/>
      <c r="CL158" s="66"/>
      <c r="CM158" s="66"/>
      <c r="CN158" s="66"/>
      <c r="CO158" s="66"/>
      <c r="CP158" s="66"/>
      <c r="CQ158" s="66"/>
      <c r="CR158" s="66"/>
      <c r="CS158" s="66"/>
      <c r="CT158" s="66"/>
      <c r="CU158" s="66"/>
      <c r="CV158" s="66"/>
      <c r="CW158" s="66"/>
      <c r="CX158" s="66"/>
      <c r="CY158" s="66"/>
      <c r="CZ158" s="66"/>
      <c r="DA158" s="66"/>
      <c r="DB158" s="66"/>
      <c r="DC158" s="66"/>
      <c r="DD158" s="66"/>
      <c r="DE158" s="66"/>
      <c r="DF158" s="66"/>
      <c r="DG158" s="66"/>
      <c r="DH158" s="66"/>
      <c r="DI158" s="66"/>
      <c r="DJ158" s="66"/>
      <c r="DK158" s="66"/>
      <c r="DL158" s="66"/>
      <c r="DM158" s="66"/>
      <c r="DN158" s="66"/>
      <c r="DO158" s="66"/>
      <c r="DP158" s="66"/>
      <c r="DQ158" s="66"/>
      <c r="DR158" s="66"/>
      <c r="DS158" s="66"/>
      <c r="DT158" s="66"/>
      <c r="DU158" s="66"/>
      <c r="DV158" s="66"/>
      <c r="DW158" s="66"/>
      <c r="DX158" s="66"/>
      <c r="DY158" s="66"/>
      <c r="DZ158" s="66"/>
      <c r="EA158" s="66"/>
      <c r="EB158" s="66"/>
      <c r="EC158" s="66"/>
      <c r="ED158" s="66"/>
      <c r="EE158" s="66"/>
      <c r="EF158" s="66"/>
      <c r="EG158" s="66"/>
      <c r="EH158" s="66"/>
      <c r="EI158" s="66"/>
      <c r="EJ158" s="66"/>
      <c r="EK158" s="66"/>
      <c r="EL158" s="66"/>
      <c r="EM158" s="66"/>
      <c r="EN158" s="66"/>
      <c r="EO158" s="66"/>
      <c r="EP158" s="66"/>
      <c r="EQ158" s="66"/>
      <c r="ER158" s="66"/>
      <c r="ES158" s="66"/>
      <c r="ET158" s="66"/>
      <c r="EU158" s="66"/>
      <c r="EV158" s="66"/>
      <c r="EW158" s="66"/>
      <c r="EX158" s="66"/>
      <c r="EY158" s="66"/>
      <c r="EZ158" s="66"/>
      <c r="FA158" s="66"/>
      <c r="FB158" s="66"/>
      <c r="FC158" s="66"/>
      <c r="FD158" s="66"/>
      <c r="FE158" s="66"/>
      <c r="FF158" s="66"/>
      <c r="FG158" s="66"/>
      <c r="FH158" s="66"/>
      <c r="FI158" s="66"/>
      <c r="FJ158" s="66"/>
      <c r="FK158" s="66"/>
      <c r="FL158" s="66"/>
      <c r="FM158" s="66"/>
      <c r="FN158" s="66"/>
      <c r="FO158" s="66"/>
      <c r="FP158" s="66"/>
      <c r="FQ158" s="66"/>
      <c r="FR158" s="66"/>
      <c r="FS158" s="66"/>
      <c r="FT158" s="66"/>
      <c r="FU158" s="66"/>
      <c r="FV158" s="66"/>
      <c r="FW158" s="66"/>
      <c r="FX158" s="66"/>
      <c r="FY158" s="66"/>
      <c r="FZ158" s="66"/>
      <c r="GA158" s="66"/>
      <c r="GB158" s="66"/>
      <c r="GC158" s="66"/>
      <c r="GD158" s="66"/>
      <c r="GE158" s="66"/>
      <c r="GF158" s="66"/>
      <c r="GG158" s="66"/>
      <c r="GH158" s="66"/>
      <c r="GI158" s="66"/>
      <c r="GJ158" s="66"/>
      <c r="GK158" s="66"/>
      <c r="GL158" s="66"/>
      <c r="GM158" s="66"/>
      <c r="GN158" s="66"/>
      <c r="GO158" s="66"/>
      <c r="GP158" s="66"/>
      <c r="GQ158" s="66"/>
      <c r="GR158" s="66"/>
      <c r="GS158" s="66"/>
      <c r="GT158" s="66"/>
      <c r="GU158" s="66"/>
      <c r="GV158" s="66"/>
      <c r="GW158" s="66"/>
      <c r="GX158" s="66"/>
      <c r="GY158" s="66"/>
      <c r="GZ158" s="66"/>
      <c r="HA158" s="66"/>
      <c r="HB158" s="66"/>
      <c r="HC158" s="66"/>
      <c r="HD158" s="66"/>
      <c r="HE158" s="66"/>
      <c r="HF158" s="66"/>
      <c r="HG158" s="66"/>
      <c r="HH158" s="66"/>
      <c r="HI158" s="66"/>
      <c r="HJ158" s="66"/>
      <c r="HK158" s="66"/>
      <c r="HL158" s="66"/>
      <c r="HM158" s="66"/>
      <c r="HN158" s="66"/>
      <c r="HO158" s="66"/>
      <c r="HP158" s="66"/>
      <c r="HQ158" s="66"/>
      <c r="HR158" s="66"/>
      <c r="HS158" s="66"/>
      <c r="HT158" s="66"/>
      <c r="HU158" s="66"/>
      <c r="HV158" s="66"/>
      <c r="HW158" s="66"/>
    </row>
    <row r="159" spans="2:231" s="336" customFormat="1" ht="15" customHeight="1">
      <c r="B159" s="66"/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6"/>
      <c r="BM159" s="66"/>
      <c r="BN159" s="66"/>
      <c r="BO159" s="66"/>
      <c r="BP159" s="66"/>
      <c r="BQ159" s="66"/>
      <c r="BR159" s="66"/>
      <c r="BS159" s="66"/>
      <c r="BT159" s="66"/>
      <c r="BU159" s="66"/>
      <c r="BV159" s="66"/>
      <c r="BW159" s="66"/>
      <c r="BX159" s="66"/>
      <c r="BY159" s="66"/>
      <c r="BZ159" s="66"/>
      <c r="CA159" s="66"/>
      <c r="CB159" s="66"/>
      <c r="CC159" s="66"/>
      <c r="CD159" s="66"/>
      <c r="CE159" s="66"/>
      <c r="CF159" s="66"/>
      <c r="CG159" s="66"/>
      <c r="CH159" s="66"/>
      <c r="CI159" s="66"/>
      <c r="CJ159" s="66"/>
      <c r="CK159" s="66"/>
      <c r="CL159" s="66"/>
      <c r="CM159" s="66"/>
      <c r="CN159" s="66"/>
      <c r="CO159" s="66"/>
      <c r="CP159" s="66"/>
      <c r="CQ159" s="66"/>
      <c r="CR159" s="66"/>
      <c r="CS159" s="66"/>
      <c r="CT159" s="66"/>
      <c r="CU159" s="66"/>
      <c r="CV159" s="66"/>
      <c r="CW159" s="66"/>
      <c r="CX159" s="66"/>
      <c r="CY159" s="66"/>
      <c r="CZ159" s="66"/>
      <c r="DA159" s="66"/>
      <c r="DB159" s="66"/>
      <c r="DC159" s="66"/>
      <c r="DD159" s="66"/>
      <c r="DE159" s="66"/>
      <c r="DF159" s="66"/>
      <c r="DG159" s="66"/>
      <c r="DH159" s="66"/>
      <c r="DI159" s="66"/>
      <c r="DJ159" s="66"/>
      <c r="DK159" s="66"/>
      <c r="DL159" s="66"/>
      <c r="DM159" s="66"/>
      <c r="DN159" s="66"/>
      <c r="DO159" s="66"/>
      <c r="DP159" s="66"/>
      <c r="DQ159" s="66"/>
      <c r="DR159" s="66"/>
      <c r="DS159" s="66"/>
      <c r="DT159" s="66"/>
      <c r="DU159" s="66"/>
      <c r="DV159" s="66"/>
      <c r="DW159" s="66"/>
      <c r="DX159" s="66"/>
      <c r="DY159" s="66"/>
      <c r="DZ159" s="66"/>
      <c r="EA159" s="66"/>
      <c r="EB159" s="66"/>
      <c r="EC159" s="66"/>
      <c r="ED159" s="66"/>
      <c r="EE159" s="66"/>
      <c r="EF159" s="66"/>
      <c r="EG159" s="66"/>
      <c r="EH159" s="66"/>
      <c r="EI159" s="66"/>
      <c r="EJ159" s="66"/>
      <c r="EK159" s="66"/>
      <c r="EL159" s="66"/>
      <c r="EM159" s="66"/>
      <c r="EN159" s="66"/>
      <c r="EO159" s="66"/>
      <c r="EP159" s="66"/>
      <c r="EQ159" s="66"/>
      <c r="ER159" s="66"/>
      <c r="ES159" s="66"/>
      <c r="ET159" s="66"/>
      <c r="EU159" s="66"/>
      <c r="EV159" s="66"/>
      <c r="EW159" s="66"/>
      <c r="EX159" s="66"/>
      <c r="EY159" s="66"/>
      <c r="EZ159" s="66"/>
      <c r="FA159" s="66"/>
      <c r="FB159" s="66"/>
      <c r="FC159" s="66"/>
      <c r="FD159" s="66"/>
      <c r="FE159" s="66"/>
      <c r="FF159" s="66"/>
      <c r="FG159" s="66"/>
      <c r="FH159" s="66"/>
      <c r="FI159" s="66"/>
      <c r="FJ159" s="66"/>
      <c r="FK159" s="66"/>
      <c r="FL159" s="66"/>
      <c r="FM159" s="66"/>
      <c r="FN159" s="66"/>
      <c r="FO159" s="66"/>
      <c r="FP159" s="66"/>
      <c r="FQ159" s="66"/>
      <c r="FR159" s="66"/>
      <c r="FS159" s="66"/>
      <c r="FT159" s="66"/>
      <c r="FU159" s="66"/>
      <c r="FV159" s="66"/>
      <c r="FW159" s="66"/>
      <c r="FX159" s="66"/>
      <c r="FY159" s="66"/>
      <c r="FZ159" s="66"/>
      <c r="GA159" s="66"/>
      <c r="GB159" s="66"/>
      <c r="GC159" s="66"/>
      <c r="GD159" s="66"/>
      <c r="GE159" s="66"/>
      <c r="GF159" s="66"/>
      <c r="GG159" s="66"/>
      <c r="GH159" s="66"/>
      <c r="GI159" s="66"/>
      <c r="GJ159" s="66"/>
      <c r="GK159" s="66"/>
      <c r="GL159" s="66"/>
      <c r="GM159" s="66"/>
      <c r="GN159" s="66"/>
      <c r="GO159" s="66"/>
      <c r="GP159" s="66"/>
      <c r="GQ159" s="66"/>
      <c r="GR159" s="66"/>
      <c r="GS159" s="66"/>
      <c r="GT159" s="66"/>
      <c r="GU159" s="66"/>
      <c r="GV159" s="66"/>
      <c r="GW159" s="66"/>
      <c r="GX159" s="66"/>
      <c r="GY159" s="66"/>
      <c r="GZ159" s="66"/>
      <c r="HA159" s="66"/>
      <c r="HB159" s="66"/>
      <c r="HC159" s="66"/>
      <c r="HD159" s="66"/>
      <c r="HE159" s="66"/>
      <c r="HF159" s="66"/>
      <c r="HG159" s="66"/>
      <c r="HH159" s="66"/>
      <c r="HI159" s="66"/>
      <c r="HJ159" s="66"/>
      <c r="HK159" s="66"/>
      <c r="HL159" s="66"/>
      <c r="HM159" s="66"/>
      <c r="HN159" s="66"/>
      <c r="HO159" s="66"/>
      <c r="HP159" s="66"/>
      <c r="HQ159" s="66"/>
      <c r="HR159" s="66"/>
      <c r="HS159" s="66"/>
      <c r="HT159" s="66"/>
      <c r="HU159" s="66"/>
      <c r="HV159" s="66"/>
      <c r="HW159" s="66"/>
    </row>
    <row r="160" spans="2:231" s="336" customFormat="1" ht="15" customHeight="1">
      <c r="B160" s="66"/>
      <c r="C160" s="66"/>
      <c r="D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6"/>
      <c r="BB160" s="66"/>
      <c r="BC160" s="66"/>
      <c r="BD160" s="66"/>
      <c r="BE160" s="66"/>
      <c r="BF160" s="66"/>
      <c r="BG160" s="66"/>
      <c r="BH160" s="66"/>
      <c r="BI160" s="66"/>
      <c r="BJ160" s="66"/>
      <c r="BK160" s="66"/>
      <c r="BL160" s="66"/>
      <c r="BM160" s="66"/>
      <c r="BN160" s="66"/>
      <c r="BO160" s="66"/>
      <c r="BP160" s="66"/>
      <c r="BQ160" s="66"/>
      <c r="BR160" s="66"/>
      <c r="BS160" s="66"/>
      <c r="BT160" s="66"/>
      <c r="BU160" s="66"/>
      <c r="BV160" s="66"/>
      <c r="BW160" s="66"/>
      <c r="BX160" s="66"/>
      <c r="BY160" s="66"/>
      <c r="BZ160" s="66"/>
      <c r="CA160" s="66"/>
      <c r="CB160" s="66"/>
      <c r="CC160" s="66"/>
      <c r="CD160" s="66"/>
      <c r="CE160" s="66"/>
      <c r="CF160" s="66"/>
      <c r="CG160" s="66"/>
      <c r="CH160" s="66"/>
      <c r="CI160" s="66"/>
      <c r="CJ160" s="66"/>
      <c r="CK160" s="66"/>
      <c r="CL160" s="66"/>
      <c r="CM160" s="66"/>
      <c r="CN160" s="66"/>
      <c r="CO160" s="66"/>
      <c r="CP160" s="66"/>
      <c r="CQ160" s="66"/>
      <c r="CR160" s="66"/>
      <c r="CS160" s="66"/>
      <c r="CT160" s="66"/>
      <c r="CU160" s="66"/>
      <c r="CV160" s="66"/>
      <c r="CW160" s="66"/>
      <c r="CX160" s="66"/>
      <c r="CY160" s="66"/>
      <c r="CZ160" s="66"/>
      <c r="DA160" s="66"/>
      <c r="DB160" s="66"/>
      <c r="DC160" s="66"/>
      <c r="DD160" s="66"/>
      <c r="DE160" s="66"/>
      <c r="DF160" s="66"/>
      <c r="DG160" s="66"/>
      <c r="DH160" s="66"/>
      <c r="DI160" s="66"/>
      <c r="DJ160" s="66"/>
      <c r="DK160" s="66"/>
      <c r="DL160" s="66"/>
      <c r="DM160" s="66"/>
      <c r="DN160" s="66"/>
      <c r="DO160" s="66"/>
      <c r="DP160" s="66"/>
      <c r="DQ160" s="66"/>
      <c r="DR160" s="66"/>
      <c r="DS160" s="66"/>
      <c r="DT160" s="66"/>
      <c r="DU160" s="66"/>
      <c r="DV160" s="66"/>
      <c r="DW160" s="66"/>
      <c r="DX160" s="66"/>
      <c r="DY160" s="66"/>
      <c r="DZ160" s="66"/>
      <c r="EA160" s="66"/>
      <c r="EB160" s="66"/>
      <c r="EC160" s="66"/>
      <c r="ED160" s="66"/>
      <c r="EE160" s="66"/>
      <c r="EF160" s="66"/>
      <c r="EG160" s="66"/>
      <c r="EH160" s="66"/>
      <c r="EI160" s="66"/>
      <c r="EJ160" s="66"/>
      <c r="EK160" s="66"/>
      <c r="EL160" s="66"/>
      <c r="EM160" s="66"/>
      <c r="EN160" s="66"/>
      <c r="EO160" s="66"/>
      <c r="EP160" s="66"/>
      <c r="EQ160" s="66"/>
      <c r="ER160" s="66"/>
      <c r="ES160" s="66"/>
      <c r="ET160" s="66"/>
      <c r="EU160" s="66"/>
      <c r="EV160" s="66"/>
      <c r="EW160" s="66"/>
      <c r="EX160" s="66"/>
      <c r="EY160" s="66"/>
      <c r="EZ160" s="66"/>
      <c r="FA160" s="66"/>
      <c r="FB160" s="66"/>
      <c r="FC160" s="66"/>
      <c r="FD160" s="66"/>
      <c r="FE160" s="66"/>
      <c r="FF160" s="66"/>
      <c r="FG160" s="66"/>
      <c r="FH160" s="66"/>
      <c r="FI160" s="66"/>
      <c r="FJ160" s="66"/>
      <c r="FK160" s="66"/>
      <c r="FL160" s="66"/>
      <c r="FM160" s="66"/>
      <c r="FN160" s="66"/>
      <c r="FO160" s="66"/>
      <c r="FP160" s="66"/>
      <c r="FQ160" s="66"/>
      <c r="FR160" s="66"/>
      <c r="FS160" s="66"/>
      <c r="FT160" s="66"/>
      <c r="FU160" s="66"/>
      <c r="FV160" s="66"/>
      <c r="FW160" s="66"/>
      <c r="FX160" s="66"/>
      <c r="FY160" s="66"/>
      <c r="FZ160" s="66"/>
      <c r="GA160" s="66"/>
      <c r="GB160" s="66"/>
      <c r="GC160" s="66"/>
      <c r="GD160" s="66"/>
      <c r="GE160" s="66"/>
      <c r="GF160" s="66"/>
      <c r="GG160" s="66"/>
      <c r="GH160" s="66"/>
      <c r="GI160" s="66"/>
      <c r="GJ160" s="66"/>
      <c r="GK160" s="66"/>
      <c r="GL160" s="66"/>
      <c r="GM160" s="66"/>
      <c r="GN160" s="66"/>
      <c r="GO160" s="66"/>
      <c r="GP160" s="66"/>
      <c r="GQ160" s="66"/>
      <c r="GR160" s="66"/>
      <c r="GS160" s="66"/>
      <c r="GT160" s="66"/>
      <c r="GU160" s="66"/>
      <c r="GV160" s="66"/>
      <c r="GW160" s="66"/>
      <c r="GX160" s="66"/>
      <c r="GY160" s="66"/>
      <c r="GZ160" s="66"/>
      <c r="HA160" s="66"/>
      <c r="HB160" s="66"/>
      <c r="HC160" s="66"/>
      <c r="HD160" s="66"/>
      <c r="HE160" s="66"/>
      <c r="HF160" s="66"/>
      <c r="HG160" s="66"/>
      <c r="HH160" s="66"/>
      <c r="HI160" s="66"/>
      <c r="HJ160" s="66"/>
      <c r="HK160" s="66"/>
      <c r="HL160" s="66"/>
      <c r="HM160" s="66"/>
      <c r="HN160" s="66"/>
      <c r="HO160" s="66"/>
      <c r="HP160" s="66"/>
      <c r="HQ160" s="66"/>
      <c r="HR160" s="66"/>
      <c r="HS160" s="66"/>
      <c r="HT160" s="66"/>
      <c r="HU160" s="66"/>
      <c r="HV160" s="66"/>
      <c r="HW160" s="66"/>
    </row>
    <row r="161" spans="2:231" s="336" customFormat="1" ht="15" customHeight="1">
      <c r="B161" s="66"/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66"/>
      <c r="EN161" s="66"/>
      <c r="EO161" s="66"/>
      <c r="EP161" s="66"/>
      <c r="EQ161" s="66"/>
      <c r="ER161" s="66"/>
      <c r="ES161" s="66"/>
      <c r="ET161" s="66"/>
      <c r="EU161" s="66"/>
      <c r="EV161" s="66"/>
      <c r="EW161" s="66"/>
      <c r="EX161" s="66"/>
      <c r="EY161" s="66"/>
      <c r="EZ161" s="66"/>
      <c r="FA161" s="66"/>
      <c r="FB161" s="66"/>
      <c r="FC161" s="66"/>
      <c r="FD161" s="66"/>
      <c r="FE161" s="66"/>
      <c r="FF161" s="66"/>
      <c r="FG161" s="66"/>
      <c r="FH161" s="66"/>
      <c r="FI161" s="66"/>
      <c r="FJ161" s="66"/>
      <c r="FK161" s="66"/>
      <c r="FL161" s="66"/>
      <c r="FM161" s="66"/>
      <c r="FN161" s="66"/>
      <c r="FO161" s="66"/>
      <c r="FP161" s="66"/>
      <c r="FQ161" s="66"/>
      <c r="FR161" s="66"/>
      <c r="FS161" s="66"/>
      <c r="FT161" s="66"/>
      <c r="FU161" s="66"/>
      <c r="FV161" s="66"/>
      <c r="FW161" s="66"/>
      <c r="FX161" s="66"/>
      <c r="FY161" s="66"/>
      <c r="FZ161" s="66"/>
      <c r="GA161" s="66"/>
      <c r="GB161" s="66"/>
      <c r="GC161" s="66"/>
      <c r="GD161" s="66"/>
      <c r="GE161" s="66"/>
      <c r="GF161" s="66"/>
      <c r="GG161" s="66"/>
      <c r="GH161" s="66"/>
      <c r="GI161" s="66"/>
      <c r="GJ161" s="66"/>
      <c r="GK161" s="66"/>
      <c r="GL161" s="66"/>
      <c r="GM161" s="66"/>
      <c r="GN161" s="66"/>
      <c r="GO161" s="66"/>
      <c r="GP161" s="66"/>
      <c r="GQ161" s="66"/>
      <c r="GR161" s="66"/>
      <c r="GS161" s="66"/>
      <c r="GT161" s="66"/>
      <c r="GU161" s="66"/>
      <c r="GV161" s="66"/>
      <c r="GW161" s="66"/>
      <c r="GX161" s="66"/>
      <c r="GY161" s="66"/>
      <c r="GZ161" s="66"/>
      <c r="HA161" s="66"/>
      <c r="HB161" s="66"/>
      <c r="HC161" s="66"/>
      <c r="HD161" s="66"/>
      <c r="HE161" s="66"/>
      <c r="HF161" s="66"/>
      <c r="HG161" s="66"/>
      <c r="HH161" s="66"/>
      <c r="HI161" s="66"/>
      <c r="HJ161" s="66"/>
      <c r="HK161" s="66"/>
      <c r="HL161" s="66"/>
      <c r="HM161" s="66"/>
      <c r="HN161" s="66"/>
      <c r="HO161" s="66"/>
      <c r="HP161" s="66"/>
      <c r="HQ161" s="66"/>
      <c r="HR161" s="66"/>
      <c r="HS161" s="66"/>
      <c r="HT161" s="66"/>
      <c r="HU161" s="66"/>
      <c r="HV161" s="66"/>
      <c r="HW161" s="66"/>
    </row>
    <row r="162" spans="2:231" s="336" customFormat="1" ht="15" customHeight="1">
      <c r="B162" s="66"/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  <c r="AY162" s="66"/>
      <c r="AZ162" s="66"/>
      <c r="BA162" s="66"/>
      <c r="BB162" s="66"/>
      <c r="BC162" s="66"/>
      <c r="BD162" s="66"/>
      <c r="BE162" s="66"/>
      <c r="BF162" s="66"/>
      <c r="BG162" s="66"/>
      <c r="BH162" s="66"/>
      <c r="BI162" s="66"/>
      <c r="BJ162" s="66"/>
      <c r="BK162" s="66"/>
      <c r="BL162" s="66"/>
      <c r="BM162" s="66"/>
      <c r="BN162" s="66"/>
      <c r="BO162" s="66"/>
      <c r="BP162" s="66"/>
      <c r="BQ162" s="66"/>
      <c r="BR162" s="66"/>
      <c r="BS162" s="66"/>
      <c r="BT162" s="66"/>
      <c r="BU162" s="66"/>
      <c r="BV162" s="66"/>
      <c r="BW162" s="66"/>
      <c r="BX162" s="66"/>
      <c r="BY162" s="66"/>
      <c r="BZ162" s="66"/>
      <c r="CA162" s="66"/>
      <c r="CB162" s="66"/>
      <c r="CC162" s="66"/>
      <c r="CD162" s="66"/>
      <c r="CE162" s="66"/>
      <c r="CF162" s="66"/>
      <c r="CG162" s="66"/>
      <c r="CH162" s="66"/>
      <c r="CI162" s="66"/>
      <c r="CJ162" s="66"/>
      <c r="CK162" s="66"/>
      <c r="CL162" s="66"/>
      <c r="CM162" s="66"/>
      <c r="CN162" s="66"/>
      <c r="CO162" s="66"/>
      <c r="CP162" s="66"/>
      <c r="CQ162" s="66"/>
      <c r="CR162" s="66"/>
      <c r="CS162" s="66"/>
      <c r="CT162" s="66"/>
      <c r="CU162" s="66"/>
      <c r="CV162" s="66"/>
      <c r="CW162" s="66"/>
      <c r="CX162" s="66"/>
      <c r="CY162" s="66"/>
      <c r="CZ162" s="66"/>
      <c r="DA162" s="66"/>
      <c r="DB162" s="66"/>
      <c r="DC162" s="66"/>
      <c r="DD162" s="66"/>
      <c r="DE162" s="66"/>
      <c r="DF162" s="66"/>
      <c r="DG162" s="66"/>
      <c r="DH162" s="66"/>
      <c r="DI162" s="66"/>
      <c r="DJ162" s="66"/>
      <c r="DK162" s="66"/>
      <c r="DL162" s="66"/>
      <c r="DM162" s="66"/>
      <c r="DN162" s="66"/>
      <c r="DO162" s="66"/>
      <c r="DP162" s="66"/>
      <c r="DQ162" s="66"/>
      <c r="DR162" s="66"/>
      <c r="DS162" s="66"/>
      <c r="DT162" s="66"/>
      <c r="DU162" s="66"/>
      <c r="DV162" s="66"/>
      <c r="DW162" s="66"/>
      <c r="DX162" s="66"/>
      <c r="DY162" s="66"/>
      <c r="DZ162" s="66"/>
      <c r="EA162" s="66"/>
      <c r="EB162" s="66"/>
      <c r="EC162" s="66"/>
      <c r="ED162" s="66"/>
      <c r="EE162" s="66"/>
      <c r="EF162" s="66"/>
      <c r="EG162" s="66"/>
      <c r="EH162" s="66"/>
      <c r="EI162" s="66"/>
      <c r="EJ162" s="66"/>
      <c r="EK162" s="66"/>
      <c r="EL162" s="66"/>
      <c r="EM162" s="66"/>
      <c r="EN162" s="66"/>
      <c r="EO162" s="66"/>
      <c r="EP162" s="66"/>
      <c r="EQ162" s="66"/>
      <c r="ER162" s="66"/>
      <c r="ES162" s="66"/>
      <c r="ET162" s="66"/>
      <c r="EU162" s="66"/>
      <c r="EV162" s="66"/>
      <c r="EW162" s="66"/>
      <c r="EX162" s="66"/>
      <c r="EY162" s="66"/>
      <c r="EZ162" s="66"/>
      <c r="FA162" s="66"/>
      <c r="FB162" s="66"/>
      <c r="FC162" s="66"/>
      <c r="FD162" s="66"/>
      <c r="FE162" s="66"/>
      <c r="FF162" s="66"/>
      <c r="FG162" s="66"/>
      <c r="FH162" s="66"/>
      <c r="FI162" s="66"/>
      <c r="FJ162" s="66"/>
      <c r="FK162" s="66"/>
      <c r="FL162" s="66"/>
      <c r="FM162" s="66"/>
      <c r="FN162" s="66"/>
      <c r="FO162" s="66"/>
      <c r="FP162" s="66"/>
      <c r="FQ162" s="66"/>
      <c r="FR162" s="66"/>
      <c r="FS162" s="66"/>
      <c r="FT162" s="66"/>
      <c r="FU162" s="66"/>
      <c r="FV162" s="66"/>
      <c r="FW162" s="66"/>
      <c r="FX162" s="66"/>
      <c r="FY162" s="66"/>
      <c r="FZ162" s="66"/>
      <c r="GA162" s="66"/>
      <c r="GB162" s="66"/>
      <c r="GC162" s="66"/>
      <c r="GD162" s="66"/>
      <c r="GE162" s="66"/>
      <c r="GF162" s="66"/>
      <c r="GG162" s="66"/>
      <c r="GH162" s="66"/>
      <c r="GI162" s="66"/>
      <c r="GJ162" s="66"/>
      <c r="GK162" s="66"/>
      <c r="GL162" s="66"/>
      <c r="GM162" s="66"/>
      <c r="GN162" s="66"/>
      <c r="GO162" s="66"/>
      <c r="GP162" s="66"/>
      <c r="GQ162" s="66"/>
      <c r="GR162" s="66"/>
      <c r="GS162" s="66"/>
      <c r="GT162" s="66"/>
      <c r="GU162" s="66"/>
      <c r="GV162" s="66"/>
      <c r="GW162" s="66"/>
      <c r="GX162" s="66"/>
      <c r="GY162" s="66"/>
      <c r="GZ162" s="66"/>
      <c r="HA162" s="66"/>
      <c r="HB162" s="66"/>
      <c r="HC162" s="66"/>
      <c r="HD162" s="66"/>
      <c r="HE162" s="66"/>
      <c r="HF162" s="66"/>
      <c r="HG162" s="66"/>
      <c r="HH162" s="66"/>
      <c r="HI162" s="66"/>
      <c r="HJ162" s="66"/>
      <c r="HK162" s="66"/>
      <c r="HL162" s="66"/>
      <c r="HM162" s="66"/>
      <c r="HN162" s="66"/>
      <c r="HO162" s="66"/>
      <c r="HP162" s="66"/>
      <c r="HQ162" s="66"/>
      <c r="HR162" s="66"/>
      <c r="HS162" s="66"/>
      <c r="HT162" s="66"/>
      <c r="HU162" s="66"/>
      <c r="HV162" s="66"/>
      <c r="HW162" s="66"/>
    </row>
    <row r="163" spans="2:231" s="336" customFormat="1" ht="15" customHeight="1">
      <c r="B163" s="66"/>
      <c r="C163" s="66"/>
      <c r="D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  <c r="AD163" s="66"/>
      <c r="AE163" s="66"/>
      <c r="AF163" s="66"/>
      <c r="AG163" s="66"/>
      <c r="AH163" s="66"/>
      <c r="AI163" s="66"/>
      <c r="AJ163" s="66"/>
      <c r="AK163" s="66"/>
      <c r="AL163" s="66"/>
      <c r="AM163" s="66"/>
      <c r="AN163" s="66"/>
      <c r="AO163" s="66"/>
      <c r="AP163" s="66"/>
      <c r="AQ163" s="66"/>
      <c r="AR163" s="66"/>
      <c r="AS163" s="66"/>
      <c r="AT163" s="66"/>
      <c r="AU163" s="66"/>
      <c r="AV163" s="66"/>
      <c r="AW163" s="66"/>
      <c r="AX163" s="66"/>
      <c r="AY163" s="66"/>
      <c r="AZ163" s="66"/>
      <c r="BA163" s="66"/>
      <c r="BB163" s="66"/>
      <c r="BC163" s="66"/>
      <c r="BD163" s="66"/>
      <c r="BE163" s="66"/>
      <c r="BF163" s="66"/>
      <c r="BG163" s="66"/>
      <c r="BH163" s="66"/>
      <c r="BI163" s="66"/>
      <c r="BJ163" s="66"/>
      <c r="BK163" s="66"/>
      <c r="BL163" s="66"/>
      <c r="BM163" s="66"/>
      <c r="BN163" s="66"/>
      <c r="BO163" s="66"/>
      <c r="BP163" s="66"/>
      <c r="BQ163" s="66"/>
      <c r="BR163" s="66"/>
      <c r="BS163" s="66"/>
      <c r="BT163" s="66"/>
      <c r="BU163" s="66"/>
      <c r="BV163" s="66"/>
      <c r="BW163" s="66"/>
      <c r="BX163" s="66"/>
      <c r="BY163" s="66"/>
      <c r="BZ163" s="66"/>
      <c r="CA163" s="66"/>
      <c r="CB163" s="66"/>
      <c r="CC163" s="66"/>
      <c r="CD163" s="66"/>
      <c r="CE163" s="66"/>
      <c r="CF163" s="66"/>
      <c r="CG163" s="66"/>
      <c r="CH163" s="66"/>
      <c r="CI163" s="66"/>
      <c r="CJ163" s="66"/>
      <c r="CK163" s="66"/>
      <c r="CL163" s="66"/>
      <c r="CM163" s="66"/>
      <c r="CN163" s="66"/>
      <c r="CO163" s="66"/>
      <c r="CP163" s="66"/>
      <c r="CQ163" s="66"/>
      <c r="CR163" s="66"/>
      <c r="CS163" s="66"/>
      <c r="CT163" s="66"/>
      <c r="CU163" s="66"/>
      <c r="CV163" s="66"/>
      <c r="CW163" s="66"/>
      <c r="CX163" s="66"/>
      <c r="CY163" s="66"/>
      <c r="CZ163" s="66"/>
      <c r="DA163" s="66"/>
      <c r="DB163" s="66"/>
      <c r="DC163" s="66"/>
      <c r="DD163" s="66"/>
      <c r="DE163" s="66"/>
      <c r="DF163" s="66"/>
      <c r="DG163" s="66"/>
      <c r="DH163" s="66"/>
      <c r="DI163" s="66"/>
      <c r="DJ163" s="66"/>
      <c r="DK163" s="66"/>
      <c r="DL163" s="66"/>
      <c r="DM163" s="66"/>
      <c r="DN163" s="66"/>
      <c r="DO163" s="66"/>
      <c r="DP163" s="66"/>
      <c r="DQ163" s="66"/>
      <c r="DR163" s="66"/>
      <c r="DS163" s="66"/>
      <c r="DT163" s="66"/>
      <c r="DU163" s="66"/>
      <c r="DV163" s="66"/>
      <c r="DW163" s="66"/>
      <c r="DX163" s="66"/>
      <c r="DY163" s="66"/>
      <c r="DZ163" s="66"/>
      <c r="EA163" s="66"/>
      <c r="EB163" s="66"/>
      <c r="EC163" s="66"/>
      <c r="ED163" s="66"/>
      <c r="EE163" s="66"/>
      <c r="EF163" s="66"/>
      <c r="EG163" s="66"/>
      <c r="EH163" s="66"/>
      <c r="EI163" s="66"/>
      <c r="EJ163" s="66"/>
      <c r="EK163" s="66"/>
      <c r="EL163" s="66"/>
      <c r="EM163" s="66"/>
      <c r="EN163" s="66"/>
      <c r="EO163" s="66"/>
      <c r="EP163" s="66"/>
      <c r="EQ163" s="66"/>
      <c r="ER163" s="66"/>
      <c r="ES163" s="66"/>
      <c r="ET163" s="66"/>
      <c r="EU163" s="66"/>
      <c r="EV163" s="66"/>
      <c r="EW163" s="66"/>
      <c r="EX163" s="66"/>
      <c r="EY163" s="66"/>
      <c r="EZ163" s="66"/>
      <c r="FA163" s="66"/>
      <c r="FB163" s="66"/>
      <c r="FC163" s="66"/>
      <c r="FD163" s="66"/>
      <c r="FE163" s="66"/>
      <c r="FF163" s="66"/>
      <c r="FG163" s="66"/>
      <c r="FH163" s="66"/>
      <c r="FI163" s="66"/>
      <c r="FJ163" s="66"/>
      <c r="FK163" s="66"/>
      <c r="FL163" s="66"/>
      <c r="FM163" s="66"/>
      <c r="FN163" s="66"/>
      <c r="FO163" s="66"/>
      <c r="FP163" s="66"/>
      <c r="FQ163" s="66"/>
      <c r="FR163" s="66"/>
      <c r="FS163" s="66"/>
      <c r="FT163" s="66"/>
      <c r="FU163" s="66"/>
      <c r="FV163" s="66"/>
      <c r="FW163" s="66"/>
      <c r="FX163" s="66"/>
      <c r="FY163" s="66"/>
      <c r="FZ163" s="66"/>
      <c r="GA163" s="66"/>
      <c r="GB163" s="66"/>
      <c r="GC163" s="66"/>
      <c r="GD163" s="66"/>
      <c r="GE163" s="66"/>
      <c r="GF163" s="66"/>
      <c r="GG163" s="66"/>
      <c r="GH163" s="66"/>
      <c r="GI163" s="66"/>
      <c r="GJ163" s="66"/>
      <c r="GK163" s="66"/>
      <c r="GL163" s="66"/>
      <c r="GM163" s="66"/>
      <c r="GN163" s="66"/>
      <c r="GO163" s="66"/>
      <c r="GP163" s="66"/>
      <c r="GQ163" s="66"/>
      <c r="GR163" s="66"/>
      <c r="GS163" s="66"/>
      <c r="GT163" s="66"/>
      <c r="GU163" s="66"/>
      <c r="GV163" s="66"/>
      <c r="GW163" s="66"/>
      <c r="GX163" s="66"/>
      <c r="GY163" s="66"/>
      <c r="GZ163" s="66"/>
      <c r="HA163" s="66"/>
      <c r="HB163" s="66"/>
      <c r="HC163" s="66"/>
      <c r="HD163" s="66"/>
      <c r="HE163" s="66"/>
      <c r="HF163" s="66"/>
      <c r="HG163" s="66"/>
      <c r="HH163" s="66"/>
      <c r="HI163" s="66"/>
      <c r="HJ163" s="66"/>
      <c r="HK163" s="66"/>
      <c r="HL163" s="66"/>
      <c r="HM163" s="66"/>
      <c r="HN163" s="66"/>
      <c r="HO163" s="66"/>
      <c r="HP163" s="66"/>
      <c r="HQ163" s="66"/>
      <c r="HR163" s="66"/>
      <c r="HS163" s="66"/>
      <c r="HT163" s="66"/>
      <c r="HU163" s="66"/>
      <c r="HV163" s="66"/>
      <c r="HW163" s="66"/>
    </row>
    <row r="164" spans="2:231" s="336" customFormat="1" ht="15" customHeight="1">
      <c r="B164" s="66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  <c r="BK164" s="66"/>
      <c r="BL164" s="66"/>
      <c r="BM164" s="66"/>
      <c r="BN164" s="66"/>
      <c r="BO164" s="66"/>
      <c r="BP164" s="66"/>
      <c r="BQ164" s="66"/>
      <c r="BR164" s="66"/>
      <c r="BS164" s="66"/>
      <c r="BT164" s="66"/>
      <c r="BU164" s="66"/>
      <c r="BV164" s="66"/>
      <c r="BW164" s="66"/>
      <c r="BX164" s="66"/>
      <c r="BY164" s="66"/>
      <c r="BZ164" s="66"/>
      <c r="CA164" s="66"/>
      <c r="CB164" s="66"/>
      <c r="CC164" s="66"/>
      <c r="CD164" s="66"/>
      <c r="CE164" s="66"/>
      <c r="CF164" s="66"/>
      <c r="CG164" s="66"/>
      <c r="CH164" s="66"/>
      <c r="CI164" s="66"/>
      <c r="CJ164" s="66"/>
      <c r="CK164" s="66"/>
      <c r="CL164" s="66"/>
      <c r="CM164" s="66"/>
      <c r="CN164" s="66"/>
      <c r="CO164" s="66"/>
      <c r="CP164" s="66"/>
      <c r="CQ164" s="66"/>
      <c r="CR164" s="66"/>
      <c r="CS164" s="66"/>
      <c r="CT164" s="66"/>
      <c r="CU164" s="66"/>
      <c r="CV164" s="66"/>
      <c r="CW164" s="66"/>
      <c r="CX164" s="66"/>
      <c r="CY164" s="66"/>
      <c r="CZ164" s="66"/>
      <c r="DA164" s="66"/>
      <c r="DB164" s="66"/>
      <c r="DC164" s="66"/>
      <c r="DD164" s="66"/>
      <c r="DE164" s="66"/>
      <c r="DF164" s="66"/>
      <c r="DG164" s="66"/>
      <c r="DH164" s="66"/>
      <c r="DI164" s="66"/>
      <c r="DJ164" s="66"/>
      <c r="DK164" s="66"/>
      <c r="DL164" s="66"/>
      <c r="DM164" s="66"/>
      <c r="DN164" s="66"/>
      <c r="DO164" s="66"/>
      <c r="DP164" s="66"/>
      <c r="DQ164" s="66"/>
      <c r="DR164" s="66"/>
      <c r="DS164" s="66"/>
      <c r="DT164" s="66"/>
      <c r="DU164" s="66"/>
      <c r="DV164" s="66"/>
      <c r="DW164" s="66"/>
      <c r="DX164" s="66"/>
      <c r="DY164" s="66"/>
      <c r="DZ164" s="66"/>
      <c r="EA164" s="66"/>
      <c r="EB164" s="66"/>
      <c r="EC164" s="66"/>
      <c r="ED164" s="66"/>
      <c r="EE164" s="66"/>
      <c r="EF164" s="66"/>
      <c r="EG164" s="66"/>
      <c r="EH164" s="66"/>
      <c r="EI164" s="66"/>
      <c r="EJ164" s="66"/>
      <c r="EK164" s="66"/>
      <c r="EL164" s="66"/>
      <c r="EM164" s="66"/>
      <c r="EN164" s="66"/>
      <c r="EO164" s="66"/>
      <c r="EP164" s="66"/>
      <c r="EQ164" s="66"/>
      <c r="ER164" s="66"/>
      <c r="ES164" s="66"/>
      <c r="ET164" s="66"/>
      <c r="EU164" s="66"/>
      <c r="EV164" s="66"/>
      <c r="EW164" s="66"/>
      <c r="EX164" s="66"/>
      <c r="EY164" s="66"/>
      <c r="EZ164" s="66"/>
      <c r="FA164" s="66"/>
      <c r="FB164" s="66"/>
      <c r="FC164" s="66"/>
      <c r="FD164" s="66"/>
      <c r="FE164" s="66"/>
      <c r="FF164" s="66"/>
      <c r="FG164" s="66"/>
      <c r="FH164" s="66"/>
      <c r="FI164" s="66"/>
      <c r="FJ164" s="66"/>
      <c r="FK164" s="66"/>
      <c r="FL164" s="66"/>
      <c r="FM164" s="66"/>
      <c r="FN164" s="66"/>
      <c r="FO164" s="66"/>
      <c r="FP164" s="66"/>
      <c r="FQ164" s="66"/>
      <c r="FR164" s="66"/>
      <c r="FS164" s="66"/>
      <c r="FT164" s="66"/>
      <c r="FU164" s="66"/>
      <c r="FV164" s="66"/>
      <c r="FW164" s="66"/>
      <c r="FX164" s="66"/>
      <c r="FY164" s="66"/>
      <c r="FZ164" s="66"/>
      <c r="GA164" s="66"/>
      <c r="GB164" s="66"/>
      <c r="GC164" s="66"/>
      <c r="GD164" s="66"/>
      <c r="GE164" s="66"/>
      <c r="GF164" s="66"/>
      <c r="GG164" s="66"/>
      <c r="GH164" s="66"/>
      <c r="GI164" s="66"/>
      <c r="GJ164" s="66"/>
      <c r="GK164" s="66"/>
      <c r="GL164" s="66"/>
      <c r="GM164" s="66"/>
      <c r="GN164" s="66"/>
      <c r="GO164" s="66"/>
      <c r="GP164" s="66"/>
      <c r="GQ164" s="66"/>
      <c r="GR164" s="66"/>
      <c r="GS164" s="66"/>
      <c r="GT164" s="66"/>
      <c r="GU164" s="66"/>
      <c r="GV164" s="66"/>
      <c r="GW164" s="66"/>
      <c r="GX164" s="66"/>
      <c r="GY164" s="66"/>
      <c r="GZ164" s="66"/>
      <c r="HA164" s="66"/>
      <c r="HB164" s="66"/>
      <c r="HC164" s="66"/>
      <c r="HD164" s="66"/>
      <c r="HE164" s="66"/>
      <c r="HF164" s="66"/>
      <c r="HG164" s="66"/>
      <c r="HH164" s="66"/>
      <c r="HI164" s="66"/>
      <c r="HJ164" s="66"/>
      <c r="HK164" s="66"/>
      <c r="HL164" s="66"/>
      <c r="HM164" s="66"/>
      <c r="HN164" s="66"/>
      <c r="HO164" s="66"/>
      <c r="HP164" s="66"/>
      <c r="HQ164" s="66"/>
      <c r="HR164" s="66"/>
      <c r="HS164" s="66"/>
      <c r="HT164" s="66"/>
      <c r="HU164" s="66"/>
      <c r="HV164" s="66"/>
      <c r="HW164" s="66"/>
    </row>
    <row r="165" spans="2:231" s="336" customFormat="1" ht="15" customHeight="1">
      <c r="B165" s="66"/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  <c r="AD165" s="66"/>
      <c r="AE165" s="66"/>
      <c r="AF165" s="66"/>
      <c r="AG165" s="66"/>
      <c r="AH165" s="66"/>
      <c r="AI165" s="66"/>
      <c r="AJ165" s="66"/>
      <c r="AK165" s="66"/>
      <c r="AL165" s="66"/>
      <c r="AM165" s="66"/>
      <c r="AN165" s="66"/>
      <c r="AO165" s="66"/>
      <c r="AP165" s="66"/>
      <c r="AQ165" s="66"/>
      <c r="AR165" s="66"/>
      <c r="AS165" s="66"/>
      <c r="AT165" s="66"/>
      <c r="AU165" s="66"/>
      <c r="AV165" s="66"/>
      <c r="AW165" s="66"/>
      <c r="AX165" s="66"/>
      <c r="AY165" s="66"/>
      <c r="AZ165" s="66"/>
      <c r="BA165" s="66"/>
      <c r="BB165" s="66"/>
      <c r="BC165" s="66"/>
      <c r="BD165" s="66"/>
      <c r="BE165" s="66"/>
      <c r="BF165" s="66"/>
      <c r="BG165" s="66"/>
      <c r="BH165" s="66"/>
      <c r="BI165" s="66"/>
      <c r="BJ165" s="66"/>
      <c r="BK165" s="66"/>
      <c r="BL165" s="66"/>
      <c r="BM165" s="66"/>
      <c r="BN165" s="66"/>
      <c r="BO165" s="66"/>
      <c r="BP165" s="66"/>
      <c r="BQ165" s="66"/>
      <c r="BR165" s="66"/>
      <c r="BS165" s="66"/>
      <c r="BT165" s="66"/>
      <c r="BU165" s="66"/>
      <c r="BV165" s="66"/>
      <c r="BW165" s="66"/>
      <c r="BX165" s="66"/>
      <c r="BY165" s="66"/>
      <c r="BZ165" s="66"/>
      <c r="CA165" s="66"/>
      <c r="CB165" s="66"/>
      <c r="CC165" s="66"/>
      <c r="CD165" s="66"/>
      <c r="CE165" s="66"/>
      <c r="CF165" s="66"/>
      <c r="CG165" s="66"/>
      <c r="CH165" s="66"/>
      <c r="CI165" s="66"/>
      <c r="CJ165" s="66"/>
      <c r="CK165" s="66"/>
      <c r="CL165" s="66"/>
      <c r="CM165" s="66"/>
      <c r="CN165" s="66"/>
      <c r="CO165" s="66"/>
      <c r="CP165" s="66"/>
      <c r="CQ165" s="66"/>
      <c r="CR165" s="66"/>
      <c r="CS165" s="66"/>
      <c r="CT165" s="66"/>
      <c r="CU165" s="66"/>
      <c r="CV165" s="66"/>
      <c r="CW165" s="66"/>
      <c r="CX165" s="66"/>
      <c r="CY165" s="66"/>
      <c r="CZ165" s="66"/>
      <c r="DA165" s="66"/>
      <c r="DB165" s="66"/>
      <c r="DC165" s="66"/>
      <c r="DD165" s="66"/>
      <c r="DE165" s="66"/>
      <c r="DF165" s="66"/>
      <c r="DG165" s="66"/>
      <c r="DH165" s="66"/>
      <c r="DI165" s="66"/>
      <c r="DJ165" s="66"/>
      <c r="DK165" s="66"/>
      <c r="DL165" s="66"/>
      <c r="DM165" s="66"/>
      <c r="DN165" s="66"/>
      <c r="DO165" s="66"/>
      <c r="DP165" s="66"/>
      <c r="DQ165" s="66"/>
      <c r="DR165" s="66"/>
      <c r="DS165" s="66"/>
      <c r="DT165" s="66"/>
      <c r="DU165" s="66"/>
      <c r="DV165" s="66"/>
      <c r="DW165" s="66"/>
      <c r="DX165" s="66"/>
      <c r="DY165" s="66"/>
      <c r="DZ165" s="66"/>
      <c r="EA165" s="66"/>
      <c r="EB165" s="66"/>
      <c r="EC165" s="66"/>
      <c r="ED165" s="66"/>
      <c r="EE165" s="66"/>
      <c r="EF165" s="66"/>
      <c r="EG165" s="66"/>
      <c r="EH165" s="66"/>
      <c r="EI165" s="66"/>
      <c r="EJ165" s="66"/>
      <c r="EK165" s="66"/>
      <c r="EL165" s="66"/>
      <c r="EM165" s="66"/>
      <c r="EN165" s="66"/>
      <c r="EO165" s="66"/>
      <c r="EP165" s="66"/>
      <c r="EQ165" s="66"/>
      <c r="ER165" s="66"/>
      <c r="ES165" s="66"/>
      <c r="ET165" s="66"/>
      <c r="EU165" s="66"/>
      <c r="EV165" s="66"/>
      <c r="EW165" s="66"/>
      <c r="EX165" s="66"/>
      <c r="EY165" s="66"/>
      <c r="EZ165" s="66"/>
      <c r="FA165" s="66"/>
      <c r="FB165" s="66"/>
      <c r="FC165" s="66"/>
      <c r="FD165" s="66"/>
      <c r="FE165" s="66"/>
      <c r="FF165" s="66"/>
      <c r="FG165" s="66"/>
      <c r="FH165" s="66"/>
      <c r="FI165" s="66"/>
      <c r="FJ165" s="66"/>
      <c r="FK165" s="66"/>
      <c r="FL165" s="66"/>
      <c r="FM165" s="66"/>
      <c r="FN165" s="66"/>
      <c r="FO165" s="66"/>
      <c r="FP165" s="66"/>
      <c r="FQ165" s="66"/>
      <c r="FR165" s="66"/>
      <c r="FS165" s="66"/>
      <c r="FT165" s="66"/>
      <c r="FU165" s="66"/>
      <c r="FV165" s="66"/>
      <c r="FW165" s="66"/>
      <c r="FX165" s="66"/>
      <c r="FY165" s="66"/>
      <c r="FZ165" s="66"/>
      <c r="GA165" s="66"/>
      <c r="GB165" s="66"/>
      <c r="GC165" s="66"/>
      <c r="GD165" s="66"/>
      <c r="GE165" s="66"/>
      <c r="GF165" s="66"/>
      <c r="GG165" s="66"/>
      <c r="GH165" s="66"/>
      <c r="GI165" s="66"/>
      <c r="GJ165" s="66"/>
      <c r="GK165" s="66"/>
      <c r="GL165" s="66"/>
      <c r="GM165" s="66"/>
      <c r="GN165" s="66"/>
      <c r="GO165" s="66"/>
      <c r="GP165" s="66"/>
      <c r="GQ165" s="66"/>
      <c r="GR165" s="66"/>
      <c r="GS165" s="66"/>
      <c r="GT165" s="66"/>
      <c r="GU165" s="66"/>
      <c r="GV165" s="66"/>
      <c r="GW165" s="66"/>
      <c r="GX165" s="66"/>
      <c r="GY165" s="66"/>
      <c r="GZ165" s="66"/>
      <c r="HA165" s="66"/>
      <c r="HB165" s="66"/>
      <c r="HC165" s="66"/>
      <c r="HD165" s="66"/>
      <c r="HE165" s="66"/>
      <c r="HF165" s="66"/>
      <c r="HG165" s="66"/>
      <c r="HH165" s="66"/>
      <c r="HI165" s="66"/>
      <c r="HJ165" s="66"/>
      <c r="HK165" s="66"/>
      <c r="HL165" s="66"/>
      <c r="HM165" s="66"/>
      <c r="HN165" s="66"/>
      <c r="HO165" s="66"/>
      <c r="HP165" s="66"/>
      <c r="HQ165" s="66"/>
      <c r="HR165" s="66"/>
      <c r="HS165" s="66"/>
      <c r="HT165" s="66"/>
      <c r="HU165" s="66"/>
      <c r="HV165" s="66"/>
      <c r="HW165" s="66"/>
    </row>
    <row r="166" spans="2:231" s="336" customFormat="1" ht="15" customHeight="1">
      <c r="B166" s="66"/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  <c r="AD166" s="66"/>
      <c r="AE166" s="66"/>
      <c r="AF166" s="66"/>
      <c r="AG166" s="66"/>
      <c r="AH166" s="66"/>
      <c r="AI166" s="66"/>
      <c r="AJ166" s="66"/>
      <c r="AK166" s="66"/>
      <c r="AL166" s="66"/>
      <c r="AM166" s="66"/>
      <c r="AN166" s="66"/>
      <c r="AO166" s="66"/>
      <c r="AP166" s="66"/>
      <c r="AQ166" s="66"/>
      <c r="AR166" s="66"/>
      <c r="AS166" s="66"/>
      <c r="AT166" s="66"/>
      <c r="AU166" s="66"/>
      <c r="AV166" s="66"/>
      <c r="AW166" s="66"/>
      <c r="AX166" s="66"/>
      <c r="AY166" s="66"/>
      <c r="AZ166" s="66"/>
      <c r="BA166" s="66"/>
      <c r="BB166" s="66"/>
      <c r="BC166" s="66"/>
      <c r="BD166" s="66"/>
      <c r="BE166" s="66"/>
      <c r="BF166" s="66"/>
      <c r="BG166" s="66"/>
      <c r="BH166" s="66"/>
      <c r="BI166" s="66"/>
      <c r="BJ166" s="66"/>
      <c r="BK166" s="66"/>
      <c r="BL166" s="66"/>
      <c r="BM166" s="66"/>
      <c r="BN166" s="66"/>
      <c r="BO166" s="66"/>
      <c r="BP166" s="66"/>
      <c r="BQ166" s="66"/>
      <c r="BR166" s="66"/>
      <c r="BS166" s="66"/>
      <c r="BT166" s="66"/>
      <c r="BU166" s="66"/>
      <c r="BV166" s="66"/>
      <c r="BW166" s="66"/>
      <c r="BX166" s="66"/>
      <c r="BY166" s="66"/>
      <c r="BZ166" s="66"/>
      <c r="CA166" s="66"/>
      <c r="CB166" s="66"/>
      <c r="CC166" s="66"/>
      <c r="CD166" s="66"/>
      <c r="CE166" s="66"/>
      <c r="CF166" s="66"/>
      <c r="CG166" s="66"/>
      <c r="CH166" s="66"/>
      <c r="CI166" s="66"/>
      <c r="CJ166" s="66"/>
      <c r="CK166" s="66"/>
      <c r="CL166" s="66"/>
      <c r="CM166" s="66"/>
      <c r="CN166" s="66"/>
      <c r="CO166" s="66"/>
      <c r="CP166" s="66"/>
      <c r="CQ166" s="66"/>
      <c r="CR166" s="66"/>
      <c r="CS166" s="66"/>
      <c r="CT166" s="66"/>
      <c r="CU166" s="66"/>
      <c r="CV166" s="66"/>
      <c r="CW166" s="66"/>
      <c r="CX166" s="66"/>
      <c r="CY166" s="66"/>
      <c r="CZ166" s="66"/>
      <c r="DA166" s="66"/>
      <c r="DB166" s="66"/>
      <c r="DC166" s="66"/>
      <c r="DD166" s="66"/>
      <c r="DE166" s="66"/>
      <c r="DF166" s="66"/>
      <c r="DG166" s="66"/>
      <c r="DH166" s="66"/>
      <c r="DI166" s="66"/>
      <c r="DJ166" s="66"/>
      <c r="DK166" s="66"/>
      <c r="DL166" s="66"/>
      <c r="DM166" s="66"/>
      <c r="DN166" s="66"/>
      <c r="DO166" s="66"/>
      <c r="DP166" s="66"/>
      <c r="DQ166" s="66"/>
      <c r="DR166" s="66"/>
      <c r="DS166" s="66"/>
      <c r="DT166" s="66"/>
      <c r="DU166" s="66"/>
      <c r="DV166" s="66"/>
      <c r="DW166" s="66"/>
      <c r="DX166" s="66"/>
      <c r="DY166" s="66"/>
      <c r="DZ166" s="66"/>
      <c r="EA166" s="66"/>
      <c r="EB166" s="66"/>
      <c r="EC166" s="66"/>
      <c r="ED166" s="66"/>
      <c r="EE166" s="66"/>
      <c r="EF166" s="66"/>
      <c r="EG166" s="66"/>
      <c r="EH166" s="66"/>
      <c r="EI166" s="66"/>
      <c r="EJ166" s="66"/>
      <c r="EK166" s="66"/>
      <c r="EL166" s="66"/>
      <c r="EM166" s="66"/>
      <c r="EN166" s="66"/>
      <c r="EO166" s="66"/>
      <c r="EP166" s="66"/>
      <c r="EQ166" s="66"/>
      <c r="ER166" s="66"/>
      <c r="ES166" s="66"/>
      <c r="ET166" s="66"/>
      <c r="EU166" s="66"/>
      <c r="EV166" s="66"/>
      <c r="EW166" s="66"/>
      <c r="EX166" s="66"/>
      <c r="EY166" s="66"/>
      <c r="EZ166" s="66"/>
      <c r="FA166" s="66"/>
      <c r="FB166" s="66"/>
      <c r="FC166" s="66"/>
      <c r="FD166" s="66"/>
      <c r="FE166" s="66"/>
      <c r="FF166" s="66"/>
      <c r="FG166" s="66"/>
      <c r="FH166" s="66"/>
      <c r="FI166" s="66"/>
      <c r="FJ166" s="66"/>
      <c r="FK166" s="66"/>
      <c r="FL166" s="66"/>
      <c r="FM166" s="66"/>
      <c r="FN166" s="66"/>
      <c r="FO166" s="66"/>
      <c r="FP166" s="66"/>
      <c r="FQ166" s="66"/>
      <c r="FR166" s="66"/>
      <c r="FS166" s="66"/>
      <c r="FT166" s="66"/>
      <c r="FU166" s="66"/>
      <c r="FV166" s="66"/>
      <c r="FW166" s="66"/>
      <c r="FX166" s="66"/>
      <c r="FY166" s="66"/>
      <c r="FZ166" s="66"/>
      <c r="GA166" s="66"/>
      <c r="GB166" s="66"/>
      <c r="GC166" s="66"/>
      <c r="GD166" s="66"/>
      <c r="GE166" s="66"/>
      <c r="GF166" s="66"/>
      <c r="GG166" s="66"/>
      <c r="GH166" s="66"/>
      <c r="GI166" s="66"/>
      <c r="GJ166" s="66"/>
      <c r="GK166" s="66"/>
      <c r="GL166" s="66"/>
      <c r="GM166" s="66"/>
      <c r="GN166" s="66"/>
      <c r="GO166" s="66"/>
      <c r="GP166" s="66"/>
      <c r="GQ166" s="66"/>
      <c r="GR166" s="66"/>
      <c r="GS166" s="66"/>
      <c r="GT166" s="66"/>
      <c r="GU166" s="66"/>
      <c r="GV166" s="66"/>
      <c r="GW166" s="66"/>
      <c r="GX166" s="66"/>
      <c r="GY166" s="66"/>
      <c r="GZ166" s="66"/>
      <c r="HA166" s="66"/>
      <c r="HB166" s="66"/>
      <c r="HC166" s="66"/>
      <c r="HD166" s="66"/>
      <c r="HE166" s="66"/>
      <c r="HF166" s="66"/>
      <c r="HG166" s="66"/>
      <c r="HH166" s="66"/>
      <c r="HI166" s="66"/>
      <c r="HJ166" s="66"/>
      <c r="HK166" s="66"/>
      <c r="HL166" s="66"/>
      <c r="HM166" s="66"/>
      <c r="HN166" s="66"/>
      <c r="HO166" s="66"/>
      <c r="HP166" s="66"/>
      <c r="HQ166" s="66"/>
      <c r="HR166" s="66"/>
      <c r="HS166" s="66"/>
      <c r="HT166" s="66"/>
      <c r="HU166" s="66"/>
      <c r="HV166" s="66"/>
      <c r="HW166" s="66"/>
    </row>
    <row r="167" spans="2:231" s="336" customFormat="1" ht="15" customHeight="1">
      <c r="B167" s="66"/>
      <c r="C167" s="66"/>
      <c r="D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S167" s="66"/>
      <c r="AT167" s="66"/>
      <c r="AU167" s="66"/>
      <c r="AV167" s="66"/>
      <c r="AW167" s="66"/>
      <c r="AX167" s="66"/>
      <c r="AY167" s="66"/>
      <c r="AZ167" s="66"/>
      <c r="BA167" s="66"/>
      <c r="BB167" s="66"/>
      <c r="BC167" s="66"/>
      <c r="BD167" s="66"/>
      <c r="BE167" s="66"/>
      <c r="BF167" s="66"/>
      <c r="BG167" s="66"/>
      <c r="BH167" s="66"/>
      <c r="BI167" s="66"/>
      <c r="BJ167" s="66"/>
      <c r="BK167" s="66"/>
      <c r="BL167" s="66"/>
      <c r="BM167" s="66"/>
      <c r="BN167" s="66"/>
      <c r="BO167" s="66"/>
      <c r="BP167" s="66"/>
      <c r="BQ167" s="66"/>
      <c r="BR167" s="66"/>
      <c r="BS167" s="66"/>
      <c r="BT167" s="66"/>
      <c r="BU167" s="66"/>
      <c r="BV167" s="66"/>
      <c r="BW167" s="66"/>
      <c r="BX167" s="66"/>
      <c r="BY167" s="66"/>
      <c r="BZ167" s="66"/>
      <c r="CA167" s="66"/>
      <c r="CB167" s="66"/>
      <c r="CC167" s="66"/>
      <c r="CD167" s="66"/>
      <c r="CE167" s="66"/>
      <c r="CF167" s="66"/>
      <c r="CG167" s="66"/>
      <c r="CH167" s="66"/>
      <c r="CI167" s="66"/>
      <c r="CJ167" s="66"/>
      <c r="CK167" s="66"/>
      <c r="CL167" s="66"/>
      <c r="CM167" s="66"/>
      <c r="CN167" s="66"/>
      <c r="CO167" s="66"/>
      <c r="CP167" s="66"/>
      <c r="CQ167" s="66"/>
      <c r="CR167" s="66"/>
      <c r="CS167" s="66"/>
      <c r="CT167" s="66"/>
      <c r="CU167" s="66"/>
      <c r="CV167" s="66"/>
      <c r="CW167" s="66"/>
      <c r="CX167" s="66"/>
      <c r="CY167" s="66"/>
      <c r="CZ167" s="66"/>
      <c r="DA167" s="66"/>
      <c r="DB167" s="66"/>
      <c r="DC167" s="66"/>
      <c r="DD167" s="66"/>
      <c r="DE167" s="66"/>
      <c r="DF167" s="66"/>
      <c r="DG167" s="66"/>
      <c r="DH167" s="66"/>
      <c r="DI167" s="66"/>
      <c r="DJ167" s="66"/>
      <c r="DK167" s="66"/>
      <c r="DL167" s="66"/>
      <c r="DM167" s="66"/>
      <c r="DN167" s="66"/>
      <c r="DO167" s="66"/>
      <c r="DP167" s="66"/>
      <c r="DQ167" s="66"/>
      <c r="DR167" s="66"/>
      <c r="DS167" s="66"/>
      <c r="DT167" s="66"/>
      <c r="DU167" s="66"/>
      <c r="DV167" s="66"/>
      <c r="DW167" s="66"/>
      <c r="DX167" s="66"/>
      <c r="DY167" s="66"/>
      <c r="DZ167" s="66"/>
      <c r="EA167" s="66"/>
      <c r="EB167" s="66"/>
      <c r="EC167" s="66"/>
      <c r="ED167" s="66"/>
      <c r="EE167" s="66"/>
      <c r="EF167" s="66"/>
      <c r="EG167" s="66"/>
      <c r="EH167" s="66"/>
      <c r="EI167" s="66"/>
      <c r="EJ167" s="66"/>
      <c r="EK167" s="66"/>
      <c r="EL167" s="66"/>
      <c r="EM167" s="66"/>
      <c r="EN167" s="66"/>
      <c r="EO167" s="66"/>
      <c r="EP167" s="66"/>
      <c r="EQ167" s="66"/>
      <c r="ER167" s="66"/>
      <c r="ES167" s="66"/>
      <c r="ET167" s="66"/>
      <c r="EU167" s="66"/>
      <c r="EV167" s="66"/>
      <c r="EW167" s="66"/>
      <c r="EX167" s="66"/>
      <c r="EY167" s="66"/>
      <c r="EZ167" s="66"/>
      <c r="FA167" s="66"/>
      <c r="FB167" s="66"/>
      <c r="FC167" s="66"/>
      <c r="FD167" s="66"/>
      <c r="FE167" s="66"/>
      <c r="FF167" s="66"/>
      <c r="FG167" s="66"/>
      <c r="FH167" s="66"/>
      <c r="FI167" s="66"/>
      <c r="FJ167" s="66"/>
      <c r="FK167" s="66"/>
      <c r="FL167" s="66"/>
      <c r="FM167" s="66"/>
      <c r="FN167" s="66"/>
      <c r="FO167" s="66"/>
      <c r="FP167" s="66"/>
      <c r="FQ167" s="66"/>
      <c r="FR167" s="66"/>
      <c r="FS167" s="66"/>
      <c r="FT167" s="66"/>
      <c r="FU167" s="66"/>
      <c r="FV167" s="66"/>
      <c r="FW167" s="66"/>
      <c r="FX167" s="66"/>
      <c r="FY167" s="66"/>
      <c r="FZ167" s="66"/>
      <c r="GA167" s="66"/>
      <c r="GB167" s="66"/>
      <c r="GC167" s="66"/>
      <c r="GD167" s="66"/>
      <c r="GE167" s="66"/>
      <c r="GF167" s="66"/>
      <c r="GG167" s="66"/>
      <c r="GH167" s="66"/>
      <c r="GI167" s="66"/>
      <c r="GJ167" s="66"/>
      <c r="GK167" s="66"/>
      <c r="GL167" s="66"/>
      <c r="GM167" s="66"/>
      <c r="GN167" s="66"/>
      <c r="GO167" s="66"/>
      <c r="GP167" s="66"/>
      <c r="GQ167" s="66"/>
      <c r="GR167" s="66"/>
      <c r="GS167" s="66"/>
      <c r="GT167" s="66"/>
      <c r="GU167" s="66"/>
      <c r="GV167" s="66"/>
      <c r="GW167" s="66"/>
      <c r="GX167" s="66"/>
      <c r="GY167" s="66"/>
      <c r="GZ167" s="66"/>
      <c r="HA167" s="66"/>
      <c r="HB167" s="66"/>
      <c r="HC167" s="66"/>
      <c r="HD167" s="66"/>
      <c r="HE167" s="66"/>
      <c r="HF167" s="66"/>
      <c r="HG167" s="66"/>
      <c r="HH167" s="66"/>
      <c r="HI167" s="66"/>
      <c r="HJ167" s="66"/>
      <c r="HK167" s="66"/>
      <c r="HL167" s="66"/>
      <c r="HM167" s="66"/>
      <c r="HN167" s="66"/>
      <c r="HO167" s="66"/>
      <c r="HP167" s="66"/>
      <c r="HQ167" s="66"/>
      <c r="HR167" s="66"/>
      <c r="HS167" s="66"/>
      <c r="HT167" s="66"/>
      <c r="HU167" s="66"/>
      <c r="HV167" s="66"/>
      <c r="HW167" s="66"/>
    </row>
    <row r="168" spans="2:231" s="336" customFormat="1" ht="15" customHeight="1">
      <c r="B168" s="66"/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66"/>
      <c r="AP168" s="66"/>
      <c r="AQ168" s="66"/>
      <c r="AR168" s="66"/>
      <c r="AS168" s="66"/>
      <c r="AT168" s="66"/>
      <c r="AU168" s="66"/>
      <c r="AV168" s="66"/>
      <c r="AW168" s="66"/>
      <c r="AX168" s="66"/>
      <c r="AY168" s="66"/>
      <c r="AZ168" s="66"/>
      <c r="BA168" s="66"/>
      <c r="BB168" s="66"/>
      <c r="BC168" s="66"/>
      <c r="BD168" s="66"/>
      <c r="BE168" s="66"/>
      <c r="BF168" s="66"/>
      <c r="BG168" s="66"/>
      <c r="BH168" s="66"/>
      <c r="BI168" s="66"/>
      <c r="BJ168" s="66"/>
      <c r="BK168" s="66"/>
      <c r="BL168" s="66"/>
      <c r="BM168" s="66"/>
      <c r="BN168" s="66"/>
      <c r="BO168" s="66"/>
      <c r="BP168" s="66"/>
      <c r="BQ168" s="66"/>
      <c r="BR168" s="66"/>
      <c r="BS168" s="66"/>
      <c r="BT168" s="66"/>
      <c r="BU168" s="66"/>
      <c r="BV168" s="66"/>
      <c r="BW168" s="66"/>
      <c r="BX168" s="66"/>
      <c r="BY168" s="66"/>
      <c r="BZ168" s="66"/>
      <c r="CA168" s="66"/>
      <c r="CB168" s="66"/>
      <c r="CC168" s="66"/>
      <c r="CD168" s="66"/>
      <c r="CE168" s="66"/>
      <c r="CF168" s="66"/>
      <c r="CG168" s="66"/>
      <c r="CH168" s="66"/>
      <c r="CI168" s="66"/>
      <c r="CJ168" s="66"/>
      <c r="CK168" s="66"/>
      <c r="CL168" s="66"/>
      <c r="CM168" s="66"/>
      <c r="CN168" s="66"/>
      <c r="CO168" s="66"/>
      <c r="CP168" s="66"/>
      <c r="CQ168" s="66"/>
      <c r="CR168" s="66"/>
      <c r="CS168" s="66"/>
      <c r="CT168" s="66"/>
      <c r="CU168" s="66"/>
      <c r="CV168" s="66"/>
      <c r="CW168" s="66"/>
      <c r="CX168" s="66"/>
      <c r="CY168" s="66"/>
      <c r="CZ168" s="66"/>
      <c r="DA168" s="66"/>
      <c r="DB168" s="66"/>
      <c r="DC168" s="66"/>
      <c r="DD168" s="66"/>
      <c r="DE168" s="66"/>
      <c r="DF168" s="66"/>
      <c r="DG168" s="66"/>
      <c r="DH168" s="66"/>
      <c r="DI168" s="66"/>
      <c r="DJ168" s="66"/>
      <c r="DK168" s="66"/>
      <c r="DL168" s="66"/>
      <c r="DM168" s="66"/>
      <c r="DN168" s="66"/>
      <c r="DO168" s="66"/>
      <c r="DP168" s="66"/>
      <c r="DQ168" s="66"/>
      <c r="DR168" s="66"/>
      <c r="DS168" s="66"/>
      <c r="DT168" s="66"/>
      <c r="DU168" s="66"/>
      <c r="DV168" s="66"/>
      <c r="DW168" s="66"/>
      <c r="DX168" s="66"/>
      <c r="DY168" s="66"/>
      <c r="DZ168" s="66"/>
      <c r="EA168" s="66"/>
      <c r="EB168" s="66"/>
      <c r="EC168" s="66"/>
      <c r="ED168" s="66"/>
      <c r="EE168" s="66"/>
      <c r="EF168" s="66"/>
      <c r="EG168" s="66"/>
      <c r="EH168" s="66"/>
      <c r="EI168" s="66"/>
      <c r="EJ168" s="66"/>
      <c r="EK168" s="66"/>
      <c r="EL168" s="66"/>
      <c r="EM168" s="66"/>
      <c r="EN168" s="66"/>
      <c r="EO168" s="66"/>
      <c r="EP168" s="66"/>
      <c r="EQ168" s="66"/>
      <c r="ER168" s="66"/>
      <c r="ES168" s="66"/>
      <c r="ET168" s="66"/>
      <c r="EU168" s="66"/>
      <c r="EV168" s="66"/>
      <c r="EW168" s="66"/>
      <c r="EX168" s="66"/>
      <c r="EY168" s="66"/>
      <c r="EZ168" s="66"/>
      <c r="FA168" s="66"/>
      <c r="FB168" s="66"/>
      <c r="FC168" s="66"/>
      <c r="FD168" s="66"/>
      <c r="FE168" s="66"/>
      <c r="FF168" s="66"/>
      <c r="FG168" s="66"/>
      <c r="FH168" s="66"/>
      <c r="FI168" s="66"/>
      <c r="FJ168" s="66"/>
      <c r="FK168" s="66"/>
      <c r="FL168" s="66"/>
      <c r="FM168" s="66"/>
      <c r="FN168" s="66"/>
      <c r="FO168" s="66"/>
      <c r="FP168" s="66"/>
      <c r="FQ168" s="66"/>
      <c r="FR168" s="66"/>
      <c r="FS168" s="66"/>
      <c r="FT168" s="66"/>
      <c r="FU168" s="66"/>
      <c r="FV168" s="66"/>
      <c r="FW168" s="66"/>
      <c r="FX168" s="66"/>
      <c r="FY168" s="66"/>
      <c r="FZ168" s="66"/>
      <c r="GA168" s="66"/>
      <c r="GB168" s="66"/>
      <c r="GC168" s="66"/>
      <c r="GD168" s="66"/>
      <c r="GE168" s="66"/>
      <c r="GF168" s="66"/>
      <c r="GG168" s="66"/>
      <c r="GH168" s="66"/>
      <c r="GI168" s="66"/>
      <c r="GJ168" s="66"/>
      <c r="GK168" s="66"/>
      <c r="GL168" s="66"/>
      <c r="GM168" s="66"/>
      <c r="GN168" s="66"/>
      <c r="GO168" s="66"/>
      <c r="GP168" s="66"/>
      <c r="GQ168" s="66"/>
      <c r="GR168" s="66"/>
      <c r="GS168" s="66"/>
      <c r="GT168" s="66"/>
      <c r="GU168" s="66"/>
      <c r="GV168" s="66"/>
      <c r="GW168" s="66"/>
      <c r="GX168" s="66"/>
      <c r="GY168" s="66"/>
      <c r="GZ168" s="66"/>
      <c r="HA168" s="66"/>
      <c r="HB168" s="66"/>
      <c r="HC168" s="66"/>
      <c r="HD168" s="66"/>
      <c r="HE168" s="66"/>
      <c r="HF168" s="66"/>
      <c r="HG168" s="66"/>
      <c r="HH168" s="66"/>
      <c r="HI168" s="66"/>
      <c r="HJ168" s="66"/>
      <c r="HK168" s="66"/>
      <c r="HL168" s="66"/>
      <c r="HM168" s="66"/>
      <c r="HN168" s="66"/>
      <c r="HO168" s="66"/>
      <c r="HP168" s="66"/>
      <c r="HQ168" s="66"/>
      <c r="HR168" s="66"/>
      <c r="HS168" s="66"/>
      <c r="HT168" s="66"/>
      <c r="HU168" s="66"/>
      <c r="HV168" s="66"/>
      <c r="HW168" s="66"/>
    </row>
    <row r="169" spans="2:231" s="336" customFormat="1" ht="15" customHeight="1">
      <c r="B169" s="6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S169" s="66"/>
      <c r="AT169" s="66"/>
      <c r="AU169" s="66"/>
      <c r="AV169" s="66"/>
      <c r="AW169" s="66"/>
      <c r="AX169" s="66"/>
      <c r="AY169" s="66"/>
      <c r="AZ169" s="66"/>
      <c r="BA169" s="66"/>
      <c r="BB169" s="66"/>
      <c r="BC169" s="66"/>
      <c r="BD169" s="66"/>
      <c r="BE169" s="66"/>
      <c r="BF169" s="66"/>
      <c r="BG169" s="66"/>
      <c r="BH169" s="66"/>
      <c r="BI169" s="66"/>
      <c r="BJ169" s="66"/>
      <c r="BK169" s="66"/>
      <c r="BL169" s="66"/>
      <c r="BM169" s="66"/>
      <c r="BN169" s="66"/>
      <c r="BO169" s="66"/>
      <c r="BP169" s="66"/>
      <c r="BQ169" s="66"/>
      <c r="BR169" s="66"/>
      <c r="BS169" s="66"/>
      <c r="BT169" s="66"/>
      <c r="BU169" s="66"/>
      <c r="BV169" s="66"/>
      <c r="BW169" s="66"/>
      <c r="BX169" s="66"/>
      <c r="BY169" s="66"/>
      <c r="BZ169" s="66"/>
      <c r="CA169" s="66"/>
      <c r="CB169" s="66"/>
      <c r="CC169" s="66"/>
      <c r="CD169" s="66"/>
      <c r="CE169" s="66"/>
      <c r="CF169" s="66"/>
      <c r="CG169" s="66"/>
      <c r="CH169" s="66"/>
      <c r="CI169" s="66"/>
      <c r="CJ169" s="66"/>
      <c r="CK169" s="66"/>
      <c r="CL169" s="66"/>
      <c r="CM169" s="66"/>
      <c r="CN169" s="66"/>
      <c r="CO169" s="66"/>
      <c r="CP169" s="66"/>
      <c r="CQ169" s="66"/>
      <c r="CR169" s="66"/>
      <c r="CS169" s="66"/>
      <c r="CT169" s="66"/>
      <c r="CU169" s="66"/>
      <c r="CV169" s="66"/>
      <c r="CW169" s="66"/>
      <c r="CX169" s="66"/>
      <c r="CY169" s="66"/>
      <c r="CZ169" s="66"/>
      <c r="DA169" s="66"/>
      <c r="DB169" s="66"/>
      <c r="DC169" s="66"/>
      <c r="DD169" s="66"/>
      <c r="DE169" s="66"/>
      <c r="DF169" s="66"/>
      <c r="DG169" s="66"/>
      <c r="DH169" s="66"/>
      <c r="DI169" s="66"/>
      <c r="DJ169" s="66"/>
      <c r="DK169" s="66"/>
      <c r="DL169" s="66"/>
      <c r="DM169" s="66"/>
      <c r="DN169" s="66"/>
      <c r="DO169" s="66"/>
      <c r="DP169" s="66"/>
      <c r="DQ169" s="66"/>
      <c r="DR169" s="66"/>
      <c r="DS169" s="66"/>
      <c r="DT169" s="66"/>
      <c r="DU169" s="66"/>
      <c r="DV169" s="66"/>
      <c r="DW169" s="66"/>
      <c r="DX169" s="66"/>
      <c r="DY169" s="66"/>
      <c r="DZ169" s="66"/>
      <c r="EA169" s="66"/>
      <c r="EB169" s="66"/>
      <c r="EC169" s="66"/>
      <c r="ED169" s="66"/>
      <c r="EE169" s="66"/>
      <c r="EF169" s="66"/>
      <c r="EG169" s="66"/>
      <c r="EH169" s="66"/>
      <c r="EI169" s="66"/>
      <c r="EJ169" s="66"/>
      <c r="EK169" s="66"/>
      <c r="EL169" s="66"/>
      <c r="EM169" s="66"/>
      <c r="EN169" s="66"/>
      <c r="EO169" s="66"/>
      <c r="EP169" s="66"/>
      <c r="EQ169" s="66"/>
      <c r="ER169" s="66"/>
      <c r="ES169" s="66"/>
      <c r="ET169" s="66"/>
      <c r="EU169" s="66"/>
      <c r="EV169" s="66"/>
      <c r="EW169" s="66"/>
      <c r="EX169" s="66"/>
      <c r="EY169" s="66"/>
      <c r="EZ169" s="66"/>
      <c r="FA169" s="66"/>
      <c r="FB169" s="66"/>
      <c r="FC169" s="66"/>
      <c r="FD169" s="66"/>
      <c r="FE169" s="66"/>
      <c r="FF169" s="66"/>
      <c r="FG169" s="66"/>
      <c r="FH169" s="66"/>
      <c r="FI169" s="66"/>
      <c r="FJ169" s="66"/>
      <c r="FK169" s="66"/>
      <c r="FL169" s="66"/>
      <c r="FM169" s="66"/>
      <c r="FN169" s="66"/>
      <c r="FO169" s="66"/>
      <c r="FP169" s="66"/>
      <c r="FQ169" s="66"/>
      <c r="FR169" s="66"/>
      <c r="FS169" s="66"/>
      <c r="FT169" s="66"/>
      <c r="FU169" s="66"/>
      <c r="FV169" s="66"/>
      <c r="FW169" s="66"/>
      <c r="FX169" s="66"/>
      <c r="FY169" s="66"/>
      <c r="FZ169" s="66"/>
      <c r="GA169" s="66"/>
      <c r="GB169" s="66"/>
      <c r="GC169" s="66"/>
      <c r="GD169" s="66"/>
      <c r="GE169" s="66"/>
      <c r="GF169" s="66"/>
      <c r="GG169" s="66"/>
      <c r="GH169" s="66"/>
      <c r="GI169" s="66"/>
      <c r="GJ169" s="66"/>
      <c r="GK169" s="66"/>
      <c r="GL169" s="66"/>
      <c r="GM169" s="66"/>
      <c r="GN169" s="66"/>
      <c r="GO169" s="66"/>
      <c r="GP169" s="66"/>
      <c r="GQ169" s="66"/>
      <c r="GR169" s="66"/>
      <c r="GS169" s="66"/>
      <c r="GT169" s="66"/>
      <c r="GU169" s="66"/>
      <c r="GV169" s="66"/>
      <c r="GW169" s="66"/>
      <c r="GX169" s="66"/>
      <c r="GY169" s="66"/>
      <c r="GZ169" s="66"/>
      <c r="HA169" s="66"/>
      <c r="HB169" s="66"/>
      <c r="HC169" s="66"/>
      <c r="HD169" s="66"/>
      <c r="HE169" s="66"/>
      <c r="HF169" s="66"/>
      <c r="HG169" s="66"/>
      <c r="HH169" s="66"/>
      <c r="HI169" s="66"/>
      <c r="HJ169" s="66"/>
      <c r="HK169" s="66"/>
      <c r="HL169" s="66"/>
      <c r="HM169" s="66"/>
      <c r="HN169" s="66"/>
      <c r="HO169" s="66"/>
      <c r="HP169" s="66"/>
      <c r="HQ169" s="66"/>
      <c r="HR169" s="66"/>
      <c r="HS169" s="66"/>
      <c r="HT169" s="66"/>
      <c r="HU169" s="66"/>
      <c r="HV169" s="66"/>
      <c r="HW169" s="66"/>
    </row>
    <row r="170" spans="2:231" s="336" customFormat="1" ht="15" customHeight="1">
      <c r="B170" s="6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S170" s="66"/>
      <c r="AT170" s="66"/>
      <c r="AU170" s="66"/>
      <c r="AV170" s="66"/>
      <c r="AW170" s="66"/>
      <c r="AX170" s="66"/>
      <c r="AY170" s="66"/>
      <c r="AZ170" s="66"/>
      <c r="BA170" s="66"/>
      <c r="BB170" s="66"/>
      <c r="BC170" s="66"/>
      <c r="BD170" s="66"/>
      <c r="BE170" s="66"/>
      <c r="BF170" s="66"/>
      <c r="BG170" s="66"/>
      <c r="BH170" s="66"/>
      <c r="BI170" s="66"/>
      <c r="BJ170" s="66"/>
      <c r="BK170" s="66"/>
      <c r="BL170" s="66"/>
      <c r="BM170" s="66"/>
      <c r="BN170" s="66"/>
      <c r="BO170" s="66"/>
      <c r="BP170" s="66"/>
      <c r="BQ170" s="66"/>
      <c r="BR170" s="66"/>
      <c r="BS170" s="66"/>
      <c r="BT170" s="66"/>
      <c r="BU170" s="66"/>
      <c r="BV170" s="66"/>
      <c r="BW170" s="66"/>
      <c r="BX170" s="66"/>
      <c r="BY170" s="66"/>
      <c r="BZ170" s="66"/>
      <c r="CA170" s="66"/>
      <c r="CB170" s="66"/>
      <c r="CC170" s="66"/>
      <c r="CD170" s="66"/>
      <c r="CE170" s="66"/>
      <c r="CF170" s="66"/>
      <c r="CG170" s="66"/>
      <c r="CH170" s="66"/>
      <c r="CI170" s="66"/>
      <c r="CJ170" s="66"/>
      <c r="CK170" s="66"/>
      <c r="CL170" s="66"/>
      <c r="CM170" s="66"/>
      <c r="CN170" s="66"/>
      <c r="CO170" s="66"/>
      <c r="CP170" s="66"/>
      <c r="CQ170" s="66"/>
      <c r="CR170" s="66"/>
      <c r="CS170" s="66"/>
      <c r="CT170" s="66"/>
      <c r="CU170" s="66"/>
      <c r="CV170" s="66"/>
      <c r="CW170" s="66"/>
      <c r="CX170" s="66"/>
      <c r="CY170" s="66"/>
      <c r="CZ170" s="66"/>
      <c r="DA170" s="66"/>
      <c r="DB170" s="66"/>
      <c r="DC170" s="66"/>
      <c r="DD170" s="66"/>
      <c r="DE170" s="66"/>
      <c r="DF170" s="66"/>
      <c r="DG170" s="66"/>
      <c r="DH170" s="66"/>
      <c r="DI170" s="66"/>
      <c r="DJ170" s="66"/>
      <c r="DK170" s="66"/>
      <c r="DL170" s="66"/>
      <c r="DM170" s="66"/>
      <c r="DN170" s="66"/>
      <c r="DO170" s="66"/>
      <c r="DP170" s="66"/>
      <c r="DQ170" s="66"/>
      <c r="DR170" s="66"/>
      <c r="DS170" s="66"/>
      <c r="DT170" s="66"/>
      <c r="DU170" s="66"/>
      <c r="DV170" s="66"/>
      <c r="DW170" s="66"/>
      <c r="DX170" s="66"/>
      <c r="DY170" s="66"/>
      <c r="DZ170" s="66"/>
      <c r="EA170" s="66"/>
      <c r="EB170" s="66"/>
      <c r="EC170" s="66"/>
      <c r="ED170" s="66"/>
      <c r="EE170" s="66"/>
      <c r="EF170" s="66"/>
      <c r="EG170" s="66"/>
      <c r="EH170" s="66"/>
      <c r="EI170" s="66"/>
      <c r="EJ170" s="66"/>
      <c r="EK170" s="66"/>
      <c r="EL170" s="66"/>
      <c r="EM170" s="66"/>
      <c r="EN170" s="66"/>
      <c r="EO170" s="66"/>
      <c r="EP170" s="66"/>
      <c r="EQ170" s="66"/>
      <c r="ER170" s="66"/>
      <c r="ES170" s="66"/>
      <c r="ET170" s="66"/>
      <c r="EU170" s="66"/>
      <c r="EV170" s="66"/>
      <c r="EW170" s="66"/>
      <c r="EX170" s="66"/>
      <c r="EY170" s="66"/>
      <c r="EZ170" s="66"/>
      <c r="FA170" s="66"/>
      <c r="FB170" s="66"/>
      <c r="FC170" s="66"/>
      <c r="FD170" s="66"/>
      <c r="FE170" s="66"/>
      <c r="FF170" s="66"/>
      <c r="FG170" s="66"/>
      <c r="FH170" s="66"/>
      <c r="FI170" s="66"/>
      <c r="FJ170" s="66"/>
      <c r="FK170" s="66"/>
      <c r="FL170" s="66"/>
      <c r="FM170" s="66"/>
      <c r="FN170" s="66"/>
      <c r="FO170" s="66"/>
      <c r="FP170" s="66"/>
      <c r="FQ170" s="66"/>
      <c r="FR170" s="66"/>
      <c r="FS170" s="66"/>
      <c r="FT170" s="66"/>
      <c r="FU170" s="66"/>
      <c r="FV170" s="66"/>
      <c r="FW170" s="66"/>
      <c r="FX170" s="66"/>
      <c r="FY170" s="66"/>
      <c r="FZ170" s="66"/>
      <c r="GA170" s="66"/>
      <c r="GB170" s="66"/>
      <c r="GC170" s="66"/>
      <c r="GD170" s="66"/>
      <c r="GE170" s="66"/>
      <c r="GF170" s="66"/>
      <c r="GG170" s="66"/>
      <c r="GH170" s="66"/>
      <c r="GI170" s="66"/>
      <c r="GJ170" s="66"/>
      <c r="GK170" s="66"/>
      <c r="GL170" s="66"/>
      <c r="GM170" s="66"/>
      <c r="GN170" s="66"/>
      <c r="GO170" s="66"/>
      <c r="GP170" s="66"/>
      <c r="GQ170" s="66"/>
      <c r="GR170" s="66"/>
      <c r="GS170" s="66"/>
      <c r="GT170" s="66"/>
      <c r="GU170" s="66"/>
      <c r="GV170" s="66"/>
      <c r="GW170" s="66"/>
      <c r="GX170" s="66"/>
      <c r="GY170" s="66"/>
      <c r="GZ170" s="66"/>
      <c r="HA170" s="66"/>
      <c r="HB170" s="66"/>
      <c r="HC170" s="66"/>
      <c r="HD170" s="66"/>
      <c r="HE170" s="66"/>
      <c r="HF170" s="66"/>
      <c r="HG170" s="66"/>
      <c r="HH170" s="66"/>
      <c r="HI170" s="66"/>
      <c r="HJ170" s="66"/>
      <c r="HK170" s="66"/>
      <c r="HL170" s="66"/>
      <c r="HM170" s="66"/>
      <c r="HN170" s="66"/>
      <c r="HO170" s="66"/>
      <c r="HP170" s="66"/>
      <c r="HQ170" s="66"/>
      <c r="HR170" s="66"/>
      <c r="HS170" s="66"/>
      <c r="HT170" s="66"/>
      <c r="HU170" s="66"/>
      <c r="HV170" s="66"/>
      <c r="HW170" s="66"/>
    </row>
    <row r="171" spans="2:231" s="336" customFormat="1" ht="15" customHeight="1"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66"/>
      <c r="AP171" s="66"/>
      <c r="AQ171" s="66"/>
      <c r="AR171" s="66"/>
      <c r="AS171" s="66"/>
      <c r="AT171" s="66"/>
      <c r="AU171" s="66"/>
      <c r="AV171" s="66"/>
      <c r="AW171" s="66"/>
      <c r="AX171" s="66"/>
      <c r="AY171" s="66"/>
      <c r="AZ171" s="66"/>
      <c r="BA171" s="66"/>
      <c r="BB171" s="66"/>
      <c r="BC171" s="66"/>
      <c r="BD171" s="66"/>
      <c r="BE171" s="66"/>
      <c r="BF171" s="66"/>
      <c r="BG171" s="66"/>
      <c r="BH171" s="66"/>
      <c r="BI171" s="66"/>
      <c r="BJ171" s="66"/>
      <c r="BK171" s="66"/>
      <c r="BL171" s="66"/>
      <c r="BM171" s="66"/>
      <c r="BN171" s="66"/>
      <c r="BO171" s="66"/>
      <c r="BP171" s="66"/>
      <c r="BQ171" s="66"/>
      <c r="BR171" s="66"/>
      <c r="BS171" s="66"/>
      <c r="BT171" s="66"/>
      <c r="BU171" s="66"/>
      <c r="BV171" s="66"/>
      <c r="BW171" s="66"/>
      <c r="BX171" s="66"/>
      <c r="BY171" s="66"/>
      <c r="BZ171" s="66"/>
      <c r="CA171" s="66"/>
      <c r="CB171" s="66"/>
      <c r="CC171" s="66"/>
      <c r="CD171" s="66"/>
      <c r="CE171" s="66"/>
      <c r="CF171" s="66"/>
      <c r="CG171" s="66"/>
      <c r="CH171" s="66"/>
      <c r="CI171" s="66"/>
      <c r="CJ171" s="66"/>
      <c r="CK171" s="66"/>
      <c r="CL171" s="66"/>
      <c r="CM171" s="66"/>
      <c r="CN171" s="66"/>
      <c r="CO171" s="66"/>
      <c r="CP171" s="66"/>
      <c r="CQ171" s="66"/>
      <c r="CR171" s="66"/>
      <c r="CS171" s="66"/>
      <c r="CT171" s="66"/>
      <c r="CU171" s="66"/>
      <c r="CV171" s="66"/>
      <c r="CW171" s="66"/>
      <c r="CX171" s="66"/>
      <c r="CY171" s="66"/>
      <c r="CZ171" s="66"/>
      <c r="DA171" s="66"/>
      <c r="DB171" s="66"/>
      <c r="DC171" s="66"/>
      <c r="DD171" s="66"/>
      <c r="DE171" s="66"/>
      <c r="DF171" s="66"/>
      <c r="DG171" s="66"/>
      <c r="DH171" s="66"/>
      <c r="DI171" s="66"/>
      <c r="DJ171" s="66"/>
      <c r="DK171" s="66"/>
      <c r="DL171" s="66"/>
      <c r="DM171" s="66"/>
      <c r="DN171" s="66"/>
      <c r="DO171" s="66"/>
      <c r="DP171" s="66"/>
      <c r="DQ171" s="66"/>
      <c r="DR171" s="66"/>
      <c r="DS171" s="66"/>
      <c r="DT171" s="66"/>
      <c r="DU171" s="66"/>
      <c r="DV171" s="66"/>
      <c r="DW171" s="66"/>
      <c r="DX171" s="66"/>
      <c r="DY171" s="66"/>
      <c r="DZ171" s="66"/>
      <c r="EA171" s="66"/>
      <c r="EB171" s="66"/>
      <c r="EC171" s="66"/>
      <c r="ED171" s="66"/>
      <c r="EE171" s="66"/>
      <c r="EF171" s="66"/>
      <c r="EG171" s="66"/>
      <c r="EH171" s="66"/>
      <c r="EI171" s="66"/>
      <c r="EJ171" s="66"/>
      <c r="EK171" s="66"/>
      <c r="EL171" s="66"/>
      <c r="EM171" s="66"/>
      <c r="EN171" s="66"/>
      <c r="EO171" s="66"/>
      <c r="EP171" s="66"/>
      <c r="EQ171" s="66"/>
      <c r="ER171" s="66"/>
      <c r="ES171" s="66"/>
      <c r="ET171" s="66"/>
      <c r="EU171" s="66"/>
      <c r="EV171" s="66"/>
      <c r="EW171" s="66"/>
      <c r="EX171" s="66"/>
      <c r="EY171" s="66"/>
      <c r="EZ171" s="66"/>
      <c r="FA171" s="66"/>
      <c r="FB171" s="66"/>
      <c r="FC171" s="66"/>
      <c r="FD171" s="66"/>
      <c r="FE171" s="66"/>
      <c r="FF171" s="66"/>
      <c r="FG171" s="66"/>
      <c r="FH171" s="66"/>
      <c r="FI171" s="66"/>
      <c r="FJ171" s="66"/>
      <c r="FK171" s="66"/>
      <c r="FL171" s="66"/>
      <c r="FM171" s="66"/>
      <c r="FN171" s="66"/>
      <c r="FO171" s="66"/>
      <c r="FP171" s="66"/>
      <c r="FQ171" s="66"/>
      <c r="FR171" s="66"/>
      <c r="FS171" s="66"/>
      <c r="FT171" s="66"/>
      <c r="FU171" s="66"/>
      <c r="FV171" s="66"/>
      <c r="FW171" s="66"/>
      <c r="FX171" s="66"/>
      <c r="FY171" s="66"/>
      <c r="FZ171" s="66"/>
      <c r="GA171" s="66"/>
      <c r="GB171" s="66"/>
      <c r="GC171" s="66"/>
      <c r="GD171" s="66"/>
      <c r="GE171" s="66"/>
      <c r="GF171" s="66"/>
      <c r="GG171" s="66"/>
      <c r="GH171" s="66"/>
      <c r="GI171" s="66"/>
      <c r="GJ171" s="66"/>
      <c r="GK171" s="66"/>
      <c r="GL171" s="66"/>
      <c r="GM171" s="66"/>
      <c r="GN171" s="66"/>
      <c r="GO171" s="66"/>
      <c r="GP171" s="66"/>
      <c r="GQ171" s="66"/>
      <c r="GR171" s="66"/>
      <c r="GS171" s="66"/>
      <c r="GT171" s="66"/>
      <c r="GU171" s="66"/>
      <c r="GV171" s="66"/>
      <c r="GW171" s="66"/>
      <c r="GX171" s="66"/>
      <c r="GY171" s="66"/>
      <c r="GZ171" s="66"/>
      <c r="HA171" s="66"/>
      <c r="HB171" s="66"/>
      <c r="HC171" s="66"/>
      <c r="HD171" s="66"/>
      <c r="HE171" s="66"/>
      <c r="HF171" s="66"/>
      <c r="HG171" s="66"/>
      <c r="HH171" s="66"/>
      <c r="HI171" s="66"/>
      <c r="HJ171" s="66"/>
      <c r="HK171" s="66"/>
      <c r="HL171" s="66"/>
      <c r="HM171" s="66"/>
      <c r="HN171" s="66"/>
      <c r="HO171" s="66"/>
      <c r="HP171" s="66"/>
      <c r="HQ171" s="66"/>
      <c r="HR171" s="66"/>
      <c r="HS171" s="66"/>
      <c r="HT171" s="66"/>
      <c r="HU171" s="66"/>
      <c r="HV171" s="66"/>
      <c r="HW171" s="66"/>
    </row>
    <row r="172" spans="2:231" s="336" customFormat="1" ht="15" customHeight="1">
      <c r="B172" s="66"/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  <c r="AY172" s="66"/>
      <c r="AZ172" s="66"/>
      <c r="BA172" s="66"/>
      <c r="BB172" s="66"/>
      <c r="BC172" s="66"/>
      <c r="BD172" s="66"/>
      <c r="BE172" s="66"/>
      <c r="BF172" s="66"/>
      <c r="BG172" s="66"/>
      <c r="BH172" s="66"/>
      <c r="BI172" s="66"/>
      <c r="BJ172" s="66"/>
      <c r="BK172" s="66"/>
      <c r="BL172" s="66"/>
      <c r="BM172" s="66"/>
      <c r="BN172" s="66"/>
      <c r="BO172" s="66"/>
      <c r="BP172" s="66"/>
      <c r="BQ172" s="66"/>
      <c r="BR172" s="66"/>
      <c r="BS172" s="66"/>
      <c r="BT172" s="66"/>
      <c r="BU172" s="66"/>
      <c r="BV172" s="66"/>
      <c r="BW172" s="66"/>
      <c r="BX172" s="66"/>
      <c r="BY172" s="66"/>
      <c r="BZ172" s="66"/>
      <c r="CA172" s="66"/>
      <c r="CB172" s="66"/>
      <c r="CC172" s="66"/>
      <c r="CD172" s="66"/>
      <c r="CE172" s="66"/>
      <c r="CF172" s="66"/>
      <c r="CG172" s="66"/>
      <c r="CH172" s="66"/>
      <c r="CI172" s="66"/>
      <c r="CJ172" s="66"/>
      <c r="CK172" s="66"/>
      <c r="CL172" s="66"/>
      <c r="CM172" s="66"/>
      <c r="CN172" s="66"/>
      <c r="CO172" s="66"/>
      <c r="CP172" s="66"/>
      <c r="CQ172" s="66"/>
      <c r="CR172" s="66"/>
      <c r="CS172" s="66"/>
      <c r="CT172" s="66"/>
      <c r="CU172" s="66"/>
      <c r="CV172" s="66"/>
      <c r="CW172" s="66"/>
      <c r="CX172" s="66"/>
      <c r="CY172" s="66"/>
      <c r="CZ172" s="66"/>
      <c r="DA172" s="66"/>
      <c r="DB172" s="66"/>
      <c r="DC172" s="66"/>
      <c r="DD172" s="66"/>
      <c r="DE172" s="66"/>
      <c r="DF172" s="66"/>
      <c r="DG172" s="66"/>
      <c r="DH172" s="66"/>
      <c r="DI172" s="66"/>
      <c r="DJ172" s="66"/>
      <c r="DK172" s="66"/>
      <c r="DL172" s="66"/>
      <c r="DM172" s="66"/>
      <c r="DN172" s="66"/>
      <c r="DO172" s="66"/>
      <c r="DP172" s="66"/>
      <c r="DQ172" s="66"/>
      <c r="DR172" s="66"/>
      <c r="DS172" s="66"/>
      <c r="DT172" s="66"/>
      <c r="DU172" s="66"/>
      <c r="DV172" s="66"/>
      <c r="DW172" s="66"/>
      <c r="DX172" s="66"/>
      <c r="DY172" s="66"/>
      <c r="DZ172" s="66"/>
      <c r="EA172" s="66"/>
      <c r="EB172" s="66"/>
      <c r="EC172" s="66"/>
      <c r="ED172" s="66"/>
      <c r="EE172" s="66"/>
      <c r="EF172" s="66"/>
      <c r="EG172" s="66"/>
      <c r="EH172" s="66"/>
      <c r="EI172" s="66"/>
      <c r="EJ172" s="66"/>
      <c r="EK172" s="66"/>
      <c r="EL172" s="66"/>
      <c r="EM172" s="66"/>
      <c r="EN172" s="66"/>
      <c r="EO172" s="66"/>
      <c r="EP172" s="66"/>
      <c r="EQ172" s="66"/>
      <c r="ER172" s="66"/>
      <c r="ES172" s="66"/>
      <c r="ET172" s="66"/>
      <c r="EU172" s="66"/>
      <c r="EV172" s="66"/>
      <c r="EW172" s="66"/>
      <c r="EX172" s="66"/>
      <c r="EY172" s="66"/>
      <c r="EZ172" s="66"/>
      <c r="FA172" s="66"/>
      <c r="FB172" s="66"/>
      <c r="FC172" s="66"/>
      <c r="FD172" s="66"/>
      <c r="FE172" s="66"/>
      <c r="FF172" s="66"/>
      <c r="FG172" s="66"/>
      <c r="FH172" s="66"/>
      <c r="FI172" s="66"/>
      <c r="FJ172" s="66"/>
      <c r="FK172" s="66"/>
      <c r="FL172" s="66"/>
      <c r="FM172" s="66"/>
      <c r="FN172" s="66"/>
      <c r="FO172" s="66"/>
      <c r="FP172" s="66"/>
      <c r="FQ172" s="66"/>
      <c r="FR172" s="66"/>
      <c r="FS172" s="66"/>
      <c r="FT172" s="66"/>
      <c r="FU172" s="66"/>
      <c r="FV172" s="66"/>
      <c r="FW172" s="66"/>
      <c r="FX172" s="66"/>
      <c r="FY172" s="66"/>
      <c r="FZ172" s="66"/>
      <c r="GA172" s="66"/>
      <c r="GB172" s="66"/>
      <c r="GC172" s="66"/>
      <c r="GD172" s="66"/>
      <c r="GE172" s="66"/>
      <c r="GF172" s="66"/>
      <c r="GG172" s="66"/>
      <c r="GH172" s="66"/>
      <c r="GI172" s="66"/>
      <c r="GJ172" s="66"/>
      <c r="GK172" s="66"/>
      <c r="GL172" s="66"/>
      <c r="GM172" s="66"/>
      <c r="GN172" s="66"/>
      <c r="GO172" s="66"/>
      <c r="GP172" s="66"/>
      <c r="GQ172" s="66"/>
      <c r="GR172" s="66"/>
      <c r="GS172" s="66"/>
      <c r="GT172" s="66"/>
      <c r="GU172" s="66"/>
      <c r="GV172" s="66"/>
      <c r="GW172" s="66"/>
      <c r="GX172" s="66"/>
      <c r="GY172" s="66"/>
      <c r="GZ172" s="66"/>
      <c r="HA172" s="66"/>
      <c r="HB172" s="66"/>
      <c r="HC172" s="66"/>
      <c r="HD172" s="66"/>
      <c r="HE172" s="66"/>
      <c r="HF172" s="66"/>
      <c r="HG172" s="66"/>
      <c r="HH172" s="66"/>
      <c r="HI172" s="66"/>
      <c r="HJ172" s="66"/>
      <c r="HK172" s="66"/>
      <c r="HL172" s="66"/>
      <c r="HM172" s="66"/>
      <c r="HN172" s="66"/>
      <c r="HO172" s="66"/>
      <c r="HP172" s="66"/>
      <c r="HQ172" s="66"/>
      <c r="HR172" s="66"/>
      <c r="HS172" s="66"/>
      <c r="HT172" s="66"/>
      <c r="HU172" s="66"/>
      <c r="HV172" s="66"/>
      <c r="HW172" s="66"/>
    </row>
    <row r="173" spans="2:231" s="336" customFormat="1" ht="15" customHeight="1">
      <c r="B173" s="6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66"/>
      <c r="AP173" s="66"/>
      <c r="AQ173" s="66"/>
      <c r="AR173" s="66"/>
      <c r="AS173" s="66"/>
      <c r="AT173" s="66"/>
      <c r="AU173" s="66"/>
      <c r="AV173" s="66"/>
      <c r="AW173" s="66"/>
      <c r="AX173" s="66"/>
      <c r="AY173" s="66"/>
      <c r="AZ173" s="66"/>
      <c r="BA173" s="66"/>
      <c r="BB173" s="66"/>
      <c r="BC173" s="66"/>
      <c r="BD173" s="66"/>
      <c r="BE173" s="66"/>
      <c r="BF173" s="66"/>
      <c r="BG173" s="66"/>
      <c r="BH173" s="66"/>
      <c r="BI173" s="66"/>
      <c r="BJ173" s="66"/>
      <c r="BK173" s="66"/>
      <c r="BL173" s="66"/>
      <c r="BM173" s="66"/>
      <c r="BN173" s="66"/>
      <c r="BO173" s="66"/>
      <c r="BP173" s="66"/>
      <c r="BQ173" s="66"/>
      <c r="BR173" s="66"/>
      <c r="BS173" s="66"/>
      <c r="BT173" s="66"/>
      <c r="BU173" s="66"/>
      <c r="BV173" s="66"/>
      <c r="BW173" s="66"/>
      <c r="BX173" s="66"/>
      <c r="BY173" s="66"/>
      <c r="BZ173" s="66"/>
      <c r="CA173" s="66"/>
      <c r="CB173" s="66"/>
      <c r="CC173" s="66"/>
      <c r="CD173" s="66"/>
      <c r="CE173" s="66"/>
      <c r="CF173" s="66"/>
      <c r="CG173" s="66"/>
      <c r="CH173" s="66"/>
      <c r="CI173" s="66"/>
      <c r="CJ173" s="66"/>
      <c r="CK173" s="66"/>
      <c r="CL173" s="66"/>
      <c r="CM173" s="66"/>
      <c r="CN173" s="66"/>
      <c r="CO173" s="66"/>
      <c r="CP173" s="66"/>
      <c r="CQ173" s="66"/>
      <c r="CR173" s="66"/>
      <c r="CS173" s="66"/>
      <c r="CT173" s="66"/>
      <c r="CU173" s="66"/>
      <c r="CV173" s="66"/>
      <c r="CW173" s="66"/>
      <c r="CX173" s="66"/>
      <c r="CY173" s="66"/>
      <c r="CZ173" s="66"/>
      <c r="DA173" s="66"/>
      <c r="DB173" s="66"/>
      <c r="DC173" s="66"/>
      <c r="DD173" s="66"/>
      <c r="DE173" s="66"/>
      <c r="DF173" s="66"/>
      <c r="DG173" s="66"/>
      <c r="DH173" s="66"/>
      <c r="DI173" s="66"/>
      <c r="DJ173" s="66"/>
      <c r="DK173" s="66"/>
      <c r="DL173" s="66"/>
      <c r="DM173" s="66"/>
      <c r="DN173" s="66"/>
      <c r="DO173" s="66"/>
      <c r="DP173" s="66"/>
      <c r="DQ173" s="66"/>
      <c r="DR173" s="66"/>
      <c r="DS173" s="66"/>
      <c r="DT173" s="66"/>
      <c r="DU173" s="66"/>
      <c r="DV173" s="66"/>
      <c r="DW173" s="66"/>
      <c r="DX173" s="66"/>
      <c r="DY173" s="66"/>
      <c r="DZ173" s="66"/>
      <c r="EA173" s="66"/>
      <c r="EB173" s="66"/>
      <c r="EC173" s="66"/>
      <c r="ED173" s="66"/>
      <c r="EE173" s="66"/>
      <c r="EF173" s="66"/>
      <c r="EG173" s="66"/>
      <c r="EH173" s="66"/>
      <c r="EI173" s="66"/>
      <c r="EJ173" s="66"/>
      <c r="EK173" s="66"/>
      <c r="EL173" s="66"/>
      <c r="EM173" s="66"/>
      <c r="EN173" s="66"/>
      <c r="EO173" s="66"/>
      <c r="EP173" s="66"/>
      <c r="EQ173" s="66"/>
      <c r="ER173" s="66"/>
      <c r="ES173" s="66"/>
      <c r="ET173" s="66"/>
      <c r="EU173" s="66"/>
      <c r="EV173" s="66"/>
      <c r="EW173" s="66"/>
      <c r="EX173" s="66"/>
      <c r="EY173" s="66"/>
      <c r="EZ173" s="66"/>
      <c r="FA173" s="66"/>
      <c r="FB173" s="66"/>
      <c r="FC173" s="66"/>
      <c r="FD173" s="66"/>
      <c r="FE173" s="66"/>
      <c r="FF173" s="66"/>
      <c r="FG173" s="66"/>
      <c r="FH173" s="66"/>
      <c r="FI173" s="66"/>
      <c r="FJ173" s="66"/>
      <c r="FK173" s="66"/>
      <c r="FL173" s="66"/>
      <c r="FM173" s="66"/>
      <c r="FN173" s="66"/>
      <c r="FO173" s="66"/>
      <c r="FP173" s="66"/>
      <c r="FQ173" s="66"/>
      <c r="FR173" s="66"/>
      <c r="FS173" s="66"/>
      <c r="FT173" s="66"/>
      <c r="FU173" s="66"/>
      <c r="FV173" s="66"/>
      <c r="FW173" s="66"/>
      <c r="FX173" s="66"/>
      <c r="FY173" s="66"/>
      <c r="FZ173" s="66"/>
      <c r="GA173" s="66"/>
      <c r="GB173" s="66"/>
      <c r="GC173" s="66"/>
      <c r="GD173" s="66"/>
      <c r="GE173" s="66"/>
      <c r="GF173" s="66"/>
      <c r="GG173" s="66"/>
      <c r="GH173" s="66"/>
      <c r="GI173" s="66"/>
      <c r="GJ173" s="66"/>
      <c r="GK173" s="66"/>
      <c r="GL173" s="66"/>
      <c r="GM173" s="66"/>
      <c r="GN173" s="66"/>
      <c r="GO173" s="66"/>
      <c r="GP173" s="66"/>
      <c r="GQ173" s="66"/>
      <c r="GR173" s="66"/>
      <c r="GS173" s="66"/>
      <c r="GT173" s="66"/>
      <c r="GU173" s="66"/>
      <c r="GV173" s="66"/>
      <c r="GW173" s="66"/>
      <c r="GX173" s="66"/>
      <c r="GY173" s="66"/>
      <c r="GZ173" s="66"/>
      <c r="HA173" s="66"/>
      <c r="HB173" s="66"/>
      <c r="HC173" s="66"/>
      <c r="HD173" s="66"/>
      <c r="HE173" s="66"/>
      <c r="HF173" s="66"/>
      <c r="HG173" s="66"/>
      <c r="HH173" s="66"/>
      <c r="HI173" s="66"/>
      <c r="HJ173" s="66"/>
      <c r="HK173" s="66"/>
      <c r="HL173" s="66"/>
      <c r="HM173" s="66"/>
      <c r="HN173" s="66"/>
      <c r="HO173" s="66"/>
      <c r="HP173" s="66"/>
      <c r="HQ173" s="66"/>
      <c r="HR173" s="66"/>
      <c r="HS173" s="66"/>
      <c r="HT173" s="66"/>
      <c r="HU173" s="66"/>
      <c r="HV173" s="66"/>
      <c r="HW173" s="66"/>
    </row>
    <row r="174" spans="2:231" s="336" customFormat="1" ht="15" customHeight="1">
      <c r="B174" s="6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66"/>
      <c r="AP174" s="66"/>
      <c r="AQ174" s="66"/>
      <c r="AR174" s="66"/>
      <c r="AS174" s="66"/>
      <c r="AT174" s="66"/>
      <c r="AU174" s="66"/>
      <c r="AV174" s="66"/>
      <c r="AW174" s="66"/>
      <c r="AX174" s="66"/>
      <c r="AY174" s="66"/>
      <c r="AZ174" s="66"/>
      <c r="BA174" s="66"/>
      <c r="BB174" s="66"/>
      <c r="BC174" s="66"/>
      <c r="BD174" s="66"/>
      <c r="BE174" s="66"/>
      <c r="BF174" s="66"/>
      <c r="BG174" s="66"/>
      <c r="BH174" s="66"/>
      <c r="BI174" s="66"/>
      <c r="BJ174" s="66"/>
      <c r="BK174" s="66"/>
      <c r="BL174" s="66"/>
      <c r="BM174" s="66"/>
      <c r="BN174" s="66"/>
      <c r="BO174" s="66"/>
      <c r="BP174" s="66"/>
      <c r="BQ174" s="66"/>
      <c r="BR174" s="66"/>
      <c r="BS174" s="66"/>
      <c r="BT174" s="66"/>
      <c r="BU174" s="66"/>
      <c r="BV174" s="66"/>
      <c r="BW174" s="66"/>
      <c r="BX174" s="66"/>
      <c r="BY174" s="66"/>
      <c r="BZ174" s="66"/>
      <c r="CA174" s="66"/>
      <c r="CB174" s="66"/>
      <c r="CC174" s="66"/>
      <c r="CD174" s="66"/>
      <c r="CE174" s="66"/>
      <c r="CF174" s="66"/>
      <c r="CG174" s="66"/>
      <c r="CH174" s="66"/>
      <c r="CI174" s="66"/>
      <c r="CJ174" s="66"/>
      <c r="CK174" s="66"/>
      <c r="CL174" s="66"/>
      <c r="CM174" s="66"/>
      <c r="CN174" s="66"/>
      <c r="CO174" s="66"/>
      <c r="CP174" s="66"/>
      <c r="CQ174" s="66"/>
      <c r="CR174" s="66"/>
      <c r="CS174" s="66"/>
      <c r="CT174" s="66"/>
      <c r="CU174" s="66"/>
      <c r="CV174" s="66"/>
      <c r="CW174" s="66"/>
      <c r="CX174" s="66"/>
      <c r="CY174" s="66"/>
      <c r="CZ174" s="66"/>
      <c r="DA174" s="66"/>
      <c r="DB174" s="66"/>
      <c r="DC174" s="66"/>
      <c r="DD174" s="66"/>
      <c r="DE174" s="66"/>
      <c r="DF174" s="66"/>
      <c r="DG174" s="66"/>
      <c r="DH174" s="66"/>
      <c r="DI174" s="66"/>
      <c r="DJ174" s="66"/>
      <c r="DK174" s="66"/>
      <c r="DL174" s="66"/>
      <c r="DM174" s="66"/>
      <c r="DN174" s="66"/>
      <c r="DO174" s="66"/>
      <c r="DP174" s="66"/>
      <c r="DQ174" s="66"/>
      <c r="DR174" s="66"/>
      <c r="DS174" s="66"/>
      <c r="DT174" s="66"/>
      <c r="DU174" s="66"/>
      <c r="DV174" s="66"/>
      <c r="DW174" s="66"/>
      <c r="DX174" s="66"/>
      <c r="DY174" s="66"/>
      <c r="DZ174" s="66"/>
      <c r="EA174" s="66"/>
      <c r="EB174" s="66"/>
      <c r="EC174" s="66"/>
      <c r="ED174" s="66"/>
      <c r="EE174" s="66"/>
      <c r="EF174" s="66"/>
      <c r="EG174" s="66"/>
      <c r="EH174" s="66"/>
      <c r="EI174" s="66"/>
      <c r="EJ174" s="66"/>
      <c r="EK174" s="66"/>
      <c r="EL174" s="66"/>
      <c r="EM174" s="66"/>
      <c r="EN174" s="66"/>
      <c r="EO174" s="66"/>
      <c r="EP174" s="66"/>
      <c r="EQ174" s="66"/>
      <c r="ER174" s="66"/>
      <c r="ES174" s="66"/>
      <c r="ET174" s="66"/>
      <c r="EU174" s="66"/>
      <c r="EV174" s="66"/>
      <c r="EW174" s="66"/>
      <c r="EX174" s="66"/>
      <c r="EY174" s="66"/>
      <c r="EZ174" s="66"/>
      <c r="FA174" s="66"/>
      <c r="FB174" s="66"/>
      <c r="FC174" s="66"/>
      <c r="FD174" s="66"/>
      <c r="FE174" s="66"/>
      <c r="FF174" s="66"/>
      <c r="FG174" s="66"/>
      <c r="FH174" s="66"/>
      <c r="FI174" s="66"/>
      <c r="FJ174" s="66"/>
      <c r="FK174" s="66"/>
      <c r="FL174" s="66"/>
      <c r="FM174" s="66"/>
      <c r="FN174" s="66"/>
      <c r="FO174" s="66"/>
      <c r="FP174" s="66"/>
      <c r="FQ174" s="66"/>
      <c r="FR174" s="66"/>
      <c r="FS174" s="66"/>
      <c r="FT174" s="66"/>
      <c r="FU174" s="66"/>
      <c r="FV174" s="66"/>
      <c r="FW174" s="66"/>
      <c r="FX174" s="66"/>
      <c r="FY174" s="66"/>
      <c r="FZ174" s="66"/>
      <c r="GA174" s="66"/>
      <c r="GB174" s="66"/>
      <c r="GC174" s="66"/>
      <c r="GD174" s="66"/>
      <c r="GE174" s="66"/>
      <c r="GF174" s="66"/>
      <c r="GG174" s="66"/>
      <c r="GH174" s="66"/>
      <c r="GI174" s="66"/>
      <c r="GJ174" s="66"/>
      <c r="GK174" s="66"/>
      <c r="GL174" s="66"/>
      <c r="GM174" s="66"/>
      <c r="GN174" s="66"/>
      <c r="GO174" s="66"/>
      <c r="GP174" s="66"/>
      <c r="GQ174" s="66"/>
      <c r="GR174" s="66"/>
      <c r="GS174" s="66"/>
      <c r="GT174" s="66"/>
      <c r="GU174" s="66"/>
      <c r="GV174" s="66"/>
      <c r="GW174" s="66"/>
      <c r="GX174" s="66"/>
      <c r="GY174" s="66"/>
      <c r="GZ174" s="66"/>
      <c r="HA174" s="66"/>
      <c r="HB174" s="66"/>
      <c r="HC174" s="66"/>
      <c r="HD174" s="66"/>
      <c r="HE174" s="66"/>
      <c r="HF174" s="66"/>
      <c r="HG174" s="66"/>
      <c r="HH174" s="66"/>
      <c r="HI174" s="66"/>
      <c r="HJ174" s="66"/>
      <c r="HK174" s="66"/>
      <c r="HL174" s="66"/>
      <c r="HM174" s="66"/>
      <c r="HN174" s="66"/>
      <c r="HO174" s="66"/>
      <c r="HP174" s="66"/>
      <c r="HQ174" s="66"/>
      <c r="HR174" s="66"/>
      <c r="HS174" s="66"/>
      <c r="HT174" s="66"/>
      <c r="HU174" s="66"/>
      <c r="HV174" s="66"/>
      <c r="HW174" s="66"/>
    </row>
    <row r="175" spans="2:231" s="336" customFormat="1" ht="15" customHeight="1">
      <c r="B175" s="66"/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66"/>
      <c r="BM175" s="66"/>
      <c r="BN175" s="66"/>
      <c r="BO175" s="66"/>
      <c r="BP175" s="66"/>
      <c r="BQ175" s="66"/>
      <c r="BR175" s="66"/>
      <c r="BS175" s="66"/>
      <c r="BT175" s="66"/>
      <c r="BU175" s="66"/>
      <c r="BV175" s="66"/>
      <c r="BW175" s="66"/>
      <c r="BX175" s="66"/>
      <c r="BY175" s="66"/>
      <c r="BZ175" s="66"/>
      <c r="CA175" s="66"/>
      <c r="CB175" s="66"/>
      <c r="CC175" s="66"/>
      <c r="CD175" s="66"/>
      <c r="CE175" s="66"/>
      <c r="CF175" s="66"/>
      <c r="CG175" s="66"/>
      <c r="CH175" s="66"/>
      <c r="CI175" s="66"/>
      <c r="CJ175" s="66"/>
      <c r="CK175" s="66"/>
      <c r="CL175" s="66"/>
      <c r="CM175" s="66"/>
      <c r="CN175" s="66"/>
      <c r="CO175" s="66"/>
      <c r="CP175" s="66"/>
      <c r="CQ175" s="66"/>
      <c r="CR175" s="66"/>
      <c r="CS175" s="66"/>
      <c r="CT175" s="66"/>
      <c r="CU175" s="66"/>
      <c r="CV175" s="66"/>
      <c r="CW175" s="66"/>
      <c r="CX175" s="66"/>
      <c r="CY175" s="66"/>
      <c r="CZ175" s="66"/>
      <c r="DA175" s="66"/>
      <c r="DB175" s="66"/>
      <c r="DC175" s="66"/>
      <c r="DD175" s="66"/>
      <c r="DE175" s="66"/>
      <c r="DF175" s="66"/>
      <c r="DG175" s="66"/>
      <c r="DH175" s="66"/>
      <c r="DI175" s="66"/>
      <c r="DJ175" s="66"/>
      <c r="DK175" s="66"/>
      <c r="DL175" s="66"/>
      <c r="DM175" s="66"/>
      <c r="DN175" s="66"/>
      <c r="DO175" s="66"/>
      <c r="DP175" s="66"/>
      <c r="DQ175" s="66"/>
      <c r="DR175" s="66"/>
      <c r="DS175" s="66"/>
      <c r="DT175" s="66"/>
      <c r="DU175" s="66"/>
      <c r="DV175" s="66"/>
      <c r="DW175" s="66"/>
      <c r="DX175" s="66"/>
      <c r="DY175" s="66"/>
      <c r="DZ175" s="66"/>
      <c r="EA175" s="66"/>
      <c r="EB175" s="66"/>
      <c r="EC175" s="66"/>
      <c r="ED175" s="66"/>
      <c r="EE175" s="66"/>
      <c r="EF175" s="66"/>
      <c r="EG175" s="66"/>
      <c r="EH175" s="66"/>
      <c r="EI175" s="66"/>
      <c r="EJ175" s="66"/>
      <c r="EK175" s="66"/>
      <c r="EL175" s="66"/>
      <c r="EM175" s="66"/>
      <c r="EN175" s="66"/>
      <c r="EO175" s="66"/>
      <c r="EP175" s="66"/>
      <c r="EQ175" s="66"/>
      <c r="ER175" s="66"/>
      <c r="ES175" s="66"/>
      <c r="ET175" s="66"/>
      <c r="EU175" s="66"/>
      <c r="EV175" s="66"/>
      <c r="EW175" s="66"/>
      <c r="EX175" s="66"/>
      <c r="EY175" s="66"/>
      <c r="EZ175" s="66"/>
      <c r="FA175" s="66"/>
      <c r="FB175" s="66"/>
      <c r="FC175" s="66"/>
      <c r="FD175" s="66"/>
      <c r="FE175" s="66"/>
      <c r="FF175" s="66"/>
      <c r="FG175" s="66"/>
      <c r="FH175" s="66"/>
      <c r="FI175" s="66"/>
      <c r="FJ175" s="66"/>
      <c r="FK175" s="66"/>
      <c r="FL175" s="66"/>
      <c r="FM175" s="66"/>
      <c r="FN175" s="66"/>
      <c r="FO175" s="66"/>
      <c r="FP175" s="66"/>
      <c r="FQ175" s="66"/>
      <c r="FR175" s="66"/>
      <c r="FS175" s="66"/>
      <c r="FT175" s="66"/>
      <c r="FU175" s="66"/>
      <c r="FV175" s="66"/>
      <c r="FW175" s="66"/>
      <c r="FX175" s="66"/>
      <c r="FY175" s="66"/>
      <c r="FZ175" s="66"/>
      <c r="GA175" s="66"/>
      <c r="GB175" s="66"/>
      <c r="GC175" s="66"/>
      <c r="GD175" s="66"/>
      <c r="GE175" s="66"/>
      <c r="GF175" s="66"/>
      <c r="GG175" s="66"/>
      <c r="GH175" s="66"/>
      <c r="GI175" s="66"/>
      <c r="GJ175" s="66"/>
      <c r="GK175" s="66"/>
      <c r="GL175" s="66"/>
      <c r="GM175" s="66"/>
      <c r="GN175" s="66"/>
      <c r="GO175" s="66"/>
      <c r="GP175" s="66"/>
      <c r="GQ175" s="66"/>
      <c r="GR175" s="66"/>
      <c r="GS175" s="66"/>
      <c r="GT175" s="66"/>
      <c r="GU175" s="66"/>
      <c r="GV175" s="66"/>
      <c r="GW175" s="66"/>
      <c r="GX175" s="66"/>
      <c r="GY175" s="66"/>
      <c r="GZ175" s="66"/>
      <c r="HA175" s="66"/>
      <c r="HB175" s="66"/>
      <c r="HC175" s="66"/>
      <c r="HD175" s="66"/>
      <c r="HE175" s="66"/>
      <c r="HF175" s="66"/>
      <c r="HG175" s="66"/>
      <c r="HH175" s="66"/>
      <c r="HI175" s="66"/>
      <c r="HJ175" s="66"/>
      <c r="HK175" s="66"/>
      <c r="HL175" s="66"/>
      <c r="HM175" s="66"/>
      <c r="HN175" s="66"/>
      <c r="HO175" s="66"/>
      <c r="HP175" s="66"/>
      <c r="HQ175" s="66"/>
      <c r="HR175" s="66"/>
      <c r="HS175" s="66"/>
      <c r="HT175" s="66"/>
      <c r="HU175" s="66"/>
      <c r="HV175" s="66"/>
      <c r="HW175" s="66"/>
    </row>
    <row r="176" spans="2:231" s="336" customFormat="1" ht="15" customHeight="1">
      <c r="B176" s="66"/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  <c r="BM176" s="66"/>
      <c r="BN176" s="66"/>
      <c r="BO176" s="66"/>
      <c r="BP176" s="66"/>
      <c r="BQ176" s="66"/>
      <c r="BR176" s="66"/>
      <c r="BS176" s="66"/>
      <c r="BT176" s="66"/>
      <c r="BU176" s="66"/>
      <c r="BV176" s="66"/>
      <c r="BW176" s="66"/>
      <c r="BX176" s="66"/>
      <c r="BY176" s="66"/>
      <c r="BZ176" s="66"/>
      <c r="CA176" s="66"/>
      <c r="CB176" s="66"/>
      <c r="CC176" s="66"/>
      <c r="CD176" s="66"/>
      <c r="CE176" s="66"/>
      <c r="CF176" s="66"/>
      <c r="CG176" s="66"/>
      <c r="CH176" s="66"/>
      <c r="CI176" s="66"/>
      <c r="CJ176" s="66"/>
      <c r="CK176" s="66"/>
      <c r="CL176" s="66"/>
      <c r="CM176" s="66"/>
      <c r="CN176" s="66"/>
      <c r="CO176" s="66"/>
      <c r="CP176" s="66"/>
      <c r="CQ176" s="66"/>
      <c r="CR176" s="66"/>
      <c r="CS176" s="66"/>
      <c r="CT176" s="66"/>
      <c r="CU176" s="66"/>
      <c r="CV176" s="66"/>
      <c r="CW176" s="66"/>
      <c r="CX176" s="66"/>
      <c r="CY176" s="66"/>
      <c r="CZ176" s="66"/>
      <c r="DA176" s="66"/>
      <c r="DB176" s="66"/>
      <c r="DC176" s="66"/>
      <c r="DD176" s="66"/>
      <c r="DE176" s="66"/>
      <c r="DF176" s="66"/>
      <c r="DG176" s="66"/>
      <c r="DH176" s="66"/>
      <c r="DI176" s="66"/>
      <c r="DJ176" s="66"/>
      <c r="DK176" s="66"/>
      <c r="DL176" s="66"/>
      <c r="DM176" s="66"/>
      <c r="DN176" s="66"/>
      <c r="DO176" s="66"/>
      <c r="DP176" s="66"/>
      <c r="DQ176" s="66"/>
      <c r="DR176" s="66"/>
      <c r="DS176" s="66"/>
      <c r="DT176" s="66"/>
      <c r="DU176" s="66"/>
      <c r="DV176" s="66"/>
      <c r="DW176" s="66"/>
      <c r="DX176" s="66"/>
      <c r="DY176" s="66"/>
      <c r="DZ176" s="66"/>
      <c r="EA176" s="66"/>
      <c r="EB176" s="66"/>
      <c r="EC176" s="66"/>
      <c r="ED176" s="66"/>
      <c r="EE176" s="66"/>
      <c r="EF176" s="66"/>
      <c r="EG176" s="66"/>
      <c r="EH176" s="66"/>
      <c r="EI176" s="66"/>
      <c r="EJ176" s="66"/>
      <c r="EK176" s="66"/>
      <c r="EL176" s="66"/>
      <c r="EM176" s="66"/>
      <c r="EN176" s="66"/>
      <c r="EO176" s="66"/>
      <c r="EP176" s="66"/>
      <c r="EQ176" s="66"/>
      <c r="ER176" s="66"/>
      <c r="ES176" s="66"/>
      <c r="ET176" s="66"/>
      <c r="EU176" s="66"/>
      <c r="EV176" s="66"/>
      <c r="EW176" s="66"/>
      <c r="EX176" s="66"/>
      <c r="EY176" s="66"/>
      <c r="EZ176" s="66"/>
      <c r="FA176" s="66"/>
      <c r="FB176" s="66"/>
      <c r="FC176" s="66"/>
      <c r="FD176" s="66"/>
      <c r="FE176" s="66"/>
      <c r="FF176" s="66"/>
      <c r="FG176" s="66"/>
      <c r="FH176" s="66"/>
      <c r="FI176" s="66"/>
      <c r="FJ176" s="66"/>
      <c r="FK176" s="66"/>
      <c r="FL176" s="66"/>
      <c r="FM176" s="66"/>
      <c r="FN176" s="66"/>
      <c r="FO176" s="66"/>
      <c r="FP176" s="66"/>
      <c r="FQ176" s="66"/>
      <c r="FR176" s="66"/>
      <c r="FS176" s="66"/>
      <c r="FT176" s="66"/>
      <c r="FU176" s="66"/>
      <c r="FV176" s="66"/>
      <c r="FW176" s="66"/>
      <c r="FX176" s="66"/>
      <c r="FY176" s="66"/>
      <c r="FZ176" s="66"/>
      <c r="GA176" s="66"/>
      <c r="GB176" s="66"/>
      <c r="GC176" s="66"/>
      <c r="GD176" s="66"/>
      <c r="GE176" s="66"/>
      <c r="GF176" s="66"/>
      <c r="GG176" s="66"/>
      <c r="GH176" s="66"/>
      <c r="GI176" s="66"/>
      <c r="GJ176" s="66"/>
      <c r="GK176" s="66"/>
      <c r="GL176" s="66"/>
      <c r="GM176" s="66"/>
      <c r="GN176" s="66"/>
      <c r="GO176" s="66"/>
      <c r="GP176" s="66"/>
      <c r="GQ176" s="66"/>
      <c r="GR176" s="66"/>
      <c r="GS176" s="66"/>
      <c r="GT176" s="66"/>
      <c r="GU176" s="66"/>
      <c r="GV176" s="66"/>
      <c r="GW176" s="66"/>
      <c r="GX176" s="66"/>
      <c r="GY176" s="66"/>
      <c r="GZ176" s="66"/>
      <c r="HA176" s="66"/>
      <c r="HB176" s="66"/>
      <c r="HC176" s="66"/>
      <c r="HD176" s="66"/>
      <c r="HE176" s="66"/>
      <c r="HF176" s="66"/>
      <c r="HG176" s="66"/>
      <c r="HH176" s="66"/>
      <c r="HI176" s="66"/>
      <c r="HJ176" s="66"/>
      <c r="HK176" s="66"/>
      <c r="HL176" s="66"/>
      <c r="HM176" s="66"/>
      <c r="HN176" s="66"/>
      <c r="HO176" s="66"/>
      <c r="HP176" s="66"/>
      <c r="HQ176" s="66"/>
      <c r="HR176" s="66"/>
      <c r="HS176" s="66"/>
      <c r="HT176" s="66"/>
      <c r="HU176" s="66"/>
      <c r="HV176" s="66"/>
      <c r="HW176" s="66"/>
    </row>
    <row r="177" spans="2:231" s="336" customFormat="1" ht="15" customHeight="1">
      <c r="B177" s="66"/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66"/>
      <c r="AP177" s="66"/>
      <c r="AQ177" s="66"/>
      <c r="AR177" s="66"/>
      <c r="AS177" s="66"/>
      <c r="AT177" s="66"/>
      <c r="AU177" s="66"/>
      <c r="AV177" s="66"/>
      <c r="AW177" s="66"/>
      <c r="AX177" s="66"/>
      <c r="AY177" s="66"/>
      <c r="AZ177" s="66"/>
      <c r="BA177" s="66"/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66"/>
      <c r="BM177" s="66"/>
      <c r="BN177" s="66"/>
      <c r="BO177" s="66"/>
      <c r="BP177" s="66"/>
      <c r="BQ177" s="66"/>
      <c r="BR177" s="66"/>
      <c r="BS177" s="66"/>
      <c r="BT177" s="66"/>
      <c r="BU177" s="66"/>
      <c r="BV177" s="66"/>
      <c r="BW177" s="66"/>
      <c r="BX177" s="66"/>
      <c r="BY177" s="66"/>
      <c r="BZ177" s="66"/>
      <c r="CA177" s="66"/>
      <c r="CB177" s="66"/>
      <c r="CC177" s="66"/>
      <c r="CD177" s="66"/>
      <c r="CE177" s="66"/>
      <c r="CF177" s="66"/>
      <c r="CG177" s="66"/>
      <c r="CH177" s="66"/>
      <c r="CI177" s="66"/>
      <c r="CJ177" s="66"/>
      <c r="CK177" s="66"/>
      <c r="CL177" s="66"/>
      <c r="CM177" s="66"/>
      <c r="CN177" s="66"/>
      <c r="CO177" s="66"/>
      <c r="CP177" s="66"/>
      <c r="CQ177" s="66"/>
      <c r="CR177" s="66"/>
      <c r="CS177" s="66"/>
      <c r="CT177" s="66"/>
      <c r="CU177" s="66"/>
      <c r="CV177" s="66"/>
      <c r="CW177" s="66"/>
      <c r="CX177" s="66"/>
      <c r="CY177" s="66"/>
      <c r="CZ177" s="66"/>
      <c r="DA177" s="66"/>
      <c r="DB177" s="66"/>
      <c r="DC177" s="66"/>
      <c r="DD177" s="66"/>
      <c r="DE177" s="66"/>
      <c r="DF177" s="66"/>
      <c r="DG177" s="66"/>
      <c r="DH177" s="66"/>
      <c r="DI177" s="66"/>
      <c r="DJ177" s="66"/>
      <c r="DK177" s="66"/>
      <c r="DL177" s="66"/>
      <c r="DM177" s="66"/>
      <c r="DN177" s="66"/>
      <c r="DO177" s="66"/>
      <c r="DP177" s="66"/>
      <c r="DQ177" s="66"/>
      <c r="DR177" s="66"/>
      <c r="DS177" s="66"/>
      <c r="DT177" s="66"/>
      <c r="DU177" s="66"/>
      <c r="DV177" s="66"/>
      <c r="DW177" s="66"/>
      <c r="DX177" s="66"/>
      <c r="DY177" s="66"/>
      <c r="DZ177" s="66"/>
      <c r="EA177" s="66"/>
      <c r="EB177" s="66"/>
      <c r="EC177" s="66"/>
      <c r="ED177" s="66"/>
      <c r="EE177" s="66"/>
      <c r="EF177" s="66"/>
      <c r="EG177" s="66"/>
      <c r="EH177" s="66"/>
      <c r="EI177" s="66"/>
      <c r="EJ177" s="66"/>
      <c r="EK177" s="66"/>
      <c r="EL177" s="66"/>
      <c r="EM177" s="66"/>
      <c r="EN177" s="66"/>
      <c r="EO177" s="66"/>
      <c r="EP177" s="66"/>
      <c r="EQ177" s="66"/>
      <c r="ER177" s="66"/>
      <c r="ES177" s="66"/>
      <c r="ET177" s="66"/>
      <c r="EU177" s="66"/>
      <c r="EV177" s="66"/>
      <c r="EW177" s="66"/>
      <c r="EX177" s="66"/>
      <c r="EY177" s="66"/>
      <c r="EZ177" s="66"/>
      <c r="FA177" s="66"/>
      <c r="FB177" s="66"/>
      <c r="FC177" s="66"/>
      <c r="FD177" s="66"/>
      <c r="FE177" s="66"/>
      <c r="FF177" s="66"/>
      <c r="FG177" s="66"/>
      <c r="FH177" s="66"/>
      <c r="FI177" s="66"/>
      <c r="FJ177" s="66"/>
      <c r="FK177" s="66"/>
      <c r="FL177" s="66"/>
      <c r="FM177" s="66"/>
      <c r="FN177" s="66"/>
      <c r="FO177" s="66"/>
      <c r="FP177" s="66"/>
      <c r="FQ177" s="66"/>
      <c r="FR177" s="66"/>
      <c r="FS177" s="66"/>
      <c r="FT177" s="66"/>
      <c r="FU177" s="66"/>
      <c r="FV177" s="66"/>
      <c r="FW177" s="66"/>
      <c r="FX177" s="66"/>
      <c r="FY177" s="66"/>
      <c r="FZ177" s="66"/>
      <c r="GA177" s="66"/>
      <c r="GB177" s="66"/>
      <c r="GC177" s="66"/>
      <c r="GD177" s="66"/>
      <c r="GE177" s="66"/>
      <c r="GF177" s="66"/>
      <c r="GG177" s="66"/>
      <c r="GH177" s="66"/>
      <c r="GI177" s="66"/>
      <c r="GJ177" s="66"/>
      <c r="GK177" s="66"/>
      <c r="GL177" s="66"/>
      <c r="GM177" s="66"/>
      <c r="GN177" s="66"/>
      <c r="GO177" s="66"/>
      <c r="GP177" s="66"/>
      <c r="GQ177" s="66"/>
      <c r="GR177" s="66"/>
      <c r="GS177" s="66"/>
      <c r="GT177" s="66"/>
      <c r="GU177" s="66"/>
      <c r="GV177" s="66"/>
      <c r="GW177" s="66"/>
      <c r="GX177" s="66"/>
      <c r="GY177" s="66"/>
      <c r="GZ177" s="66"/>
      <c r="HA177" s="66"/>
      <c r="HB177" s="66"/>
      <c r="HC177" s="66"/>
      <c r="HD177" s="66"/>
      <c r="HE177" s="66"/>
      <c r="HF177" s="66"/>
      <c r="HG177" s="66"/>
      <c r="HH177" s="66"/>
      <c r="HI177" s="66"/>
      <c r="HJ177" s="66"/>
      <c r="HK177" s="66"/>
      <c r="HL177" s="66"/>
      <c r="HM177" s="66"/>
      <c r="HN177" s="66"/>
      <c r="HO177" s="66"/>
      <c r="HP177" s="66"/>
      <c r="HQ177" s="66"/>
      <c r="HR177" s="66"/>
      <c r="HS177" s="66"/>
      <c r="HT177" s="66"/>
      <c r="HU177" s="66"/>
      <c r="HV177" s="66"/>
      <c r="HW177" s="66"/>
    </row>
    <row r="178" spans="2:231" s="336" customFormat="1" ht="15" customHeight="1">
      <c r="B178" s="66"/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66"/>
      <c r="AP178" s="66"/>
      <c r="AQ178" s="66"/>
      <c r="AR178" s="66"/>
      <c r="AS178" s="66"/>
      <c r="AT178" s="66"/>
      <c r="AU178" s="66"/>
      <c r="AV178" s="66"/>
      <c r="AW178" s="66"/>
      <c r="AX178" s="66"/>
      <c r="AY178" s="66"/>
      <c r="AZ178" s="66"/>
      <c r="BA178" s="66"/>
      <c r="BB178" s="66"/>
      <c r="BC178" s="66"/>
      <c r="BD178" s="66"/>
      <c r="BE178" s="66"/>
      <c r="BF178" s="66"/>
      <c r="BG178" s="66"/>
      <c r="BH178" s="66"/>
      <c r="BI178" s="66"/>
      <c r="BJ178" s="66"/>
      <c r="BK178" s="66"/>
      <c r="BL178" s="66"/>
      <c r="BM178" s="66"/>
      <c r="BN178" s="66"/>
      <c r="BO178" s="66"/>
      <c r="BP178" s="66"/>
      <c r="BQ178" s="66"/>
      <c r="BR178" s="66"/>
      <c r="BS178" s="66"/>
      <c r="BT178" s="66"/>
      <c r="BU178" s="66"/>
      <c r="BV178" s="66"/>
      <c r="BW178" s="66"/>
      <c r="BX178" s="66"/>
      <c r="BY178" s="66"/>
      <c r="BZ178" s="66"/>
      <c r="CA178" s="66"/>
      <c r="CB178" s="66"/>
      <c r="CC178" s="66"/>
      <c r="CD178" s="66"/>
      <c r="CE178" s="66"/>
      <c r="CF178" s="66"/>
      <c r="CG178" s="66"/>
      <c r="CH178" s="66"/>
      <c r="CI178" s="66"/>
      <c r="CJ178" s="66"/>
      <c r="CK178" s="66"/>
      <c r="CL178" s="66"/>
      <c r="CM178" s="66"/>
      <c r="CN178" s="66"/>
      <c r="CO178" s="66"/>
      <c r="CP178" s="66"/>
      <c r="CQ178" s="66"/>
      <c r="CR178" s="66"/>
      <c r="CS178" s="66"/>
      <c r="CT178" s="66"/>
      <c r="CU178" s="66"/>
      <c r="CV178" s="66"/>
      <c r="CW178" s="66"/>
      <c r="CX178" s="66"/>
      <c r="CY178" s="66"/>
      <c r="CZ178" s="66"/>
      <c r="DA178" s="66"/>
      <c r="DB178" s="66"/>
      <c r="DC178" s="66"/>
      <c r="DD178" s="66"/>
      <c r="DE178" s="66"/>
      <c r="DF178" s="66"/>
      <c r="DG178" s="66"/>
      <c r="DH178" s="66"/>
      <c r="DI178" s="66"/>
      <c r="DJ178" s="66"/>
      <c r="DK178" s="66"/>
      <c r="DL178" s="66"/>
      <c r="DM178" s="66"/>
      <c r="DN178" s="66"/>
      <c r="DO178" s="66"/>
      <c r="DP178" s="66"/>
      <c r="DQ178" s="66"/>
      <c r="DR178" s="66"/>
      <c r="DS178" s="66"/>
      <c r="DT178" s="66"/>
      <c r="DU178" s="66"/>
      <c r="DV178" s="66"/>
      <c r="DW178" s="66"/>
      <c r="DX178" s="66"/>
      <c r="DY178" s="66"/>
      <c r="DZ178" s="66"/>
      <c r="EA178" s="66"/>
      <c r="EB178" s="66"/>
      <c r="EC178" s="66"/>
      <c r="ED178" s="66"/>
      <c r="EE178" s="66"/>
      <c r="EF178" s="66"/>
      <c r="EG178" s="66"/>
      <c r="EH178" s="66"/>
      <c r="EI178" s="66"/>
      <c r="EJ178" s="66"/>
      <c r="EK178" s="66"/>
      <c r="EL178" s="66"/>
      <c r="EM178" s="66"/>
      <c r="EN178" s="66"/>
      <c r="EO178" s="66"/>
      <c r="EP178" s="66"/>
      <c r="EQ178" s="66"/>
      <c r="ER178" s="66"/>
      <c r="ES178" s="66"/>
      <c r="ET178" s="66"/>
      <c r="EU178" s="66"/>
      <c r="EV178" s="66"/>
      <c r="EW178" s="66"/>
      <c r="EX178" s="66"/>
      <c r="EY178" s="66"/>
      <c r="EZ178" s="66"/>
      <c r="FA178" s="66"/>
      <c r="FB178" s="66"/>
      <c r="FC178" s="66"/>
      <c r="FD178" s="66"/>
      <c r="FE178" s="66"/>
      <c r="FF178" s="66"/>
      <c r="FG178" s="66"/>
      <c r="FH178" s="66"/>
      <c r="FI178" s="66"/>
      <c r="FJ178" s="66"/>
      <c r="FK178" s="66"/>
      <c r="FL178" s="66"/>
      <c r="FM178" s="66"/>
      <c r="FN178" s="66"/>
      <c r="FO178" s="66"/>
      <c r="FP178" s="66"/>
      <c r="FQ178" s="66"/>
      <c r="FR178" s="66"/>
      <c r="FS178" s="66"/>
      <c r="FT178" s="66"/>
      <c r="FU178" s="66"/>
      <c r="FV178" s="66"/>
      <c r="FW178" s="66"/>
      <c r="FX178" s="66"/>
      <c r="FY178" s="66"/>
      <c r="FZ178" s="66"/>
      <c r="GA178" s="66"/>
      <c r="GB178" s="66"/>
      <c r="GC178" s="66"/>
      <c r="GD178" s="66"/>
      <c r="GE178" s="66"/>
      <c r="GF178" s="66"/>
      <c r="GG178" s="66"/>
      <c r="GH178" s="66"/>
      <c r="GI178" s="66"/>
      <c r="GJ178" s="66"/>
      <c r="GK178" s="66"/>
      <c r="GL178" s="66"/>
      <c r="GM178" s="66"/>
      <c r="GN178" s="66"/>
      <c r="GO178" s="66"/>
      <c r="GP178" s="66"/>
      <c r="GQ178" s="66"/>
      <c r="GR178" s="66"/>
      <c r="GS178" s="66"/>
      <c r="GT178" s="66"/>
      <c r="GU178" s="66"/>
      <c r="GV178" s="66"/>
      <c r="GW178" s="66"/>
      <c r="GX178" s="66"/>
      <c r="GY178" s="66"/>
      <c r="GZ178" s="66"/>
      <c r="HA178" s="66"/>
      <c r="HB178" s="66"/>
      <c r="HC178" s="66"/>
      <c r="HD178" s="66"/>
      <c r="HE178" s="66"/>
      <c r="HF178" s="66"/>
      <c r="HG178" s="66"/>
      <c r="HH178" s="66"/>
      <c r="HI178" s="66"/>
      <c r="HJ178" s="66"/>
      <c r="HK178" s="66"/>
      <c r="HL178" s="66"/>
      <c r="HM178" s="66"/>
      <c r="HN178" s="66"/>
      <c r="HO178" s="66"/>
      <c r="HP178" s="66"/>
      <c r="HQ178" s="66"/>
      <c r="HR178" s="66"/>
      <c r="HS178" s="66"/>
      <c r="HT178" s="66"/>
      <c r="HU178" s="66"/>
      <c r="HV178" s="66"/>
      <c r="HW178" s="66"/>
    </row>
    <row r="179" spans="2:231" s="336" customFormat="1" ht="15" customHeight="1">
      <c r="B179" s="66"/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66"/>
      <c r="AP179" s="66"/>
      <c r="AQ179" s="66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6"/>
      <c r="BM179" s="66"/>
      <c r="BN179" s="66"/>
      <c r="BO179" s="66"/>
      <c r="BP179" s="66"/>
      <c r="BQ179" s="66"/>
      <c r="BR179" s="66"/>
      <c r="BS179" s="66"/>
      <c r="BT179" s="66"/>
      <c r="BU179" s="66"/>
      <c r="BV179" s="66"/>
      <c r="BW179" s="66"/>
      <c r="BX179" s="66"/>
      <c r="BY179" s="66"/>
      <c r="BZ179" s="66"/>
      <c r="CA179" s="66"/>
      <c r="CB179" s="66"/>
      <c r="CC179" s="66"/>
      <c r="CD179" s="66"/>
      <c r="CE179" s="66"/>
      <c r="CF179" s="66"/>
      <c r="CG179" s="66"/>
      <c r="CH179" s="66"/>
      <c r="CI179" s="66"/>
      <c r="CJ179" s="66"/>
      <c r="CK179" s="66"/>
      <c r="CL179" s="66"/>
      <c r="CM179" s="66"/>
      <c r="CN179" s="66"/>
      <c r="CO179" s="66"/>
      <c r="CP179" s="66"/>
      <c r="CQ179" s="66"/>
      <c r="CR179" s="66"/>
      <c r="CS179" s="66"/>
      <c r="CT179" s="66"/>
      <c r="CU179" s="66"/>
      <c r="CV179" s="66"/>
      <c r="CW179" s="66"/>
      <c r="CX179" s="66"/>
      <c r="CY179" s="66"/>
      <c r="CZ179" s="66"/>
      <c r="DA179" s="66"/>
      <c r="DB179" s="66"/>
      <c r="DC179" s="66"/>
      <c r="DD179" s="66"/>
      <c r="DE179" s="66"/>
      <c r="DF179" s="66"/>
      <c r="DG179" s="66"/>
      <c r="DH179" s="66"/>
      <c r="DI179" s="66"/>
      <c r="DJ179" s="66"/>
      <c r="DK179" s="66"/>
      <c r="DL179" s="66"/>
      <c r="DM179" s="66"/>
      <c r="DN179" s="66"/>
      <c r="DO179" s="66"/>
      <c r="DP179" s="66"/>
      <c r="DQ179" s="66"/>
      <c r="DR179" s="66"/>
      <c r="DS179" s="66"/>
      <c r="DT179" s="66"/>
      <c r="DU179" s="66"/>
      <c r="DV179" s="66"/>
      <c r="DW179" s="66"/>
      <c r="DX179" s="66"/>
      <c r="DY179" s="66"/>
      <c r="DZ179" s="66"/>
      <c r="EA179" s="66"/>
      <c r="EB179" s="66"/>
      <c r="EC179" s="66"/>
      <c r="ED179" s="66"/>
      <c r="EE179" s="66"/>
      <c r="EF179" s="66"/>
      <c r="EG179" s="66"/>
      <c r="EH179" s="66"/>
      <c r="EI179" s="66"/>
      <c r="EJ179" s="66"/>
      <c r="EK179" s="66"/>
      <c r="EL179" s="66"/>
      <c r="EM179" s="66"/>
      <c r="EN179" s="66"/>
      <c r="EO179" s="66"/>
      <c r="EP179" s="66"/>
      <c r="EQ179" s="66"/>
      <c r="ER179" s="66"/>
      <c r="ES179" s="66"/>
      <c r="ET179" s="66"/>
      <c r="EU179" s="66"/>
      <c r="EV179" s="66"/>
      <c r="EW179" s="66"/>
      <c r="EX179" s="66"/>
      <c r="EY179" s="66"/>
      <c r="EZ179" s="66"/>
      <c r="FA179" s="66"/>
      <c r="FB179" s="66"/>
      <c r="FC179" s="66"/>
      <c r="FD179" s="66"/>
      <c r="FE179" s="66"/>
      <c r="FF179" s="66"/>
      <c r="FG179" s="66"/>
      <c r="FH179" s="66"/>
      <c r="FI179" s="66"/>
      <c r="FJ179" s="66"/>
      <c r="FK179" s="66"/>
      <c r="FL179" s="66"/>
      <c r="FM179" s="66"/>
      <c r="FN179" s="66"/>
      <c r="FO179" s="66"/>
      <c r="FP179" s="66"/>
      <c r="FQ179" s="66"/>
      <c r="FR179" s="66"/>
      <c r="FS179" s="66"/>
      <c r="FT179" s="66"/>
      <c r="FU179" s="66"/>
      <c r="FV179" s="66"/>
      <c r="FW179" s="66"/>
      <c r="FX179" s="66"/>
      <c r="FY179" s="66"/>
      <c r="FZ179" s="66"/>
      <c r="GA179" s="66"/>
      <c r="GB179" s="66"/>
      <c r="GC179" s="66"/>
      <c r="GD179" s="66"/>
      <c r="GE179" s="66"/>
      <c r="GF179" s="66"/>
      <c r="GG179" s="66"/>
      <c r="GH179" s="66"/>
      <c r="GI179" s="66"/>
      <c r="GJ179" s="66"/>
      <c r="GK179" s="66"/>
      <c r="GL179" s="66"/>
      <c r="GM179" s="66"/>
      <c r="GN179" s="66"/>
      <c r="GO179" s="66"/>
      <c r="GP179" s="66"/>
      <c r="GQ179" s="66"/>
      <c r="GR179" s="66"/>
      <c r="GS179" s="66"/>
      <c r="GT179" s="66"/>
      <c r="GU179" s="66"/>
      <c r="GV179" s="66"/>
      <c r="GW179" s="66"/>
      <c r="GX179" s="66"/>
      <c r="GY179" s="66"/>
      <c r="GZ179" s="66"/>
      <c r="HA179" s="66"/>
      <c r="HB179" s="66"/>
      <c r="HC179" s="66"/>
      <c r="HD179" s="66"/>
      <c r="HE179" s="66"/>
      <c r="HF179" s="66"/>
      <c r="HG179" s="66"/>
      <c r="HH179" s="66"/>
      <c r="HI179" s="66"/>
      <c r="HJ179" s="66"/>
      <c r="HK179" s="66"/>
      <c r="HL179" s="66"/>
      <c r="HM179" s="66"/>
      <c r="HN179" s="66"/>
      <c r="HO179" s="66"/>
      <c r="HP179" s="66"/>
      <c r="HQ179" s="66"/>
      <c r="HR179" s="66"/>
      <c r="HS179" s="66"/>
      <c r="HT179" s="66"/>
      <c r="HU179" s="66"/>
      <c r="HV179" s="66"/>
      <c r="HW179" s="66"/>
    </row>
    <row r="180" spans="2:231" s="336" customFormat="1" ht="15" customHeight="1">
      <c r="B180" s="66"/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66"/>
      <c r="AP180" s="66"/>
      <c r="AQ180" s="66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  <c r="BP180" s="66"/>
      <c r="BQ180" s="66"/>
      <c r="BR180" s="66"/>
      <c r="BS180" s="66"/>
      <c r="BT180" s="66"/>
      <c r="BU180" s="66"/>
      <c r="BV180" s="66"/>
      <c r="BW180" s="66"/>
      <c r="BX180" s="66"/>
      <c r="BY180" s="66"/>
      <c r="BZ180" s="66"/>
      <c r="CA180" s="66"/>
      <c r="CB180" s="66"/>
      <c r="CC180" s="66"/>
      <c r="CD180" s="66"/>
      <c r="CE180" s="66"/>
      <c r="CF180" s="66"/>
      <c r="CG180" s="66"/>
      <c r="CH180" s="66"/>
      <c r="CI180" s="66"/>
      <c r="CJ180" s="66"/>
      <c r="CK180" s="66"/>
      <c r="CL180" s="66"/>
      <c r="CM180" s="66"/>
      <c r="CN180" s="66"/>
      <c r="CO180" s="66"/>
      <c r="CP180" s="66"/>
      <c r="CQ180" s="66"/>
      <c r="CR180" s="66"/>
      <c r="CS180" s="66"/>
      <c r="CT180" s="66"/>
      <c r="CU180" s="66"/>
      <c r="CV180" s="66"/>
      <c r="CW180" s="66"/>
      <c r="CX180" s="66"/>
      <c r="CY180" s="66"/>
      <c r="CZ180" s="66"/>
      <c r="DA180" s="66"/>
      <c r="DB180" s="66"/>
      <c r="DC180" s="66"/>
      <c r="DD180" s="66"/>
      <c r="DE180" s="66"/>
      <c r="DF180" s="66"/>
      <c r="DG180" s="66"/>
      <c r="DH180" s="66"/>
      <c r="DI180" s="66"/>
      <c r="DJ180" s="66"/>
      <c r="DK180" s="66"/>
      <c r="DL180" s="66"/>
      <c r="DM180" s="66"/>
      <c r="DN180" s="66"/>
      <c r="DO180" s="66"/>
      <c r="DP180" s="66"/>
      <c r="DQ180" s="66"/>
      <c r="DR180" s="66"/>
      <c r="DS180" s="66"/>
      <c r="DT180" s="66"/>
      <c r="DU180" s="66"/>
      <c r="DV180" s="66"/>
      <c r="DW180" s="66"/>
      <c r="DX180" s="66"/>
      <c r="DY180" s="66"/>
      <c r="DZ180" s="66"/>
      <c r="EA180" s="66"/>
      <c r="EB180" s="66"/>
      <c r="EC180" s="66"/>
      <c r="ED180" s="66"/>
      <c r="EE180" s="66"/>
      <c r="EF180" s="66"/>
      <c r="EG180" s="66"/>
      <c r="EH180" s="66"/>
      <c r="EI180" s="66"/>
      <c r="EJ180" s="66"/>
      <c r="EK180" s="66"/>
      <c r="EL180" s="66"/>
      <c r="EM180" s="66"/>
      <c r="EN180" s="66"/>
      <c r="EO180" s="66"/>
      <c r="EP180" s="66"/>
      <c r="EQ180" s="66"/>
      <c r="ER180" s="66"/>
      <c r="ES180" s="66"/>
      <c r="ET180" s="66"/>
      <c r="EU180" s="66"/>
      <c r="EV180" s="66"/>
      <c r="EW180" s="66"/>
      <c r="EX180" s="66"/>
      <c r="EY180" s="66"/>
      <c r="EZ180" s="66"/>
      <c r="FA180" s="66"/>
      <c r="FB180" s="66"/>
      <c r="FC180" s="66"/>
      <c r="FD180" s="66"/>
      <c r="FE180" s="66"/>
      <c r="FF180" s="66"/>
      <c r="FG180" s="66"/>
      <c r="FH180" s="66"/>
      <c r="FI180" s="66"/>
      <c r="FJ180" s="66"/>
      <c r="FK180" s="66"/>
      <c r="FL180" s="66"/>
      <c r="FM180" s="66"/>
      <c r="FN180" s="66"/>
      <c r="FO180" s="66"/>
      <c r="FP180" s="66"/>
      <c r="FQ180" s="66"/>
      <c r="FR180" s="66"/>
      <c r="FS180" s="66"/>
      <c r="FT180" s="66"/>
      <c r="FU180" s="66"/>
      <c r="FV180" s="66"/>
      <c r="FW180" s="66"/>
      <c r="FX180" s="66"/>
      <c r="FY180" s="66"/>
      <c r="FZ180" s="66"/>
      <c r="GA180" s="66"/>
      <c r="GB180" s="66"/>
      <c r="GC180" s="66"/>
      <c r="GD180" s="66"/>
      <c r="GE180" s="66"/>
      <c r="GF180" s="66"/>
      <c r="GG180" s="66"/>
      <c r="GH180" s="66"/>
      <c r="GI180" s="66"/>
      <c r="GJ180" s="66"/>
      <c r="GK180" s="66"/>
      <c r="GL180" s="66"/>
      <c r="GM180" s="66"/>
      <c r="GN180" s="66"/>
      <c r="GO180" s="66"/>
      <c r="GP180" s="66"/>
      <c r="GQ180" s="66"/>
      <c r="GR180" s="66"/>
      <c r="GS180" s="66"/>
      <c r="GT180" s="66"/>
      <c r="GU180" s="66"/>
      <c r="GV180" s="66"/>
      <c r="GW180" s="66"/>
      <c r="GX180" s="66"/>
      <c r="GY180" s="66"/>
      <c r="GZ180" s="66"/>
      <c r="HA180" s="66"/>
      <c r="HB180" s="66"/>
      <c r="HC180" s="66"/>
      <c r="HD180" s="66"/>
      <c r="HE180" s="66"/>
      <c r="HF180" s="66"/>
      <c r="HG180" s="66"/>
      <c r="HH180" s="66"/>
      <c r="HI180" s="66"/>
      <c r="HJ180" s="66"/>
      <c r="HK180" s="66"/>
      <c r="HL180" s="66"/>
      <c r="HM180" s="66"/>
      <c r="HN180" s="66"/>
      <c r="HO180" s="66"/>
      <c r="HP180" s="66"/>
      <c r="HQ180" s="66"/>
      <c r="HR180" s="66"/>
      <c r="HS180" s="66"/>
      <c r="HT180" s="66"/>
      <c r="HU180" s="66"/>
      <c r="HV180" s="66"/>
      <c r="HW180" s="66"/>
    </row>
    <row r="181" spans="2:231" s="336" customFormat="1" ht="15" customHeight="1">
      <c r="B181" s="66"/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66"/>
      <c r="AP181" s="66"/>
      <c r="AQ181" s="66"/>
      <c r="AR181" s="66"/>
      <c r="AS181" s="66"/>
      <c r="AT181" s="66"/>
      <c r="AU181" s="66"/>
      <c r="AV181" s="66"/>
      <c r="AW181" s="66"/>
      <c r="AX181" s="66"/>
      <c r="AY181" s="66"/>
      <c r="AZ181" s="66"/>
      <c r="BA181" s="66"/>
      <c r="BB181" s="66"/>
      <c r="BC181" s="66"/>
      <c r="BD181" s="66"/>
      <c r="BE181" s="66"/>
      <c r="BF181" s="66"/>
      <c r="BG181" s="66"/>
      <c r="BH181" s="66"/>
      <c r="BI181" s="66"/>
      <c r="BJ181" s="66"/>
      <c r="BK181" s="66"/>
      <c r="BL181" s="66"/>
      <c r="BM181" s="66"/>
      <c r="BN181" s="66"/>
      <c r="BO181" s="66"/>
      <c r="BP181" s="66"/>
      <c r="BQ181" s="66"/>
      <c r="BR181" s="66"/>
      <c r="BS181" s="66"/>
      <c r="BT181" s="66"/>
      <c r="BU181" s="66"/>
      <c r="BV181" s="66"/>
      <c r="BW181" s="66"/>
      <c r="BX181" s="66"/>
      <c r="BY181" s="66"/>
      <c r="BZ181" s="66"/>
      <c r="CA181" s="66"/>
      <c r="CB181" s="66"/>
      <c r="CC181" s="66"/>
      <c r="CD181" s="66"/>
      <c r="CE181" s="66"/>
      <c r="CF181" s="66"/>
      <c r="CG181" s="66"/>
      <c r="CH181" s="66"/>
      <c r="CI181" s="66"/>
      <c r="CJ181" s="66"/>
      <c r="CK181" s="66"/>
      <c r="CL181" s="66"/>
      <c r="CM181" s="66"/>
      <c r="CN181" s="66"/>
      <c r="CO181" s="66"/>
      <c r="CP181" s="66"/>
      <c r="CQ181" s="66"/>
      <c r="CR181" s="66"/>
      <c r="CS181" s="66"/>
      <c r="CT181" s="66"/>
      <c r="CU181" s="66"/>
      <c r="CV181" s="66"/>
      <c r="CW181" s="66"/>
      <c r="CX181" s="66"/>
      <c r="CY181" s="66"/>
      <c r="CZ181" s="66"/>
      <c r="DA181" s="66"/>
      <c r="DB181" s="66"/>
      <c r="DC181" s="66"/>
      <c r="DD181" s="66"/>
      <c r="DE181" s="66"/>
      <c r="DF181" s="66"/>
      <c r="DG181" s="66"/>
      <c r="DH181" s="66"/>
      <c r="DI181" s="66"/>
      <c r="DJ181" s="66"/>
      <c r="DK181" s="66"/>
      <c r="DL181" s="66"/>
      <c r="DM181" s="66"/>
      <c r="DN181" s="66"/>
      <c r="DO181" s="66"/>
      <c r="DP181" s="66"/>
      <c r="DQ181" s="66"/>
      <c r="DR181" s="66"/>
      <c r="DS181" s="66"/>
      <c r="DT181" s="66"/>
      <c r="DU181" s="66"/>
      <c r="DV181" s="66"/>
      <c r="DW181" s="66"/>
      <c r="DX181" s="66"/>
      <c r="DY181" s="66"/>
      <c r="DZ181" s="66"/>
      <c r="EA181" s="66"/>
      <c r="EB181" s="66"/>
      <c r="EC181" s="66"/>
      <c r="ED181" s="66"/>
      <c r="EE181" s="66"/>
      <c r="EF181" s="66"/>
      <c r="EG181" s="66"/>
      <c r="EH181" s="66"/>
      <c r="EI181" s="66"/>
      <c r="EJ181" s="66"/>
      <c r="EK181" s="66"/>
      <c r="EL181" s="66"/>
      <c r="EM181" s="66"/>
      <c r="EN181" s="66"/>
      <c r="EO181" s="66"/>
      <c r="EP181" s="66"/>
      <c r="EQ181" s="66"/>
      <c r="ER181" s="66"/>
      <c r="ES181" s="66"/>
      <c r="ET181" s="66"/>
      <c r="EU181" s="66"/>
      <c r="EV181" s="66"/>
      <c r="EW181" s="66"/>
      <c r="EX181" s="66"/>
      <c r="EY181" s="66"/>
      <c r="EZ181" s="66"/>
      <c r="FA181" s="66"/>
      <c r="FB181" s="66"/>
      <c r="FC181" s="66"/>
      <c r="FD181" s="66"/>
      <c r="FE181" s="66"/>
      <c r="FF181" s="66"/>
      <c r="FG181" s="66"/>
      <c r="FH181" s="66"/>
      <c r="FI181" s="66"/>
      <c r="FJ181" s="66"/>
      <c r="FK181" s="66"/>
      <c r="FL181" s="66"/>
      <c r="FM181" s="66"/>
      <c r="FN181" s="66"/>
      <c r="FO181" s="66"/>
      <c r="FP181" s="66"/>
      <c r="FQ181" s="66"/>
      <c r="FR181" s="66"/>
      <c r="FS181" s="66"/>
      <c r="FT181" s="66"/>
      <c r="FU181" s="66"/>
      <c r="FV181" s="66"/>
      <c r="FW181" s="66"/>
      <c r="FX181" s="66"/>
      <c r="FY181" s="66"/>
      <c r="FZ181" s="66"/>
      <c r="GA181" s="66"/>
      <c r="GB181" s="66"/>
      <c r="GC181" s="66"/>
      <c r="GD181" s="66"/>
      <c r="GE181" s="66"/>
      <c r="GF181" s="66"/>
      <c r="GG181" s="66"/>
      <c r="GH181" s="66"/>
      <c r="GI181" s="66"/>
      <c r="GJ181" s="66"/>
      <c r="GK181" s="66"/>
      <c r="GL181" s="66"/>
      <c r="GM181" s="66"/>
      <c r="GN181" s="66"/>
      <c r="GO181" s="66"/>
      <c r="GP181" s="66"/>
      <c r="GQ181" s="66"/>
      <c r="GR181" s="66"/>
      <c r="GS181" s="66"/>
      <c r="GT181" s="66"/>
      <c r="GU181" s="66"/>
      <c r="GV181" s="66"/>
      <c r="GW181" s="66"/>
      <c r="GX181" s="66"/>
      <c r="GY181" s="66"/>
      <c r="GZ181" s="66"/>
      <c r="HA181" s="66"/>
      <c r="HB181" s="66"/>
      <c r="HC181" s="66"/>
      <c r="HD181" s="66"/>
      <c r="HE181" s="66"/>
      <c r="HF181" s="66"/>
      <c r="HG181" s="66"/>
      <c r="HH181" s="66"/>
      <c r="HI181" s="66"/>
      <c r="HJ181" s="66"/>
      <c r="HK181" s="66"/>
      <c r="HL181" s="66"/>
      <c r="HM181" s="66"/>
      <c r="HN181" s="66"/>
      <c r="HO181" s="66"/>
      <c r="HP181" s="66"/>
      <c r="HQ181" s="66"/>
      <c r="HR181" s="66"/>
      <c r="HS181" s="66"/>
      <c r="HT181" s="66"/>
      <c r="HU181" s="66"/>
      <c r="HV181" s="66"/>
      <c r="HW181" s="66"/>
    </row>
    <row r="182" spans="2:231" s="336" customFormat="1" ht="15" customHeight="1">
      <c r="B182" s="66"/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66"/>
      <c r="AP182" s="66"/>
      <c r="AQ182" s="66"/>
      <c r="AR182" s="66"/>
      <c r="AS182" s="66"/>
      <c r="AT182" s="66"/>
      <c r="AU182" s="66"/>
      <c r="AV182" s="66"/>
      <c r="AW182" s="66"/>
      <c r="AX182" s="66"/>
      <c r="AY182" s="66"/>
      <c r="AZ182" s="66"/>
      <c r="BA182" s="66"/>
      <c r="BB182" s="66"/>
      <c r="BC182" s="66"/>
      <c r="BD182" s="66"/>
      <c r="BE182" s="66"/>
      <c r="BF182" s="66"/>
      <c r="BG182" s="66"/>
      <c r="BH182" s="66"/>
      <c r="BI182" s="66"/>
      <c r="BJ182" s="66"/>
      <c r="BK182" s="66"/>
      <c r="BL182" s="66"/>
      <c r="BM182" s="66"/>
      <c r="BN182" s="66"/>
      <c r="BO182" s="66"/>
      <c r="BP182" s="66"/>
      <c r="BQ182" s="66"/>
      <c r="BR182" s="66"/>
      <c r="BS182" s="66"/>
      <c r="BT182" s="66"/>
      <c r="BU182" s="66"/>
      <c r="BV182" s="66"/>
      <c r="BW182" s="66"/>
      <c r="BX182" s="66"/>
      <c r="BY182" s="66"/>
      <c r="BZ182" s="66"/>
      <c r="CA182" s="66"/>
      <c r="CB182" s="66"/>
      <c r="CC182" s="66"/>
      <c r="CD182" s="66"/>
      <c r="CE182" s="66"/>
      <c r="CF182" s="66"/>
      <c r="CG182" s="66"/>
      <c r="CH182" s="66"/>
      <c r="CI182" s="66"/>
      <c r="CJ182" s="66"/>
      <c r="CK182" s="66"/>
      <c r="CL182" s="66"/>
      <c r="CM182" s="66"/>
      <c r="CN182" s="66"/>
      <c r="CO182" s="66"/>
      <c r="CP182" s="66"/>
      <c r="CQ182" s="66"/>
      <c r="CR182" s="66"/>
      <c r="CS182" s="66"/>
      <c r="CT182" s="66"/>
      <c r="CU182" s="66"/>
      <c r="CV182" s="66"/>
      <c r="CW182" s="66"/>
      <c r="CX182" s="66"/>
      <c r="CY182" s="66"/>
      <c r="CZ182" s="66"/>
      <c r="DA182" s="66"/>
      <c r="DB182" s="66"/>
      <c r="DC182" s="66"/>
      <c r="DD182" s="66"/>
      <c r="DE182" s="66"/>
      <c r="DF182" s="66"/>
      <c r="DG182" s="66"/>
      <c r="DH182" s="66"/>
      <c r="DI182" s="66"/>
      <c r="DJ182" s="66"/>
      <c r="DK182" s="66"/>
      <c r="DL182" s="66"/>
      <c r="DM182" s="66"/>
      <c r="DN182" s="66"/>
      <c r="DO182" s="66"/>
      <c r="DP182" s="66"/>
      <c r="DQ182" s="66"/>
      <c r="DR182" s="66"/>
      <c r="DS182" s="66"/>
      <c r="DT182" s="66"/>
      <c r="DU182" s="66"/>
      <c r="DV182" s="66"/>
      <c r="DW182" s="66"/>
      <c r="DX182" s="66"/>
      <c r="DY182" s="66"/>
      <c r="DZ182" s="66"/>
      <c r="EA182" s="66"/>
      <c r="EB182" s="66"/>
      <c r="EC182" s="66"/>
      <c r="ED182" s="66"/>
      <c r="EE182" s="66"/>
      <c r="EF182" s="66"/>
      <c r="EG182" s="66"/>
      <c r="EH182" s="66"/>
      <c r="EI182" s="66"/>
      <c r="EJ182" s="66"/>
      <c r="EK182" s="66"/>
      <c r="EL182" s="66"/>
      <c r="EM182" s="66"/>
      <c r="EN182" s="66"/>
      <c r="EO182" s="66"/>
      <c r="EP182" s="66"/>
      <c r="EQ182" s="66"/>
      <c r="ER182" s="66"/>
      <c r="ES182" s="66"/>
      <c r="ET182" s="66"/>
      <c r="EU182" s="66"/>
      <c r="EV182" s="66"/>
      <c r="EW182" s="66"/>
      <c r="EX182" s="66"/>
      <c r="EY182" s="66"/>
      <c r="EZ182" s="66"/>
      <c r="FA182" s="66"/>
      <c r="FB182" s="66"/>
      <c r="FC182" s="66"/>
      <c r="FD182" s="66"/>
      <c r="FE182" s="66"/>
      <c r="FF182" s="66"/>
      <c r="FG182" s="66"/>
      <c r="FH182" s="66"/>
      <c r="FI182" s="66"/>
      <c r="FJ182" s="66"/>
      <c r="FK182" s="66"/>
      <c r="FL182" s="66"/>
      <c r="FM182" s="66"/>
      <c r="FN182" s="66"/>
      <c r="FO182" s="66"/>
      <c r="FP182" s="66"/>
      <c r="FQ182" s="66"/>
      <c r="FR182" s="66"/>
      <c r="FS182" s="66"/>
      <c r="FT182" s="66"/>
      <c r="FU182" s="66"/>
      <c r="FV182" s="66"/>
      <c r="FW182" s="66"/>
      <c r="FX182" s="66"/>
      <c r="FY182" s="66"/>
      <c r="FZ182" s="66"/>
      <c r="GA182" s="66"/>
      <c r="GB182" s="66"/>
      <c r="GC182" s="66"/>
      <c r="GD182" s="66"/>
      <c r="GE182" s="66"/>
      <c r="GF182" s="66"/>
      <c r="GG182" s="66"/>
      <c r="GH182" s="66"/>
      <c r="GI182" s="66"/>
      <c r="GJ182" s="66"/>
      <c r="GK182" s="66"/>
      <c r="GL182" s="66"/>
      <c r="GM182" s="66"/>
      <c r="GN182" s="66"/>
      <c r="GO182" s="66"/>
      <c r="GP182" s="66"/>
      <c r="GQ182" s="66"/>
      <c r="GR182" s="66"/>
      <c r="GS182" s="66"/>
      <c r="GT182" s="66"/>
      <c r="GU182" s="66"/>
      <c r="GV182" s="66"/>
      <c r="GW182" s="66"/>
      <c r="GX182" s="66"/>
      <c r="GY182" s="66"/>
      <c r="GZ182" s="66"/>
      <c r="HA182" s="66"/>
      <c r="HB182" s="66"/>
      <c r="HC182" s="66"/>
      <c r="HD182" s="66"/>
      <c r="HE182" s="66"/>
      <c r="HF182" s="66"/>
      <c r="HG182" s="66"/>
      <c r="HH182" s="66"/>
      <c r="HI182" s="66"/>
      <c r="HJ182" s="66"/>
      <c r="HK182" s="66"/>
      <c r="HL182" s="66"/>
      <c r="HM182" s="66"/>
      <c r="HN182" s="66"/>
      <c r="HO182" s="66"/>
      <c r="HP182" s="66"/>
      <c r="HQ182" s="66"/>
      <c r="HR182" s="66"/>
      <c r="HS182" s="66"/>
      <c r="HT182" s="66"/>
      <c r="HU182" s="66"/>
      <c r="HV182" s="66"/>
      <c r="HW182" s="66"/>
    </row>
    <row r="183" spans="2:231" s="336" customFormat="1" ht="15" customHeight="1"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66"/>
      <c r="AP183" s="66"/>
      <c r="AQ183" s="66"/>
      <c r="AR183" s="66"/>
      <c r="AS183" s="66"/>
      <c r="AT183" s="66"/>
      <c r="AU183" s="66"/>
      <c r="AV183" s="66"/>
      <c r="AW183" s="66"/>
      <c r="AX183" s="66"/>
      <c r="AY183" s="66"/>
      <c r="AZ183" s="66"/>
      <c r="BA183" s="66"/>
      <c r="BB183" s="66"/>
      <c r="BC183" s="66"/>
      <c r="BD183" s="66"/>
      <c r="BE183" s="66"/>
      <c r="BF183" s="66"/>
      <c r="BG183" s="66"/>
      <c r="BH183" s="66"/>
      <c r="BI183" s="66"/>
      <c r="BJ183" s="66"/>
      <c r="BK183" s="66"/>
      <c r="BL183" s="66"/>
      <c r="BM183" s="66"/>
      <c r="BN183" s="66"/>
      <c r="BO183" s="66"/>
      <c r="BP183" s="66"/>
      <c r="BQ183" s="66"/>
      <c r="BR183" s="66"/>
      <c r="BS183" s="66"/>
      <c r="BT183" s="66"/>
      <c r="BU183" s="66"/>
      <c r="BV183" s="66"/>
      <c r="BW183" s="66"/>
      <c r="BX183" s="66"/>
      <c r="BY183" s="66"/>
      <c r="BZ183" s="66"/>
      <c r="CA183" s="66"/>
      <c r="CB183" s="66"/>
      <c r="CC183" s="66"/>
      <c r="CD183" s="66"/>
      <c r="CE183" s="66"/>
      <c r="CF183" s="66"/>
      <c r="CG183" s="66"/>
      <c r="CH183" s="66"/>
      <c r="CI183" s="66"/>
      <c r="CJ183" s="66"/>
      <c r="CK183" s="66"/>
      <c r="CL183" s="66"/>
      <c r="CM183" s="66"/>
      <c r="CN183" s="66"/>
      <c r="CO183" s="66"/>
      <c r="CP183" s="66"/>
      <c r="CQ183" s="66"/>
      <c r="CR183" s="66"/>
      <c r="CS183" s="66"/>
      <c r="CT183" s="66"/>
      <c r="CU183" s="66"/>
      <c r="CV183" s="66"/>
      <c r="CW183" s="66"/>
      <c r="CX183" s="66"/>
      <c r="CY183" s="66"/>
      <c r="CZ183" s="66"/>
      <c r="DA183" s="66"/>
      <c r="DB183" s="66"/>
      <c r="DC183" s="66"/>
      <c r="DD183" s="66"/>
      <c r="DE183" s="66"/>
      <c r="DF183" s="66"/>
      <c r="DG183" s="66"/>
      <c r="DH183" s="66"/>
      <c r="DI183" s="66"/>
      <c r="DJ183" s="66"/>
      <c r="DK183" s="66"/>
      <c r="DL183" s="66"/>
      <c r="DM183" s="66"/>
      <c r="DN183" s="66"/>
      <c r="DO183" s="66"/>
      <c r="DP183" s="66"/>
      <c r="DQ183" s="66"/>
      <c r="DR183" s="66"/>
      <c r="DS183" s="66"/>
      <c r="DT183" s="66"/>
      <c r="DU183" s="66"/>
      <c r="DV183" s="66"/>
      <c r="DW183" s="66"/>
      <c r="DX183" s="66"/>
      <c r="DY183" s="66"/>
      <c r="DZ183" s="66"/>
      <c r="EA183" s="66"/>
      <c r="EB183" s="66"/>
      <c r="EC183" s="66"/>
      <c r="ED183" s="66"/>
      <c r="EE183" s="66"/>
      <c r="EF183" s="66"/>
      <c r="EG183" s="66"/>
      <c r="EH183" s="66"/>
      <c r="EI183" s="66"/>
      <c r="EJ183" s="66"/>
      <c r="EK183" s="66"/>
      <c r="EL183" s="66"/>
      <c r="EM183" s="66"/>
      <c r="EN183" s="66"/>
      <c r="EO183" s="66"/>
      <c r="EP183" s="66"/>
      <c r="EQ183" s="66"/>
      <c r="ER183" s="66"/>
      <c r="ES183" s="66"/>
      <c r="ET183" s="66"/>
      <c r="EU183" s="66"/>
      <c r="EV183" s="66"/>
      <c r="EW183" s="66"/>
      <c r="EX183" s="66"/>
      <c r="EY183" s="66"/>
      <c r="EZ183" s="66"/>
      <c r="FA183" s="66"/>
      <c r="FB183" s="66"/>
      <c r="FC183" s="66"/>
      <c r="FD183" s="66"/>
      <c r="FE183" s="66"/>
      <c r="FF183" s="66"/>
      <c r="FG183" s="66"/>
      <c r="FH183" s="66"/>
      <c r="FI183" s="66"/>
      <c r="FJ183" s="66"/>
      <c r="FK183" s="66"/>
      <c r="FL183" s="66"/>
      <c r="FM183" s="66"/>
      <c r="FN183" s="66"/>
      <c r="FO183" s="66"/>
      <c r="FP183" s="66"/>
      <c r="FQ183" s="66"/>
      <c r="FR183" s="66"/>
      <c r="FS183" s="66"/>
      <c r="FT183" s="66"/>
      <c r="FU183" s="66"/>
      <c r="FV183" s="66"/>
      <c r="FW183" s="66"/>
      <c r="FX183" s="66"/>
      <c r="FY183" s="66"/>
      <c r="FZ183" s="66"/>
      <c r="GA183" s="66"/>
      <c r="GB183" s="66"/>
      <c r="GC183" s="66"/>
      <c r="GD183" s="66"/>
      <c r="GE183" s="66"/>
      <c r="GF183" s="66"/>
      <c r="GG183" s="66"/>
      <c r="GH183" s="66"/>
      <c r="GI183" s="66"/>
      <c r="GJ183" s="66"/>
      <c r="GK183" s="66"/>
      <c r="GL183" s="66"/>
      <c r="GM183" s="66"/>
      <c r="GN183" s="66"/>
      <c r="GO183" s="66"/>
      <c r="GP183" s="66"/>
      <c r="GQ183" s="66"/>
      <c r="GR183" s="66"/>
      <c r="GS183" s="66"/>
      <c r="GT183" s="66"/>
      <c r="GU183" s="66"/>
      <c r="GV183" s="66"/>
      <c r="GW183" s="66"/>
      <c r="GX183" s="66"/>
      <c r="GY183" s="66"/>
      <c r="GZ183" s="66"/>
      <c r="HA183" s="66"/>
      <c r="HB183" s="66"/>
      <c r="HC183" s="66"/>
      <c r="HD183" s="66"/>
      <c r="HE183" s="66"/>
      <c r="HF183" s="66"/>
      <c r="HG183" s="66"/>
      <c r="HH183" s="66"/>
      <c r="HI183" s="66"/>
      <c r="HJ183" s="66"/>
      <c r="HK183" s="66"/>
      <c r="HL183" s="66"/>
      <c r="HM183" s="66"/>
      <c r="HN183" s="66"/>
      <c r="HO183" s="66"/>
      <c r="HP183" s="66"/>
      <c r="HQ183" s="66"/>
      <c r="HR183" s="66"/>
      <c r="HS183" s="66"/>
      <c r="HT183" s="66"/>
      <c r="HU183" s="66"/>
      <c r="HV183" s="66"/>
      <c r="HW183" s="66"/>
    </row>
    <row r="184" spans="2:231" s="336" customFormat="1" ht="15" customHeight="1">
      <c r="B184" s="66"/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  <c r="BK184" s="66"/>
      <c r="BL184" s="66"/>
      <c r="BM184" s="66"/>
      <c r="BN184" s="66"/>
      <c r="BO184" s="66"/>
      <c r="BP184" s="66"/>
      <c r="BQ184" s="66"/>
      <c r="BR184" s="66"/>
      <c r="BS184" s="66"/>
      <c r="BT184" s="66"/>
      <c r="BU184" s="66"/>
      <c r="BV184" s="66"/>
      <c r="BW184" s="66"/>
      <c r="BX184" s="66"/>
      <c r="BY184" s="66"/>
      <c r="BZ184" s="66"/>
      <c r="CA184" s="66"/>
      <c r="CB184" s="66"/>
      <c r="CC184" s="66"/>
      <c r="CD184" s="66"/>
      <c r="CE184" s="66"/>
      <c r="CF184" s="66"/>
      <c r="CG184" s="66"/>
      <c r="CH184" s="66"/>
      <c r="CI184" s="66"/>
      <c r="CJ184" s="66"/>
      <c r="CK184" s="66"/>
      <c r="CL184" s="66"/>
      <c r="CM184" s="66"/>
      <c r="CN184" s="66"/>
      <c r="CO184" s="66"/>
      <c r="CP184" s="66"/>
      <c r="CQ184" s="66"/>
      <c r="CR184" s="66"/>
      <c r="CS184" s="66"/>
      <c r="CT184" s="66"/>
      <c r="CU184" s="66"/>
      <c r="CV184" s="66"/>
      <c r="CW184" s="66"/>
      <c r="CX184" s="66"/>
      <c r="CY184" s="66"/>
      <c r="CZ184" s="66"/>
      <c r="DA184" s="66"/>
      <c r="DB184" s="66"/>
      <c r="DC184" s="66"/>
      <c r="DD184" s="66"/>
      <c r="DE184" s="66"/>
      <c r="DF184" s="66"/>
      <c r="DG184" s="66"/>
      <c r="DH184" s="66"/>
      <c r="DI184" s="66"/>
      <c r="DJ184" s="66"/>
      <c r="DK184" s="66"/>
      <c r="DL184" s="66"/>
      <c r="DM184" s="66"/>
      <c r="DN184" s="66"/>
      <c r="DO184" s="66"/>
      <c r="DP184" s="66"/>
      <c r="DQ184" s="66"/>
      <c r="DR184" s="66"/>
      <c r="DS184" s="66"/>
      <c r="DT184" s="66"/>
      <c r="DU184" s="66"/>
      <c r="DV184" s="66"/>
      <c r="DW184" s="66"/>
      <c r="DX184" s="66"/>
      <c r="DY184" s="66"/>
      <c r="DZ184" s="66"/>
      <c r="EA184" s="66"/>
      <c r="EB184" s="66"/>
      <c r="EC184" s="66"/>
      <c r="ED184" s="66"/>
      <c r="EE184" s="66"/>
      <c r="EF184" s="66"/>
      <c r="EG184" s="66"/>
      <c r="EH184" s="66"/>
      <c r="EI184" s="66"/>
      <c r="EJ184" s="66"/>
      <c r="EK184" s="66"/>
      <c r="EL184" s="66"/>
      <c r="EM184" s="66"/>
      <c r="EN184" s="66"/>
      <c r="EO184" s="66"/>
      <c r="EP184" s="66"/>
      <c r="EQ184" s="66"/>
      <c r="ER184" s="66"/>
      <c r="ES184" s="66"/>
      <c r="ET184" s="66"/>
      <c r="EU184" s="66"/>
      <c r="EV184" s="66"/>
      <c r="EW184" s="66"/>
      <c r="EX184" s="66"/>
      <c r="EY184" s="66"/>
      <c r="EZ184" s="66"/>
      <c r="FA184" s="66"/>
      <c r="FB184" s="66"/>
      <c r="FC184" s="66"/>
      <c r="FD184" s="66"/>
      <c r="FE184" s="66"/>
      <c r="FF184" s="66"/>
      <c r="FG184" s="66"/>
      <c r="FH184" s="66"/>
      <c r="FI184" s="66"/>
      <c r="FJ184" s="66"/>
      <c r="FK184" s="66"/>
      <c r="FL184" s="66"/>
      <c r="FM184" s="66"/>
      <c r="FN184" s="66"/>
      <c r="FO184" s="66"/>
      <c r="FP184" s="66"/>
      <c r="FQ184" s="66"/>
      <c r="FR184" s="66"/>
      <c r="FS184" s="66"/>
      <c r="FT184" s="66"/>
      <c r="FU184" s="66"/>
      <c r="FV184" s="66"/>
      <c r="FW184" s="66"/>
      <c r="FX184" s="66"/>
      <c r="FY184" s="66"/>
      <c r="FZ184" s="66"/>
      <c r="GA184" s="66"/>
      <c r="GB184" s="66"/>
      <c r="GC184" s="66"/>
      <c r="GD184" s="66"/>
      <c r="GE184" s="66"/>
      <c r="GF184" s="66"/>
      <c r="GG184" s="66"/>
      <c r="GH184" s="66"/>
      <c r="GI184" s="66"/>
      <c r="GJ184" s="66"/>
      <c r="GK184" s="66"/>
      <c r="GL184" s="66"/>
      <c r="GM184" s="66"/>
      <c r="GN184" s="66"/>
      <c r="GO184" s="66"/>
      <c r="GP184" s="66"/>
      <c r="GQ184" s="66"/>
      <c r="GR184" s="66"/>
      <c r="GS184" s="66"/>
      <c r="GT184" s="66"/>
      <c r="GU184" s="66"/>
      <c r="GV184" s="66"/>
      <c r="GW184" s="66"/>
      <c r="GX184" s="66"/>
      <c r="GY184" s="66"/>
      <c r="GZ184" s="66"/>
      <c r="HA184" s="66"/>
      <c r="HB184" s="66"/>
      <c r="HC184" s="66"/>
      <c r="HD184" s="66"/>
      <c r="HE184" s="66"/>
      <c r="HF184" s="66"/>
      <c r="HG184" s="66"/>
      <c r="HH184" s="66"/>
      <c r="HI184" s="66"/>
      <c r="HJ184" s="66"/>
      <c r="HK184" s="66"/>
      <c r="HL184" s="66"/>
      <c r="HM184" s="66"/>
      <c r="HN184" s="66"/>
      <c r="HO184" s="66"/>
      <c r="HP184" s="66"/>
      <c r="HQ184" s="66"/>
      <c r="HR184" s="66"/>
      <c r="HS184" s="66"/>
      <c r="HT184" s="66"/>
      <c r="HU184" s="66"/>
      <c r="HV184" s="66"/>
      <c r="HW184" s="66"/>
    </row>
    <row r="185" spans="2:231" s="336" customFormat="1" ht="15" customHeight="1">
      <c r="B185" s="66"/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66"/>
      <c r="AP185" s="66"/>
      <c r="AQ185" s="66"/>
      <c r="AR185" s="66"/>
      <c r="AS185" s="66"/>
      <c r="AT185" s="66"/>
      <c r="AU185" s="66"/>
      <c r="AV185" s="66"/>
      <c r="AW185" s="66"/>
      <c r="AX185" s="66"/>
      <c r="AY185" s="66"/>
      <c r="AZ185" s="66"/>
      <c r="BA185" s="66"/>
      <c r="BB185" s="66"/>
      <c r="BC185" s="66"/>
      <c r="BD185" s="66"/>
      <c r="BE185" s="66"/>
      <c r="BF185" s="66"/>
      <c r="BG185" s="66"/>
      <c r="BH185" s="66"/>
      <c r="BI185" s="66"/>
      <c r="BJ185" s="66"/>
      <c r="BK185" s="66"/>
      <c r="BL185" s="66"/>
      <c r="BM185" s="66"/>
      <c r="BN185" s="66"/>
      <c r="BO185" s="66"/>
      <c r="BP185" s="66"/>
      <c r="BQ185" s="66"/>
      <c r="BR185" s="66"/>
      <c r="BS185" s="66"/>
      <c r="BT185" s="66"/>
      <c r="BU185" s="66"/>
      <c r="BV185" s="66"/>
      <c r="BW185" s="66"/>
      <c r="BX185" s="66"/>
      <c r="BY185" s="66"/>
      <c r="BZ185" s="66"/>
      <c r="CA185" s="66"/>
      <c r="CB185" s="66"/>
      <c r="CC185" s="66"/>
      <c r="CD185" s="66"/>
      <c r="CE185" s="66"/>
      <c r="CF185" s="66"/>
      <c r="CG185" s="66"/>
      <c r="CH185" s="66"/>
      <c r="CI185" s="66"/>
      <c r="CJ185" s="66"/>
      <c r="CK185" s="66"/>
      <c r="CL185" s="66"/>
      <c r="CM185" s="66"/>
      <c r="CN185" s="66"/>
      <c r="CO185" s="66"/>
      <c r="CP185" s="66"/>
      <c r="CQ185" s="66"/>
      <c r="CR185" s="66"/>
      <c r="CS185" s="66"/>
      <c r="CT185" s="66"/>
      <c r="CU185" s="66"/>
      <c r="CV185" s="66"/>
      <c r="CW185" s="66"/>
      <c r="CX185" s="66"/>
      <c r="CY185" s="66"/>
      <c r="CZ185" s="66"/>
      <c r="DA185" s="66"/>
      <c r="DB185" s="66"/>
      <c r="DC185" s="66"/>
      <c r="DD185" s="66"/>
      <c r="DE185" s="66"/>
      <c r="DF185" s="66"/>
      <c r="DG185" s="66"/>
      <c r="DH185" s="66"/>
      <c r="DI185" s="66"/>
      <c r="DJ185" s="66"/>
      <c r="DK185" s="66"/>
      <c r="DL185" s="66"/>
      <c r="DM185" s="66"/>
      <c r="DN185" s="66"/>
      <c r="DO185" s="66"/>
      <c r="DP185" s="66"/>
      <c r="DQ185" s="66"/>
      <c r="DR185" s="66"/>
      <c r="DS185" s="66"/>
      <c r="DT185" s="66"/>
      <c r="DU185" s="66"/>
      <c r="DV185" s="66"/>
      <c r="DW185" s="66"/>
      <c r="DX185" s="66"/>
      <c r="DY185" s="66"/>
      <c r="DZ185" s="66"/>
      <c r="EA185" s="66"/>
      <c r="EB185" s="66"/>
      <c r="EC185" s="66"/>
      <c r="ED185" s="66"/>
      <c r="EE185" s="66"/>
      <c r="EF185" s="66"/>
      <c r="EG185" s="66"/>
      <c r="EH185" s="66"/>
      <c r="EI185" s="66"/>
      <c r="EJ185" s="66"/>
      <c r="EK185" s="66"/>
      <c r="EL185" s="66"/>
      <c r="EM185" s="66"/>
      <c r="EN185" s="66"/>
      <c r="EO185" s="66"/>
      <c r="EP185" s="66"/>
      <c r="EQ185" s="66"/>
      <c r="ER185" s="66"/>
      <c r="ES185" s="66"/>
      <c r="ET185" s="66"/>
      <c r="EU185" s="66"/>
      <c r="EV185" s="66"/>
      <c r="EW185" s="66"/>
      <c r="EX185" s="66"/>
      <c r="EY185" s="66"/>
      <c r="EZ185" s="66"/>
      <c r="FA185" s="66"/>
      <c r="FB185" s="66"/>
      <c r="FC185" s="66"/>
      <c r="FD185" s="66"/>
      <c r="FE185" s="66"/>
      <c r="FF185" s="66"/>
      <c r="FG185" s="66"/>
      <c r="FH185" s="66"/>
      <c r="FI185" s="66"/>
      <c r="FJ185" s="66"/>
      <c r="FK185" s="66"/>
      <c r="FL185" s="66"/>
      <c r="FM185" s="66"/>
      <c r="FN185" s="66"/>
      <c r="FO185" s="66"/>
      <c r="FP185" s="66"/>
      <c r="FQ185" s="66"/>
      <c r="FR185" s="66"/>
      <c r="FS185" s="66"/>
      <c r="FT185" s="66"/>
      <c r="FU185" s="66"/>
      <c r="FV185" s="66"/>
      <c r="FW185" s="66"/>
      <c r="FX185" s="66"/>
      <c r="FY185" s="66"/>
      <c r="FZ185" s="66"/>
      <c r="GA185" s="66"/>
      <c r="GB185" s="66"/>
      <c r="GC185" s="66"/>
      <c r="GD185" s="66"/>
      <c r="GE185" s="66"/>
      <c r="GF185" s="66"/>
      <c r="GG185" s="66"/>
      <c r="GH185" s="66"/>
      <c r="GI185" s="66"/>
      <c r="GJ185" s="66"/>
      <c r="GK185" s="66"/>
      <c r="GL185" s="66"/>
      <c r="GM185" s="66"/>
      <c r="GN185" s="66"/>
      <c r="GO185" s="66"/>
      <c r="GP185" s="66"/>
      <c r="GQ185" s="66"/>
      <c r="GR185" s="66"/>
      <c r="GS185" s="66"/>
      <c r="GT185" s="66"/>
      <c r="GU185" s="66"/>
      <c r="GV185" s="66"/>
      <c r="GW185" s="66"/>
      <c r="GX185" s="66"/>
      <c r="GY185" s="66"/>
      <c r="GZ185" s="66"/>
      <c r="HA185" s="66"/>
      <c r="HB185" s="66"/>
      <c r="HC185" s="66"/>
      <c r="HD185" s="66"/>
      <c r="HE185" s="66"/>
      <c r="HF185" s="66"/>
      <c r="HG185" s="66"/>
      <c r="HH185" s="66"/>
      <c r="HI185" s="66"/>
      <c r="HJ185" s="66"/>
      <c r="HK185" s="66"/>
      <c r="HL185" s="66"/>
      <c r="HM185" s="66"/>
      <c r="HN185" s="66"/>
      <c r="HO185" s="66"/>
      <c r="HP185" s="66"/>
      <c r="HQ185" s="66"/>
      <c r="HR185" s="66"/>
      <c r="HS185" s="66"/>
      <c r="HT185" s="66"/>
      <c r="HU185" s="66"/>
      <c r="HV185" s="66"/>
      <c r="HW185" s="66"/>
    </row>
    <row r="186" spans="2:231" s="336" customFormat="1" ht="15" customHeight="1">
      <c r="B186" s="66"/>
      <c r="C186" s="66"/>
      <c r="D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66"/>
      <c r="AP186" s="66"/>
      <c r="AQ186" s="66"/>
      <c r="AR186" s="66"/>
      <c r="AS186" s="66"/>
      <c r="AT186" s="66"/>
      <c r="AU186" s="66"/>
      <c r="AV186" s="66"/>
      <c r="AW186" s="66"/>
      <c r="AX186" s="66"/>
      <c r="AY186" s="66"/>
      <c r="AZ186" s="66"/>
      <c r="BA186" s="66"/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66"/>
      <c r="BM186" s="66"/>
      <c r="BN186" s="66"/>
      <c r="BO186" s="66"/>
      <c r="BP186" s="66"/>
      <c r="BQ186" s="66"/>
      <c r="BR186" s="66"/>
      <c r="BS186" s="66"/>
      <c r="BT186" s="66"/>
      <c r="BU186" s="66"/>
      <c r="BV186" s="66"/>
      <c r="BW186" s="66"/>
      <c r="BX186" s="66"/>
      <c r="BY186" s="66"/>
      <c r="BZ186" s="66"/>
      <c r="CA186" s="66"/>
      <c r="CB186" s="66"/>
      <c r="CC186" s="66"/>
      <c r="CD186" s="66"/>
      <c r="CE186" s="66"/>
      <c r="CF186" s="66"/>
      <c r="CG186" s="66"/>
      <c r="CH186" s="66"/>
      <c r="CI186" s="66"/>
      <c r="CJ186" s="66"/>
      <c r="CK186" s="66"/>
      <c r="CL186" s="66"/>
      <c r="CM186" s="66"/>
      <c r="CN186" s="66"/>
      <c r="CO186" s="66"/>
      <c r="CP186" s="66"/>
      <c r="CQ186" s="66"/>
      <c r="CR186" s="66"/>
      <c r="CS186" s="66"/>
      <c r="CT186" s="66"/>
      <c r="CU186" s="66"/>
      <c r="CV186" s="66"/>
      <c r="CW186" s="66"/>
      <c r="CX186" s="66"/>
      <c r="CY186" s="66"/>
      <c r="CZ186" s="66"/>
      <c r="DA186" s="66"/>
      <c r="DB186" s="66"/>
      <c r="DC186" s="66"/>
      <c r="DD186" s="66"/>
      <c r="DE186" s="66"/>
      <c r="DF186" s="66"/>
      <c r="DG186" s="66"/>
      <c r="DH186" s="66"/>
      <c r="DI186" s="66"/>
      <c r="DJ186" s="66"/>
      <c r="DK186" s="66"/>
      <c r="DL186" s="66"/>
      <c r="DM186" s="66"/>
      <c r="DN186" s="66"/>
      <c r="DO186" s="66"/>
      <c r="DP186" s="66"/>
      <c r="DQ186" s="66"/>
      <c r="DR186" s="66"/>
      <c r="DS186" s="66"/>
      <c r="DT186" s="66"/>
      <c r="DU186" s="66"/>
      <c r="DV186" s="66"/>
      <c r="DW186" s="66"/>
      <c r="DX186" s="66"/>
      <c r="DY186" s="66"/>
      <c r="DZ186" s="66"/>
      <c r="EA186" s="66"/>
      <c r="EB186" s="66"/>
      <c r="EC186" s="66"/>
      <c r="ED186" s="66"/>
      <c r="EE186" s="66"/>
      <c r="EF186" s="66"/>
      <c r="EG186" s="66"/>
      <c r="EH186" s="66"/>
      <c r="EI186" s="66"/>
      <c r="EJ186" s="66"/>
      <c r="EK186" s="66"/>
      <c r="EL186" s="66"/>
      <c r="EM186" s="66"/>
      <c r="EN186" s="66"/>
      <c r="EO186" s="66"/>
      <c r="EP186" s="66"/>
      <c r="EQ186" s="66"/>
      <c r="ER186" s="66"/>
      <c r="ES186" s="66"/>
      <c r="ET186" s="66"/>
      <c r="EU186" s="66"/>
      <c r="EV186" s="66"/>
      <c r="EW186" s="66"/>
      <c r="EX186" s="66"/>
      <c r="EY186" s="66"/>
      <c r="EZ186" s="66"/>
      <c r="FA186" s="66"/>
      <c r="FB186" s="66"/>
      <c r="FC186" s="66"/>
      <c r="FD186" s="66"/>
      <c r="FE186" s="66"/>
      <c r="FF186" s="66"/>
      <c r="FG186" s="66"/>
      <c r="FH186" s="66"/>
      <c r="FI186" s="66"/>
      <c r="FJ186" s="66"/>
      <c r="FK186" s="66"/>
      <c r="FL186" s="66"/>
      <c r="FM186" s="66"/>
      <c r="FN186" s="66"/>
      <c r="FO186" s="66"/>
      <c r="FP186" s="66"/>
      <c r="FQ186" s="66"/>
      <c r="FR186" s="66"/>
      <c r="FS186" s="66"/>
      <c r="FT186" s="66"/>
      <c r="FU186" s="66"/>
      <c r="FV186" s="66"/>
      <c r="FW186" s="66"/>
      <c r="FX186" s="66"/>
      <c r="FY186" s="66"/>
      <c r="FZ186" s="66"/>
      <c r="GA186" s="66"/>
      <c r="GB186" s="66"/>
      <c r="GC186" s="66"/>
      <c r="GD186" s="66"/>
      <c r="GE186" s="66"/>
      <c r="GF186" s="66"/>
      <c r="GG186" s="66"/>
      <c r="GH186" s="66"/>
      <c r="GI186" s="66"/>
      <c r="GJ186" s="66"/>
      <c r="GK186" s="66"/>
      <c r="GL186" s="66"/>
      <c r="GM186" s="66"/>
      <c r="GN186" s="66"/>
      <c r="GO186" s="66"/>
      <c r="GP186" s="66"/>
      <c r="GQ186" s="66"/>
      <c r="GR186" s="66"/>
      <c r="GS186" s="66"/>
      <c r="GT186" s="66"/>
      <c r="GU186" s="66"/>
      <c r="GV186" s="66"/>
      <c r="GW186" s="66"/>
      <c r="GX186" s="66"/>
      <c r="GY186" s="66"/>
      <c r="GZ186" s="66"/>
      <c r="HA186" s="66"/>
      <c r="HB186" s="66"/>
      <c r="HC186" s="66"/>
      <c r="HD186" s="66"/>
      <c r="HE186" s="66"/>
      <c r="HF186" s="66"/>
      <c r="HG186" s="66"/>
      <c r="HH186" s="66"/>
      <c r="HI186" s="66"/>
      <c r="HJ186" s="66"/>
      <c r="HK186" s="66"/>
      <c r="HL186" s="66"/>
      <c r="HM186" s="66"/>
      <c r="HN186" s="66"/>
      <c r="HO186" s="66"/>
      <c r="HP186" s="66"/>
      <c r="HQ186" s="66"/>
      <c r="HR186" s="66"/>
      <c r="HS186" s="66"/>
      <c r="HT186" s="66"/>
      <c r="HU186" s="66"/>
      <c r="HV186" s="66"/>
      <c r="HW186" s="66"/>
    </row>
    <row r="187" spans="2:231" s="336" customFormat="1" ht="15" customHeight="1">
      <c r="B187" s="66"/>
      <c r="C187" s="66"/>
      <c r="D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66"/>
      <c r="AP187" s="66"/>
      <c r="AQ187" s="66"/>
      <c r="AR187" s="66"/>
      <c r="AS187" s="66"/>
      <c r="AT187" s="66"/>
      <c r="AU187" s="66"/>
      <c r="AV187" s="66"/>
      <c r="AW187" s="66"/>
      <c r="AX187" s="66"/>
      <c r="AY187" s="66"/>
      <c r="AZ187" s="66"/>
      <c r="BA187" s="66"/>
      <c r="BB187" s="66"/>
      <c r="BC187" s="66"/>
      <c r="BD187" s="66"/>
      <c r="BE187" s="66"/>
      <c r="BF187" s="66"/>
      <c r="BG187" s="66"/>
      <c r="BH187" s="66"/>
      <c r="BI187" s="66"/>
      <c r="BJ187" s="66"/>
      <c r="BK187" s="66"/>
      <c r="BL187" s="66"/>
      <c r="BM187" s="66"/>
      <c r="BN187" s="66"/>
      <c r="BO187" s="66"/>
      <c r="BP187" s="66"/>
      <c r="BQ187" s="66"/>
      <c r="BR187" s="66"/>
      <c r="BS187" s="66"/>
      <c r="BT187" s="66"/>
      <c r="BU187" s="66"/>
      <c r="BV187" s="66"/>
      <c r="BW187" s="66"/>
      <c r="BX187" s="66"/>
      <c r="BY187" s="66"/>
      <c r="BZ187" s="66"/>
      <c r="CA187" s="66"/>
      <c r="CB187" s="66"/>
      <c r="CC187" s="66"/>
      <c r="CD187" s="66"/>
      <c r="CE187" s="66"/>
      <c r="CF187" s="66"/>
      <c r="CG187" s="66"/>
      <c r="CH187" s="66"/>
      <c r="CI187" s="66"/>
      <c r="CJ187" s="66"/>
      <c r="CK187" s="66"/>
      <c r="CL187" s="66"/>
      <c r="CM187" s="66"/>
      <c r="CN187" s="66"/>
      <c r="CO187" s="66"/>
      <c r="CP187" s="66"/>
      <c r="CQ187" s="66"/>
      <c r="CR187" s="66"/>
      <c r="CS187" s="66"/>
      <c r="CT187" s="66"/>
      <c r="CU187" s="66"/>
      <c r="CV187" s="66"/>
      <c r="CW187" s="66"/>
      <c r="CX187" s="66"/>
      <c r="CY187" s="66"/>
      <c r="CZ187" s="66"/>
      <c r="DA187" s="66"/>
      <c r="DB187" s="66"/>
      <c r="DC187" s="66"/>
      <c r="DD187" s="66"/>
      <c r="DE187" s="66"/>
      <c r="DF187" s="66"/>
      <c r="DG187" s="66"/>
      <c r="DH187" s="66"/>
      <c r="DI187" s="66"/>
      <c r="DJ187" s="66"/>
      <c r="DK187" s="66"/>
      <c r="DL187" s="66"/>
      <c r="DM187" s="66"/>
      <c r="DN187" s="66"/>
      <c r="DO187" s="66"/>
      <c r="DP187" s="66"/>
      <c r="DQ187" s="66"/>
      <c r="DR187" s="66"/>
      <c r="DS187" s="66"/>
      <c r="DT187" s="66"/>
      <c r="DU187" s="66"/>
      <c r="DV187" s="66"/>
      <c r="DW187" s="66"/>
      <c r="DX187" s="66"/>
      <c r="DY187" s="66"/>
      <c r="DZ187" s="66"/>
      <c r="EA187" s="66"/>
      <c r="EB187" s="66"/>
      <c r="EC187" s="66"/>
      <c r="ED187" s="66"/>
      <c r="EE187" s="66"/>
      <c r="EF187" s="66"/>
      <c r="EG187" s="66"/>
      <c r="EH187" s="66"/>
      <c r="EI187" s="66"/>
      <c r="EJ187" s="66"/>
      <c r="EK187" s="66"/>
      <c r="EL187" s="66"/>
      <c r="EM187" s="66"/>
      <c r="EN187" s="66"/>
      <c r="EO187" s="66"/>
      <c r="EP187" s="66"/>
      <c r="EQ187" s="66"/>
      <c r="ER187" s="66"/>
      <c r="ES187" s="66"/>
      <c r="ET187" s="66"/>
      <c r="EU187" s="66"/>
      <c r="EV187" s="66"/>
      <c r="EW187" s="66"/>
      <c r="EX187" s="66"/>
      <c r="EY187" s="66"/>
      <c r="EZ187" s="66"/>
      <c r="FA187" s="66"/>
      <c r="FB187" s="66"/>
      <c r="FC187" s="66"/>
      <c r="FD187" s="66"/>
      <c r="FE187" s="66"/>
      <c r="FF187" s="66"/>
      <c r="FG187" s="66"/>
      <c r="FH187" s="66"/>
      <c r="FI187" s="66"/>
      <c r="FJ187" s="66"/>
      <c r="FK187" s="66"/>
      <c r="FL187" s="66"/>
      <c r="FM187" s="66"/>
      <c r="FN187" s="66"/>
      <c r="FO187" s="66"/>
      <c r="FP187" s="66"/>
      <c r="FQ187" s="66"/>
      <c r="FR187" s="66"/>
      <c r="FS187" s="66"/>
      <c r="FT187" s="66"/>
      <c r="FU187" s="66"/>
      <c r="FV187" s="66"/>
      <c r="FW187" s="66"/>
      <c r="FX187" s="66"/>
      <c r="FY187" s="66"/>
      <c r="FZ187" s="66"/>
      <c r="GA187" s="66"/>
      <c r="GB187" s="66"/>
      <c r="GC187" s="66"/>
      <c r="GD187" s="66"/>
      <c r="GE187" s="66"/>
      <c r="GF187" s="66"/>
      <c r="GG187" s="66"/>
      <c r="GH187" s="66"/>
      <c r="GI187" s="66"/>
      <c r="GJ187" s="66"/>
      <c r="GK187" s="66"/>
      <c r="GL187" s="66"/>
      <c r="GM187" s="66"/>
      <c r="GN187" s="66"/>
      <c r="GO187" s="66"/>
      <c r="GP187" s="66"/>
      <c r="GQ187" s="66"/>
      <c r="GR187" s="66"/>
      <c r="GS187" s="66"/>
      <c r="GT187" s="66"/>
      <c r="GU187" s="66"/>
      <c r="GV187" s="66"/>
      <c r="GW187" s="66"/>
      <c r="GX187" s="66"/>
      <c r="GY187" s="66"/>
      <c r="GZ187" s="66"/>
      <c r="HA187" s="66"/>
      <c r="HB187" s="66"/>
      <c r="HC187" s="66"/>
      <c r="HD187" s="66"/>
      <c r="HE187" s="66"/>
      <c r="HF187" s="66"/>
      <c r="HG187" s="66"/>
      <c r="HH187" s="66"/>
      <c r="HI187" s="66"/>
      <c r="HJ187" s="66"/>
      <c r="HK187" s="66"/>
      <c r="HL187" s="66"/>
      <c r="HM187" s="66"/>
      <c r="HN187" s="66"/>
      <c r="HO187" s="66"/>
      <c r="HP187" s="66"/>
      <c r="HQ187" s="66"/>
      <c r="HR187" s="66"/>
      <c r="HS187" s="66"/>
      <c r="HT187" s="66"/>
      <c r="HU187" s="66"/>
      <c r="HV187" s="66"/>
      <c r="HW187" s="66"/>
    </row>
    <row r="188" spans="2:231" s="336" customFormat="1" ht="15" customHeight="1">
      <c r="B188" s="66"/>
      <c r="C188" s="66"/>
      <c r="D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66"/>
      <c r="AS188" s="66"/>
      <c r="AT188" s="66"/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66"/>
      <c r="BN188" s="66"/>
      <c r="BO188" s="66"/>
      <c r="BP188" s="66"/>
      <c r="BQ188" s="66"/>
      <c r="BR188" s="66"/>
      <c r="BS188" s="66"/>
      <c r="BT188" s="66"/>
      <c r="BU188" s="66"/>
      <c r="BV188" s="66"/>
      <c r="BW188" s="66"/>
      <c r="BX188" s="66"/>
      <c r="BY188" s="66"/>
      <c r="BZ188" s="66"/>
      <c r="CA188" s="66"/>
      <c r="CB188" s="66"/>
      <c r="CC188" s="66"/>
      <c r="CD188" s="66"/>
      <c r="CE188" s="66"/>
      <c r="CF188" s="66"/>
      <c r="CG188" s="66"/>
      <c r="CH188" s="66"/>
      <c r="CI188" s="66"/>
      <c r="CJ188" s="66"/>
      <c r="CK188" s="66"/>
      <c r="CL188" s="66"/>
      <c r="CM188" s="66"/>
      <c r="CN188" s="66"/>
      <c r="CO188" s="66"/>
      <c r="CP188" s="66"/>
      <c r="CQ188" s="66"/>
      <c r="CR188" s="66"/>
      <c r="CS188" s="66"/>
      <c r="CT188" s="66"/>
      <c r="CU188" s="66"/>
      <c r="CV188" s="66"/>
      <c r="CW188" s="66"/>
      <c r="CX188" s="66"/>
      <c r="CY188" s="66"/>
      <c r="CZ188" s="66"/>
      <c r="DA188" s="66"/>
      <c r="DB188" s="66"/>
      <c r="DC188" s="66"/>
      <c r="DD188" s="66"/>
      <c r="DE188" s="66"/>
      <c r="DF188" s="66"/>
      <c r="DG188" s="66"/>
      <c r="DH188" s="66"/>
      <c r="DI188" s="66"/>
      <c r="DJ188" s="66"/>
      <c r="DK188" s="66"/>
      <c r="DL188" s="66"/>
      <c r="DM188" s="66"/>
      <c r="DN188" s="66"/>
      <c r="DO188" s="66"/>
      <c r="DP188" s="66"/>
      <c r="DQ188" s="66"/>
      <c r="DR188" s="66"/>
      <c r="DS188" s="66"/>
      <c r="DT188" s="66"/>
      <c r="DU188" s="66"/>
      <c r="DV188" s="66"/>
      <c r="DW188" s="66"/>
      <c r="DX188" s="66"/>
      <c r="DY188" s="66"/>
      <c r="DZ188" s="66"/>
      <c r="EA188" s="66"/>
      <c r="EB188" s="66"/>
      <c r="EC188" s="66"/>
      <c r="ED188" s="66"/>
      <c r="EE188" s="66"/>
      <c r="EF188" s="66"/>
      <c r="EG188" s="66"/>
      <c r="EH188" s="66"/>
      <c r="EI188" s="66"/>
      <c r="EJ188" s="66"/>
      <c r="EK188" s="66"/>
      <c r="EL188" s="66"/>
      <c r="EM188" s="66"/>
      <c r="EN188" s="66"/>
      <c r="EO188" s="66"/>
      <c r="EP188" s="66"/>
      <c r="EQ188" s="66"/>
      <c r="ER188" s="66"/>
      <c r="ES188" s="66"/>
      <c r="ET188" s="66"/>
      <c r="EU188" s="66"/>
      <c r="EV188" s="66"/>
      <c r="EW188" s="66"/>
      <c r="EX188" s="66"/>
      <c r="EY188" s="66"/>
      <c r="EZ188" s="66"/>
      <c r="FA188" s="66"/>
      <c r="FB188" s="66"/>
      <c r="FC188" s="66"/>
      <c r="FD188" s="66"/>
      <c r="FE188" s="66"/>
      <c r="FF188" s="66"/>
      <c r="FG188" s="66"/>
      <c r="FH188" s="66"/>
      <c r="FI188" s="66"/>
      <c r="FJ188" s="66"/>
      <c r="FK188" s="66"/>
      <c r="FL188" s="66"/>
      <c r="FM188" s="66"/>
      <c r="FN188" s="66"/>
      <c r="FO188" s="66"/>
      <c r="FP188" s="66"/>
      <c r="FQ188" s="66"/>
      <c r="FR188" s="66"/>
      <c r="FS188" s="66"/>
      <c r="FT188" s="66"/>
      <c r="FU188" s="66"/>
      <c r="FV188" s="66"/>
      <c r="FW188" s="66"/>
      <c r="FX188" s="66"/>
      <c r="FY188" s="66"/>
      <c r="FZ188" s="66"/>
      <c r="GA188" s="66"/>
      <c r="GB188" s="66"/>
      <c r="GC188" s="66"/>
      <c r="GD188" s="66"/>
      <c r="GE188" s="66"/>
      <c r="GF188" s="66"/>
      <c r="GG188" s="66"/>
      <c r="GH188" s="66"/>
      <c r="GI188" s="66"/>
      <c r="GJ188" s="66"/>
      <c r="GK188" s="66"/>
      <c r="GL188" s="66"/>
      <c r="GM188" s="66"/>
      <c r="GN188" s="66"/>
      <c r="GO188" s="66"/>
      <c r="GP188" s="66"/>
      <c r="GQ188" s="66"/>
      <c r="GR188" s="66"/>
      <c r="GS188" s="66"/>
      <c r="GT188" s="66"/>
      <c r="GU188" s="66"/>
      <c r="GV188" s="66"/>
      <c r="GW188" s="66"/>
      <c r="GX188" s="66"/>
      <c r="GY188" s="66"/>
      <c r="GZ188" s="66"/>
      <c r="HA188" s="66"/>
      <c r="HB188" s="66"/>
      <c r="HC188" s="66"/>
      <c r="HD188" s="66"/>
      <c r="HE188" s="66"/>
      <c r="HF188" s="66"/>
      <c r="HG188" s="66"/>
      <c r="HH188" s="66"/>
      <c r="HI188" s="66"/>
      <c r="HJ188" s="66"/>
      <c r="HK188" s="66"/>
      <c r="HL188" s="66"/>
      <c r="HM188" s="66"/>
      <c r="HN188" s="66"/>
      <c r="HO188" s="66"/>
      <c r="HP188" s="66"/>
      <c r="HQ188" s="66"/>
      <c r="HR188" s="66"/>
      <c r="HS188" s="66"/>
      <c r="HT188" s="66"/>
      <c r="HU188" s="66"/>
      <c r="HV188" s="66"/>
      <c r="HW188" s="66"/>
    </row>
    <row r="189" spans="2:231" s="336" customFormat="1" ht="15" customHeight="1">
      <c r="B189" s="66"/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S189" s="66"/>
      <c r="AT189" s="66"/>
      <c r="AU189" s="66"/>
      <c r="AV189" s="66"/>
      <c r="AW189" s="66"/>
      <c r="AX189" s="66"/>
      <c r="AY189" s="66"/>
      <c r="AZ189" s="66"/>
      <c r="BA189" s="66"/>
      <c r="BB189" s="66"/>
      <c r="BC189" s="66"/>
      <c r="BD189" s="66"/>
      <c r="BE189" s="66"/>
      <c r="BF189" s="66"/>
      <c r="BG189" s="66"/>
      <c r="BH189" s="66"/>
      <c r="BI189" s="66"/>
      <c r="BJ189" s="66"/>
      <c r="BK189" s="66"/>
      <c r="BL189" s="66"/>
      <c r="BM189" s="66"/>
      <c r="BN189" s="66"/>
      <c r="BO189" s="66"/>
      <c r="BP189" s="66"/>
      <c r="BQ189" s="66"/>
      <c r="BR189" s="66"/>
      <c r="BS189" s="66"/>
      <c r="BT189" s="66"/>
      <c r="BU189" s="66"/>
      <c r="BV189" s="66"/>
      <c r="BW189" s="66"/>
      <c r="BX189" s="66"/>
      <c r="BY189" s="66"/>
      <c r="BZ189" s="66"/>
      <c r="CA189" s="66"/>
      <c r="CB189" s="66"/>
      <c r="CC189" s="66"/>
      <c r="CD189" s="66"/>
      <c r="CE189" s="66"/>
      <c r="CF189" s="66"/>
      <c r="CG189" s="66"/>
      <c r="CH189" s="66"/>
      <c r="CI189" s="66"/>
      <c r="CJ189" s="66"/>
      <c r="CK189" s="66"/>
      <c r="CL189" s="66"/>
      <c r="CM189" s="66"/>
      <c r="CN189" s="66"/>
      <c r="CO189" s="66"/>
      <c r="CP189" s="66"/>
      <c r="CQ189" s="66"/>
      <c r="CR189" s="66"/>
      <c r="CS189" s="66"/>
      <c r="CT189" s="66"/>
      <c r="CU189" s="66"/>
      <c r="CV189" s="66"/>
      <c r="CW189" s="66"/>
      <c r="CX189" s="66"/>
      <c r="CY189" s="66"/>
      <c r="CZ189" s="66"/>
      <c r="DA189" s="66"/>
      <c r="DB189" s="66"/>
      <c r="DC189" s="66"/>
      <c r="DD189" s="66"/>
      <c r="DE189" s="66"/>
      <c r="DF189" s="66"/>
      <c r="DG189" s="66"/>
      <c r="DH189" s="66"/>
      <c r="DI189" s="66"/>
      <c r="DJ189" s="66"/>
      <c r="DK189" s="66"/>
      <c r="DL189" s="66"/>
      <c r="DM189" s="66"/>
      <c r="DN189" s="66"/>
      <c r="DO189" s="66"/>
      <c r="DP189" s="66"/>
      <c r="DQ189" s="66"/>
      <c r="DR189" s="66"/>
      <c r="DS189" s="66"/>
      <c r="DT189" s="66"/>
      <c r="DU189" s="66"/>
      <c r="DV189" s="66"/>
      <c r="DW189" s="66"/>
      <c r="DX189" s="66"/>
      <c r="DY189" s="66"/>
      <c r="DZ189" s="66"/>
      <c r="EA189" s="66"/>
      <c r="EB189" s="66"/>
      <c r="EC189" s="66"/>
      <c r="ED189" s="66"/>
      <c r="EE189" s="66"/>
      <c r="EF189" s="66"/>
      <c r="EG189" s="66"/>
      <c r="EH189" s="66"/>
      <c r="EI189" s="66"/>
      <c r="EJ189" s="66"/>
      <c r="EK189" s="66"/>
      <c r="EL189" s="66"/>
      <c r="EM189" s="66"/>
      <c r="EN189" s="66"/>
      <c r="EO189" s="66"/>
      <c r="EP189" s="66"/>
      <c r="EQ189" s="66"/>
      <c r="ER189" s="66"/>
      <c r="ES189" s="66"/>
      <c r="ET189" s="66"/>
      <c r="EU189" s="66"/>
      <c r="EV189" s="66"/>
      <c r="EW189" s="66"/>
      <c r="EX189" s="66"/>
      <c r="EY189" s="66"/>
      <c r="EZ189" s="66"/>
      <c r="FA189" s="66"/>
      <c r="FB189" s="66"/>
      <c r="FC189" s="66"/>
      <c r="FD189" s="66"/>
      <c r="FE189" s="66"/>
      <c r="FF189" s="66"/>
      <c r="FG189" s="66"/>
      <c r="FH189" s="66"/>
      <c r="FI189" s="66"/>
      <c r="FJ189" s="66"/>
      <c r="FK189" s="66"/>
      <c r="FL189" s="66"/>
      <c r="FM189" s="66"/>
      <c r="FN189" s="66"/>
      <c r="FO189" s="66"/>
      <c r="FP189" s="66"/>
      <c r="FQ189" s="66"/>
      <c r="FR189" s="66"/>
      <c r="FS189" s="66"/>
      <c r="FT189" s="66"/>
      <c r="FU189" s="66"/>
      <c r="FV189" s="66"/>
      <c r="FW189" s="66"/>
      <c r="FX189" s="66"/>
      <c r="FY189" s="66"/>
      <c r="FZ189" s="66"/>
      <c r="GA189" s="66"/>
      <c r="GB189" s="66"/>
      <c r="GC189" s="66"/>
      <c r="GD189" s="66"/>
      <c r="GE189" s="66"/>
      <c r="GF189" s="66"/>
      <c r="GG189" s="66"/>
      <c r="GH189" s="66"/>
      <c r="GI189" s="66"/>
      <c r="GJ189" s="66"/>
      <c r="GK189" s="66"/>
      <c r="GL189" s="66"/>
      <c r="GM189" s="66"/>
      <c r="GN189" s="66"/>
      <c r="GO189" s="66"/>
      <c r="GP189" s="66"/>
      <c r="GQ189" s="66"/>
      <c r="GR189" s="66"/>
      <c r="GS189" s="66"/>
      <c r="GT189" s="66"/>
      <c r="GU189" s="66"/>
      <c r="GV189" s="66"/>
      <c r="GW189" s="66"/>
      <c r="GX189" s="66"/>
      <c r="GY189" s="66"/>
      <c r="GZ189" s="66"/>
      <c r="HA189" s="66"/>
      <c r="HB189" s="66"/>
      <c r="HC189" s="66"/>
      <c r="HD189" s="66"/>
      <c r="HE189" s="66"/>
      <c r="HF189" s="66"/>
      <c r="HG189" s="66"/>
      <c r="HH189" s="66"/>
      <c r="HI189" s="66"/>
      <c r="HJ189" s="66"/>
      <c r="HK189" s="66"/>
      <c r="HL189" s="66"/>
      <c r="HM189" s="66"/>
      <c r="HN189" s="66"/>
      <c r="HO189" s="66"/>
      <c r="HP189" s="66"/>
      <c r="HQ189" s="66"/>
      <c r="HR189" s="66"/>
      <c r="HS189" s="66"/>
      <c r="HT189" s="66"/>
      <c r="HU189" s="66"/>
      <c r="HV189" s="66"/>
      <c r="HW189" s="66"/>
    </row>
    <row r="190" spans="2:231" s="336" customFormat="1" ht="15" customHeight="1">
      <c r="B190" s="66"/>
      <c r="C190" s="66"/>
      <c r="D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  <c r="AH190" s="66"/>
      <c r="AI190" s="66"/>
      <c r="AJ190" s="66"/>
      <c r="AK190" s="66"/>
      <c r="AL190" s="66"/>
      <c r="AM190" s="66"/>
      <c r="AN190" s="66"/>
      <c r="AO190" s="66"/>
      <c r="AP190" s="66"/>
      <c r="AQ190" s="66"/>
      <c r="AR190" s="66"/>
      <c r="AS190" s="66"/>
      <c r="AT190" s="66"/>
      <c r="AU190" s="66"/>
      <c r="AV190" s="66"/>
      <c r="AW190" s="66"/>
      <c r="AX190" s="66"/>
      <c r="AY190" s="66"/>
      <c r="AZ190" s="66"/>
      <c r="BA190" s="66"/>
      <c r="BB190" s="66"/>
      <c r="BC190" s="66"/>
      <c r="BD190" s="66"/>
      <c r="BE190" s="66"/>
      <c r="BF190" s="66"/>
      <c r="BG190" s="66"/>
      <c r="BH190" s="66"/>
      <c r="BI190" s="66"/>
      <c r="BJ190" s="66"/>
      <c r="BK190" s="66"/>
      <c r="BL190" s="66"/>
      <c r="BM190" s="66"/>
      <c r="BN190" s="66"/>
      <c r="BO190" s="66"/>
      <c r="BP190" s="66"/>
      <c r="BQ190" s="66"/>
      <c r="BR190" s="66"/>
      <c r="BS190" s="66"/>
      <c r="BT190" s="66"/>
      <c r="BU190" s="66"/>
      <c r="BV190" s="66"/>
      <c r="BW190" s="66"/>
      <c r="BX190" s="66"/>
      <c r="BY190" s="66"/>
      <c r="BZ190" s="66"/>
      <c r="CA190" s="66"/>
      <c r="CB190" s="66"/>
      <c r="CC190" s="66"/>
      <c r="CD190" s="66"/>
      <c r="CE190" s="66"/>
      <c r="CF190" s="66"/>
      <c r="CG190" s="66"/>
      <c r="CH190" s="66"/>
      <c r="CI190" s="66"/>
      <c r="CJ190" s="66"/>
      <c r="CK190" s="66"/>
      <c r="CL190" s="66"/>
      <c r="CM190" s="66"/>
      <c r="CN190" s="66"/>
      <c r="CO190" s="66"/>
      <c r="CP190" s="66"/>
      <c r="CQ190" s="66"/>
      <c r="CR190" s="66"/>
      <c r="CS190" s="66"/>
      <c r="CT190" s="66"/>
      <c r="CU190" s="66"/>
      <c r="CV190" s="66"/>
      <c r="CW190" s="66"/>
      <c r="CX190" s="66"/>
      <c r="CY190" s="66"/>
      <c r="CZ190" s="66"/>
      <c r="DA190" s="66"/>
      <c r="DB190" s="66"/>
      <c r="DC190" s="66"/>
      <c r="DD190" s="66"/>
      <c r="DE190" s="66"/>
      <c r="DF190" s="66"/>
      <c r="DG190" s="66"/>
      <c r="DH190" s="66"/>
      <c r="DI190" s="66"/>
      <c r="DJ190" s="66"/>
      <c r="DK190" s="66"/>
      <c r="DL190" s="66"/>
      <c r="DM190" s="66"/>
      <c r="DN190" s="66"/>
      <c r="DO190" s="66"/>
      <c r="DP190" s="66"/>
      <c r="DQ190" s="66"/>
      <c r="DR190" s="66"/>
      <c r="DS190" s="66"/>
      <c r="DT190" s="66"/>
      <c r="DU190" s="66"/>
      <c r="DV190" s="66"/>
      <c r="DW190" s="66"/>
      <c r="DX190" s="66"/>
      <c r="DY190" s="66"/>
      <c r="DZ190" s="66"/>
      <c r="EA190" s="66"/>
      <c r="EB190" s="66"/>
      <c r="EC190" s="66"/>
      <c r="ED190" s="66"/>
      <c r="EE190" s="66"/>
      <c r="EF190" s="66"/>
      <c r="EG190" s="66"/>
      <c r="EH190" s="66"/>
      <c r="EI190" s="66"/>
      <c r="EJ190" s="66"/>
      <c r="EK190" s="66"/>
      <c r="EL190" s="66"/>
      <c r="EM190" s="66"/>
      <c r="EN190" s="66"/>
      <c r="EO190" s="66"/>
      <c r="EP190" s="66"/>
      <c r="EQ190" s="66"/>
      <c r="ER190" s="66"/>
      <c r="ES190" s="66"/>
      <c r="ET190" s="66"/>
      <c r="EU190" s="66"/>
      <c r="EV190" s="66"/>
      <c r="EW190" s="66"/>
      <c r="EX190" s="66"/>
      <c r="EY190" s="66"/>
      <c r="EZ190" s="66"/>
      <c r="FA190" s="66"/>
      <c r="FB190" s="66"/>
      <c r="FC190" s="66"/>
      <c r="FD190" s="66"/>
      <c r="FE190" s="66"/>
      <c r="FF190" s="66"/>
      <c r="FG190" s="66"/>
      <c r="FH190" s="66"/>
      <c r="FI190" s="66"/>
      <c r="FJ190" s="66"/>
      <c r="FK190" s="66"/>
      <c r="FL190" s="66"/>
      <c r="FM190" s="66"/>
      <c r="FN190" s="66"/>
      <c r="FO190" s="66"/>
      <c r="FP190" s="66"/>
      <c r="FQ190" s="66"/>
      <c r="FR190" s="66"/>
      <c r="FS190" s="66"/>
      <c r="FT190" s="66"/>
      <c r="FU190" s="66"/>
      <c r="FV190" s="66"/>
      <c r="FW190" s="66"/>
      <c r="FX190" s="66"/>
      <c r="FY190" s="66"/>
      <c r="FZ190" s="66"/>
      <c r="GA190" s="66"/>
      <c r="GB190" s="66"/>
      <c r="GC190" s="66"/>
      <c r="GD190" s="66"/>
      <c r="GE190" s="66"/>
      <c r="GF190" s="66"/>
      <c r="GG190" s="66"/>
      <c r="GH190" s="66"/>
      <c r="GI190" s="66"/>
      <c r="GJ190" s="66"/>
      <c r="GK190" s="66"/>
      <c r="GL190" s="66"/>
      <c r="GM190" s="66"/>
      <c r="GN190" s="66"/>
      <c r="GO190" s="66"/>
      <c r="GP190" s="66"/>
      <c r="GQ190" s="66"/>
      <c r="GR190" s="66"/>
      <c r="GS190" s="66"/>
      <c r="GT190" s="66"/>
      <c r="GU190" s="66"/>
      <c r="GV190" s="66"/>
      <c r="GW190" s="66"/>
      <c r="GX190" s="66"/>
      <c r="GY190" s="66"/>
      <c r="GZ190" s="66"/>
      <c r="HA190" s="66"/>
      <c r="HB190" s="66"/>
      <c r="HC190" s="66"/>
      <c r="HD190" s="66"/>
      <c r="HE190" s="66"/>
      <c r="HF190" s="66"/>
      <c r="HG190" s="66"/>
      <c r="HH190" s="66"/>
      <c r="HI190" s="66"/>
      <c r="HJ190" s="66"/>
      <c r="HK190" s="66"/>
      <c r="HL190" s="66"/>
      <c r="HM190" s="66"/>
      <c r="HN190" s="66"/>
      <c r="HO190" s="66"/>
      <c r="HP190" s="66"/>
      <c r="HQ190" s="66"/>
      <c r="HR190" s="66"/>
      <c r="HS190" s="66"/>
      <c r="HT190" s="66"/>
      <c r="HU190" s="66"/>
      <c r="HV190" s="66"/>
      <c r="HW190" s="66"/>
    </row>
    <row r="191" spans="2:231" s="336" customFormat="1" ht="15" customHeight="1">
      <c r="B191" s="66"/>
      <c r="C191" s="66"/>
      <c r="D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S191" s="66"/>
      <c r="AT191" s="66"/>
      <c r="AU191" s="66"/>
      <c r="AV191" s="66"/>
      <c r="AW191" s="66"/>
      <c r="AX191" s="66"/>
      <c r="AY191" s="66"/>
      <c r="AZ191" s="66"/>
      <c r="BA191" s="66"/>
      <c r="BB191" s="66"/>
      <c r="BC191" s="66"/>
      <c r="BD191" s="66"/>
      <c r="BE191" s="66"/>
      <c r="BF191" s="66"/>
      <c r="BG191" s="66"/>
      <c r="BH191" s="66"/>
      <c r="BI191" s="66"/>
      <c r="BJ191" s="66"/>
      <c r="BK191" s="66"/>
      <c r="BL191" s="66"/>
      <c r="BM191" s="66"/>
      <c r="BN191" s="66"/>
      <c r="BO191" s="66"/>
      <c r="BP191" s="66"/>
      <c r="BQ191" s="66"/>
      <c r="BR191" s="66"/>
      <c r="BS191" s="66"/>
      <c r="BT191" s="66"/>
      <c r="BU191" s="66"/>
      <c r="BV191" s="66"/>
      <c r="BW191" s="66"/>
      <c r="BX191" s="66"/>
      <c r="BY191" s="66"/>
      <c r="BZ191" s="66"/>
      <c r="CA191" s="66"/>
      <c r="CB191" s="66"/>
      <c r="CC191" s="66"/>
      <c r="CD191" s="66"/>
      <c r="CE191" s="66"/>
      <c r="CF191" s="66"/>
      <c r="CG191" s="66"/>
      <c r="CH191" s="66"/>
      <c r="CI191" s="66"/>
      <c r="CJ191" s="66"/>
      <c r="CK191" s="66"/>
      <c r="CL191" s="66"/>
      <c r="CM191" s="66"/>
      <c r="CN191" s="66"/>
      <c r="CO191" s="66"/>
      <c r="CP191" s="66"/>
      <c r="CQ191" s="66"/>
      <c r="CR191" s="66"/>
      <c r="CS191" s="66"/>
      <c r="CT191" s="66"/>
      <c r="CU191" s="66"/>
      <c r="CV191" s="66"/>
      <c r="CW191" s="66"/>
      <c r="CX191" s="66"/>
      <c r="CY191" s="66"/>
      <c r="CZ191" s="66"/>
      <c r="DA191" s="66"/>
      <c r="DB191" s="66"/>
      <c r="DC191" s="66"/>
      <c r="DD191" s="66"/>
      <c r="DE191" s="66"/>
      <c r="DF191" s="66"/>
      <c r="DG191" s="66"/>
      <c r="DH191" s="66"/>
      <c r="DI191" s="66"/>
      <c r="DJ191" s="66"/>
      <c r="DK191" s="66"/>
      <c r="DL191" s="66"/>
      <c r="DM191" s="66"/>
      <c r="DN191" s="66"/>
      <c r="DO191" s="66"/>
      <c r="DP191" s="66"/>
      <c r="DQ191" s="66"/>
      <c r="DR191" s="66"/>
      <c r="DS191" s="66"/>
      <c r="DT191" s="66"/>
      <c r="DU191" s="66"/>
      <c r="DV191" s="66"/>
      <c r="DW191" s="66"/>
      <c r="DX191" s="66"/>
      <c r="DY191" s="66"/>
      <c r="DZ191" s="66"/>
      <c r="EA191" s="66"/>
      <c r="EB191" s="66"/>
      <c r="EC191" s="66"/>
      <c r="ED191" s="66"/>
      <c r="EE191" s="66"/>
      <c r="EF191" s="66"/>
      <c r="EG191" s="66"/>
      <c r="EH191" s="66"/>
      <c r="EI191" s="66"/>
      <c r="EJ191" s="66"/>
      <c r="EK191" s="66"/>
      <c r="EL191" s="66"/>
      <c r="EM191" s="66"/>
      <c r="EN191" s="66"/>
      <c r="EO191" s="66"/>
      <c r="EP191" s="66"/>
      <c r="EQ191" s="66"/>
      <c r="ER191" s="66"/>
      <c r="ES191" s="66"/>
      <c r="ET191" s="66"/>
      <c r="EU191" s="66"/>
      <c r="EV191" s="66"/>
      <c r="EW191" s="66"/>
      <c r="EX191" s="66"/>
      <c r="EY191" s="66"/>
      <c r="EZ191" s="66"/>
      <c r="FA191" s="66"/>
      <c r="FB191" s="66"/>
      <c r="FC191" s="66"/>
      <c r="FD191" s="66"/>
      <c r="FE191" s="66"/>
      <c r="FF191" s="66"/>
      <c r="FG191" s="66"/>
      <c r="FH191" s="66"/>
      <c r="FI191" s="66"/>
      <c r="FJ191" s="66"/>
      <c r="FK191" s="66"/>
      <c r="FL191" s="66"/>
      <c r="FM191" s="66"/>
      <c r="FN191" s="66"/>
      <c r="FO191" s="66"/>
      <c r="FP191" s="66"/>
      <c r="FQ191" s="66"/>
      <c r="FR191" s="66"/>
      <c r="FS191" s="66"/>
      <c r="FT191" s="66"/>
      <c r="FU191" s="66"/>
      <c r="FV191" s="66"/>
      <c r="FW191" s="66"/>
      <c r="FX191" s="66"/>
      <c r="FY191" s="66"/>
      <c r="FZ191" s="66"/>
      <c r="GA191" s="66"/>
      <c r="GB191" s="66"/>
      <c r="GC191" s="66"/>
      <c r="GD191" s="66"/>
      <c r="GE191" s="66"/>
      <c r="GF191" s="66"/>
      <c r="GG191" s="66"/>
      <c r="GH191" s="66"/>
      <c r="GI191" s="66"/>
      <c r="GJ191" s="66"/>
      <c r="GK191" s="66"/>
      <c r="GL191" s="66"/>
      <c r="GM191" s="66"/>
      <c r="GN191" s="66"/>
      <c r="GO191" s="66"/>
      <c r="GP191" s="66"/>
      <c r="GQ191" s="66"/>
      <c r="GR191" s="66"/>
      <c r="GS191" s="66"/>
      <c r="GT191" s="66"/>
      <c r="GU191" s="66"/>
      <c r="GV191" s="66"/>
      <c r="GW191" s="66"/>
      <c r="GX191" s="66"/>
      <c r="GY191" s="66"/>
      <c r="GZ191" s="66"/>
      <c r="HA191" s="66"/>
      <c r="HB191" s="66"/>
      <c r="HC191" s="66"/>
      <c r="HD191" s="66"/>
      <c r="HE191" s="66"/>
      <c r="HF191" s="66"/>
      <c r="HG191" s="66"/>
      <c r="HH191" s="66"/>
      <c r="HI191" s="66"/>
      <c r="HJ191" s="66"/>
      <c r="HK191" s="66"/>
      <c r="HL191" s="66"/>
      <c r="HM191" s="66"/>
      <c r="HN191" s="66"/>
      <c r="HO191" s="66"/>
      <c r="HP191" s="66"/>
      <c r="HQ191" s="66"/>
      <c r="HR191" s="66"/>
      <c r="HS191" s="66"/>
      <c r="HT191" s="66"/>
      <c r="HU191" s="66"/>
      <c r="HV191" s="66"/>
      <c r="HW191" s="66"/>
    </row>
    <row r="192" spans="2:231" s="336" customFormat="1" ht="15" customHeight="1">
      <c r="B192" s="66"/>
      <c r="C192" s="66"/>
      <c r="D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S192" s="66"/>
      <c r="AT192" s="66"/>
      <c r="AU192" s="66"/>
      <c r="AV192" s="66"/>
      <c r="AW192" s="66"/>
      <c r="AX192" s="66"/>
      <c r="AY192" s="66"/>
      <c r="AZ192" s="66"/>
      <c r="BA192" s="66"/>
      <c r="BB192" s="66"/>
      <c r="BC192" s="66"/>
      <c r="BD192" s="66"/>
      <c r="BE192" s="66"/>
      <c r="BF192" s="66"/>
      <c r="BG192" s="66"/>
      <c r="BH192" s="66"/>
      <c r="BI192" s="66"/>
      <c r="BJ192" s="66"/>
      <c r="BK192" s="66"/>
      <c r="BL192" s="66"/>
      <c r="BM192" s="66"/>
      <c r="BN192" s="66"/>
      <c r="BO192" s="66"/>
      <c r="BP192" s="66"/>
      <c r="BQ192" s="66"/>
      <c r="BR192" s="66"/>
      <c r="BS192" s="66"/>
      <c r="BT192" s="66"/>
      <c r="BU192" s="66"/>
      <c r="BV192" s="66"/>
      <c r="BW192" s="66"/>
      <c r="BX192" s="66"/>
      <c r="BY192" s="66"/>
      <c r="BZ192" s="66"/>
      <c r="CA192" s="66"/>
      <c r="CB192" s="66"/>
      <c r="CC192" s="66"/>
      <c r="CD192" s="66"/>
      <c r="CE192" s="66"/>
      <c r="CF192" s="66"/>
      <c r="CG192" s="66"/>
      <c r="CH192" s="66"/>
      <c r="CI192" s="66"/>
      <c r="CJ192" s="66"/>
      <c r="CK192" s="66"/>
      <c r="CL192" s="66"/>
      <c r="CM192" s="66"/>
      <c r="CN192" s="66"/>
      <c r="CO192" s="66"/>
      <c r="CP192" s="66"/>
      <c r="CQ192" s="66"/>
      <c r="CR192" s="66"/>
      <c r="CS192" s="66"/>
      <c r="CT192" s="66"/>
      <c r="CU192" s="66"/>
      <c r="CV192" s="66"/>
      <c r="CW192" s="66"/>
      <c r="CX192" s="66"/>
      <c r="CY192" s="66"/>
      <c r="CZ192" s="66"/>
      <c r="DA192" s="66"/>
      <c r="DB192" s="66"/>
      <c r="DC192" s="66"/>
      <c r="DD192" s="66"/>
      <c r="DE192" s="66"/>
      <c r="DF192" s="66"/>
      <c r="DG192" s="66"/>
      <c r="DH192" s="66"/>
      <c r="DI192" s="66"/>
      <c r="DJ192" s="66"/>
      <c r="DK192" s="66"/>
      <c r="DL192" s="66"/>
      <c r="DM192" s="66"/>
      <c r="DN192" s="66"/>
      <c r="DO192" s="66"/>
      <c r="DP192" s="66"/>
      <c r="DQ192" s="66"/>
      <c r="DR192" s="66"/>
      <c r="DS192" s="66"/>
      <c r="DT192" s="66"/>
      <c r="DU192" s="66"/>
      <c r="DV192" s="66"/>
      <c r="DW192" s="66"/>
      <c r="DX192" s="66"/>
      <c r="DY192" s="66"/>
      <c r="DZ192" s="66"/>
      <c r="EA192" s="66"/>
      <c r="EB192" s="66"/>
      <c r="EC192" s="66"/>
      <c r="ED192" s="66"/>
      <c r="EE192" s="66"/>
      <c r="EF192" s="66"/>
      <c r="EG192" s="66"/>
      <c r="EH192" s="66"/>
      <c r="EI192" s="66"/>
      <c r="EJ192" s="66"/>
      <c r="EK192" s="66"/>
      <c r="EL192" s="66"/>
      <c r="EM192" s="66"/>
      <c r="EN192" s="66"/>
      <c r="EO192" s="66"/>
      <c r="EP192" s="66"/>
      <c r="EQ192" s="66"/>
      <c r="ER192" s="66"/>
      <c r="ES192" s="66"/>
      <c r="ET192" s="66"/>
      <c r="EU192" s="66"/>
      <c r="EV192" s="66"/>
      <c r="EW192" s="66"/>
      <c r="EX192" s="66"/>
      <c r="EY192" s="66"/>
      <c r="EZ192" s="66"/>
      <c r="FA192" s="66"/>
      <c r="FB192" s="66"/>
      <c r="FC192" s="66"/>
      <c r="FD192" s="66"/>
      <c r="FE192" s="66"/>
      <c r="FF192" s="66"/>
      <c r="FG192" s="66"/>
      <c r="FH192" s="66"/>
      <c r="FI192" s="66"/>
      <c r="FJ192" s="66"/>
      <c r="FK192" s="66"/>
      <c r="FL192" s="66"/>
      <c r="FM192" s="66"/>
      <c r="FN192" s="66"/>
      <c r="FO192" s="66"/>
      <c r="FP192" s="66"/>
      <c r="FQ192" s="66"/>
      <c r="FR192" s="66"/>
      <c r="FS192" s="66"/>
      <c r="FT192" s="66"/>
      <c r="FU192" s="66"/>
      <c r="FV192" s="66"/>
      <c r="FW192" s="66"/>
      <c r="FX192" s="66"/>
      <c r="FY192" s="66"/>
      <c r="FZ192" s="66"/>
      <c r="GA192" s="66"/>
      <c r="GB192" s="66"/>
      <c r="GC192" s="66"/>
      <c r="GD192" s="66"/>
      <c r="GE192" s="66"/>
      <c r="GF192" s="66"/>
      <c r="GG192" s="66"/>
      <c r="GH192" s="66"/>
      <c r="GI192" s="66"/>
      <c r="GJ192" s="66"/>
      <c r="GK192" s="66"/>
      <c r="GL192" s="66"/>
      <c r="GM192" s="66"/>
      <c r="GN192" s="66"/>
      <c r="GO192" s="66"/>
      <c r="GP192" s="66"/>
      <c r="GQ192" s="66"/>
      <c r="GR192" s="66"/>
      <c r="GS192" s="66"/>
      <c r="GT192" s="66"/>
      <c r="GU192" s="66"/>
      <c r="GV192" s="66"/>
      <c r="GW192" s="66"/>
      <c r="GX192" s="66"/>
      <c r="GY192" s="66"/>
      <c r="GZ192" s="66"/>
      <c r="HA192" s="66"/>
      <c r="HB192" s="66"/>
      <c r="HC192" s="66"/>
      <c r="HD192" s="66"/>
      <c r="HE192" s="66"/>
      <c r="HF192" s="66"/>
      <c r="HG192" s="66"/>
      <c r="HH192" s="66"/>
      <c r="HI192" s="66"/>
      <c r="HJ192" s="66"/>
      <c r="HK192" s="66"/>
      <c r="HL192" s="66"/>
      <c r="HM192" s="66"/>
      <c r="HN192" s="66"/>
      <c r="HO192" s="66"/>
      <c r="HP192" s="66"/>
      <c r="HQ192" s="66"/>
      <c r="HR192" s="66"/>
      <c r="HS192" s="66"/>
      <c r="HT192" s="66"/>
      <c r="HU192" s="66"/>
      <c r="HV192" s="66"/>
      <c r="HW192" s="66"/>
    </row>
    <row r="193" spans="2:231" s="336" customFormat="1" ht="15" customHeight="1">
      <c r="B193" s="66"/>
      <c r="C193" s="66"/>
      <c r="D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  <c r="AD193" s="66"/>
      <c r="AE193" s="66"/>
      <c r="AF193" s="66"/>
      <c r="AG193" s="66"/>
      <c r="AH193" s="66"/>
      <c r="AI193" s="66"/>
      <c r="AJ193" s="66"/>
      <c r="AK193" s="66"/>
      <c r="AL193" s="66"/>
      <c r="AM193" s="66"/>
      <c r="AN193" s="66"/>
      <c r="AO193" s="66"/>
      <c r="AP193" s="66"/>
      <c r="AQ193" s="66"/>
      <c r="AR193" s="66"/>
      <c r="AS193" s="66"/>
      <c r="AT193" s="66"/>
      <c r="AU193" s="66"/>
      <c r="AV193" s="66"/>
      <c r="AW193" s="66"/>
      <c r="AX193" s="66"/>
      <c r="AY193" s="66"/>
      <c r="AZ193" s="66"/>
      <c r="BA193" s="66"/>
      <c r="BB193" s="66"/>
      <c r="BC193" s="66"/>
      <c r="BD193" s="66"/>
      <c r="BE193" s="66"/>
      <c r="BF193" s="66"/>
      <c r="BG193" s="66"/>
      <c r="BH193" s="66"/>
      <c r="BI193" s="66"/>
      <c r="BJ193" s="66"/>
      <c r="BK193" s="66"/>
      <c r="BL193" s="66"/>
      <c r="BM193" s="66"/>
      <c r="BN193" s="66"/>
      <c r="BO193" s="66"/>
      <c r="BP193" s="66"/>
      <c r="BQ193" s="66"/>
      <c r="BR193" s="66"/>
      <c r="BS193" s="66"/>
      <c r="BT193" s="66"/>
      <c r="BU193" s="66"/>
      <c r="BV193" s="66"/>
      <c r="BW193" s="66"/>
      <c r="BX193" s="66"/>
      <c r="BY193" s="66"/>
      <c r="BZ193" s="66"/>
      <c r="CA193" s="66"/>
      <c r="CB193" s="66"/>
      <c r="CC193" s="66"/>
      <c r="CD193" s="66"/>
      <c r="CE193" s="66"/>
      <c r="CF193" s="66"/>
      <c r="CG193" s="66"/>
      <c r="CH193" s="66"/>
      <c r="CI193" s="66"/>
      <c r="CJ193" s="66"/>
      <c r="CK193" s="66"/>
      <c r="CL193" s="66"/>
      <c r="CM193" s="66"/>
      <c r="CN193" s="66"/>
      <c r="CO193" s="66"/>
      <c r="CP193" s="66"/>
      <c r="CQ193" s="66"/>
      <c r="CR193" s="66"/>
      <c r="CS193" s="66"/>
      <c r="CT193" s="66"/>
      <c r="CU193" s="66"/>
      <c r="CV193" s="66"/>
      <c r="CW193" s="66"/>
      <c r="CX193" s="66"/>
      <c r="CY193" s="66"/>
      <c r="CZ193" s="66"/>
      <c r="DA193" s="66"/>
      <c r="DB193" s="66"/>
      <c r="DC193" s="66"/>
      <c r="DD193" s="66"/>
      <c r="DE193" s="66"/>
      <c r="DF193" s="66"/>
      <c r="DG193" s="66"/>
      <c r="DH193" s="66"/>
      <c r="DI193" s="66"/>
      <c r="DJ193" s="66"/>
      <c r="DK193" s="66"/>
      <c r="DL193" s="66"/>
      <c r="DM193" s="66"/>
      <c r="DN193" s="66"/>
      <c r="DO193" s="66"/>
      <c r="DP193" s="66"/>
      <c r="DQ193" s="66"/>
      <c r="DR193" s="66"/>
      <c r="DS193" s="66"/>
      <c r="DT193" s="66"/>
      <c r="DU193" s="66"/>
      <c r="DV193" s="66"/>
      <c r="DW193" s="66"/>
      <c r="DX193" s="66"/>
      <c r="DY193" s="66"/>
      <c r="DZ193" s="66"/>
      <c r="EA193" s="66"/>
      <c r="EB193" s="66"/>
      <c r="EC193" s="66"/>
      <c r="ED193" s="66"/>
      <c r="EE193" s="66"/>
      <c r="EF193" s="66"/>
      <c r="EG193" s="66"/>
      <c r="EH193" s="66"/>
      <c r="EI193" s="66"/>
      <c r="EJ193" s="66"/>
      <c r="EK193" s="66"/>
      <c r="EL193" s="66"/>
      <c r="EM193" s="66"/>
      <c r="EN193" s="66"/>
      <c r="EO193" s="66"/>
      <c r="EP193" s="66"/>
      <c r="EQ193" s="66"/>
      <c r="ER193" s="66"/>
      <c r="ES193" s="66"/>
      <c r="ET193" s="66"/>
      <c r="EU193" s="66"/>
      <c r="EV193" s="66"/>
      <c r="EW193" s="66"/>
      <c r="EX193" s="66"/>
      <c r="EY193" s="66"/>
      <c r="EZ193" s="66"/>
      <c r="FA193" s="66"/>
      <c r="FB193" s="66"/>
      <c r="FC193" s="66"/>
      <c r="FD193" s="66"/>
      <c r="FE193" s="66"/>
      <c r="FF193" s="66"/>
      <c r="FG193" s="66"/>
      <c r="FH193" s="66"/>
      <c r="FI193" s="66"/>
      <c r="FJ193" s="66"/>
      <c r="FK193" s="66"/>
      <c r="FL193" s="66"/>
      <c r="FM193" s="66"/>
      <c r="FN193" s="66"/>
      <c r="FO193" s="66"/>
      <c r="FP193" s="66"/>
      <c r="FQ193" s="66"/>
      <c r="FR193" s="66"/>
      <c r="FS193" s="66"/>
      <c r="FT193" s="66"/>
      <c r="FU193" s="66"/>
      <c r="FV193" s="66"/>
      <c r="FW193" s="66"/>
      <c r="FX193" s="66"/>
      <c r="FY193" s="66"/>
      <c r="FZ193" s="66"/>
      <c r="GA193" s="66"/>
      <c r="GB193" s="66"/>
      <c r="GC193" s="66"/>
      <c r="GD193" s="66"/>
      <c r="GE193" s="66"/>
      <c r="GF193" s="66"/>
      <c r="GG193" s="66"/>
      <c r="GH193" s="66"/>
      <c r="GI193" s="66"/>
      <c r="GJ193" s="66"/>
      <c r="GK193" s="66"/>
      <c r="GL193" s="66"/>
      <c r="GM193" s="66"/>
      <c r="GN193" s="66"/>
      <c r="GO193" s="66"/>
      <c r="GP193" s="66"/>
      <c r="GQ193" s="66"/>
      <c r="GR193" s="66"/>
      <c r="GS193" s="66"/>
      <c r="GT193" s="66"/>
      <c r="GU193" s="66"/>
      <c r="GV193" s="66"/>
      <c r="GW193" s="66"/>
      <c r="GX193" s="66"/>
      <c r="GY193" s="66"/>
      <c r="GZ193" s="66"/>
      <c r="HA193" s="66"/>
      <c r="HB193" s="66"/>
      <c r="HC193" s="66"/>
      <c r="HD193" s="66"/>
      <c r="HE193" s="66"/>
      <c r="HF193" s="66"/>
      <c r="HG193" s="66"/>
      <c r="HH193" s="66"/>
      <c r="HI193" s="66"/>
      <c r="HJ193" s="66"/>
      <c r="HK193" s="66"/>
      <c r="HL193" s="66"/>
      <c r="HM193" s="66"/>
      <c r="HN193" s="66"/>
      <c r="HO193" s="66"/>
      <c r="HP193" s="66"/>
      <c r="HQ193" s="66"/>
      <c r="HR193" s="66"/>
      <c r="HS193" s="66"/>
      <c r="HT193" s="66"/>
      <c r="HU193" s="66"/>
      <c r="HV193" s="66"/>
      <c r="HW193" s="66"/>
    </row>
    <row r="194" spans="2:231" s="336" customFormat="1" ht="15" customHeight="1">
      <c r="B194" s="66"/>
      <c r="C194" s="66"/>
      <c r="D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  <c r="AD194" s="66"/>
      <c r="AE194" s="66"/>
      <c r="AF194" s="66"/>
      <c r="AG194" s="66"/>
      <c r="AH194" s="66"/>
      <c r="AI194" s="66"/>
      <c r="AJ194" s="66"/>
      <c r="AK194" s="66"/>
      <c r="AL194" s="66"/>
      <c r="AM194" s="66"/>
      <c r="AN194" s="66"/>
      <c r="AO194" s="66"/>
      <c r="AP194" s="66"/>
      <c r="AQ194" s="66"/>
      <c r="AR194" s="66"/>
      <c r="AS194" s="66"/>
      <c r="AT194" s="66"/>
      <c r="AU194" s="66"/>
      <c r="AV194" s="66"/>
      <c r="AW194" s="66"/>
      <c r="AX194" s="66"/>
      <c r="AY194" s="66"/>
      <c r="AZ194" s="66"/>
      <c r="BA194" s="66"/>
      <c r="BB194" s="66"/>
      <c r="BC194" s="66"/>
      <c r="BD194" s="66"/>
      <c r="BE194" s="66"/>
      <c r="BF194" s="66"/>
      <c r="BG194" s="66"/>
      <c r="BH194" s="66"/>
      <c r="BI194" s="66"/>
      <c r="BJ194" s="66"/>
      <c r="BK194" s="66"/>
      <c r="BL194" s="66"/>
      <c r="BM194" s="66"/>
      <c r="BN194" s="66"/>
      <c r="BO194" s="66"/>
      <c r="BP194" s="66"/>
      <c r="BQ194" s="66"/>
      <c r="BR194" s="66"/>
      <c r="BS194" s="66"/>
      <c r="BT194" s="66"/>
      <c r="BU194" s="66"/>
      <c r="BV194" s="66"/>
      <c r="BW194" s="66"/>
      <c r="BX194" s="66"/>
      <c r="BY194" s="66"/>
      <c r="BZ194" s="66"/>
      <c r="CA194" s="66"/>
      <c r="CB194" s="66"/>
      <c r="CC194" s="66"/>
      <c r="CD194" s="66"/>
      <c r="CE194" s="66"/>
      <c r="CF194" s="66"/>
      <c r="CG194" s="66"/>
      <c r="CH194" s="66"/>
      <c r="CI194" s="66"/>
      <c r="CJ194" s="66"/>
      <c r="CK194" s="66"/>
      <c r="CL194" s="66"/>
      <c r="CM194" s="66"/>
      <c r="CN194" s="66"/>
      <c r="CO194" s="66"/>
      <c r="CP194" s="66"/>
      <c r="CQ194" s="66"/>
      <c r="CR194" s="66"/>
      <c r="CS194" s="66"/>
      <c r="CT194" s="66"/>
      <c r="CU194" s="66"/>
      <c r="CV194" s="66"/>
      <c r="CW194" s="66"/>
      <c r="CX194" s="66"/>
      <c r="CY194" s="66"/>
      <c r="CZ194" s="66"/>
      <c r="DA194" s="66"/>
      <c r="DB194" s="66"/>
      <c r="DC194" s="66"/>
      <c r="DD194" s="66"/>
      <c r="DE194" s="66"/>
      <c r="DF194" s="66"/>
      <c r="DG194" s="66"/>
      <c r="DH194" s="66"/>
      <c r="DI194" s="66"/>
      <c r="DJ194" s="66"/>
      <c r="DK194" s="66"/>
      <c r="DL194" s="66"/>
      <c r="DM194" s="66"/>
      <c r="DN194" s="66"/>
      <c r="DO194" s="66"/>
      <c r="DP194" s="66"/>
      <c r="DQ194" s="66"/>
      <c r="DR194" s="66"/>
      <c r="DS194" s="66"/>
      <c r="DT194" s="66"/>
      <c r="DU194" s="66"/>
      <c r="DV194" s="66"/>
      <c r="DW194" s="66"/>
      <c r="DX194" s="66"/>
      <c r="DY194" s="66"/>
      <c r="DZ194" s="66"/>
      <c r="EA194" s="66"/>
      <c r="EB194" s="66"/>
      <c r="EC194" s="66"/>
      <c r="ED194" s="66"/>
      <c r="EE194" s="66"/>
      <c r="EF194" s="66"/>
      <c r="EG194" s="66"/>
      <c r="EH194" s="66"/>
      <c r="EI194" s="66"/>
      <c r="EJ194" s="66"/>
      <c r="EK194" s="66"/>
      <c r="EL194" s="66"/>
      <c r="EM194" s="66"/>
      <c r="EN194" s="66"/>
      <c r="EO194" s="66"/>
      <c r="EP194" s="66"/>
      <c r="EQ194" s="66"/>
      <c r="ER194" s="66"/>
      <c r="ES194" s="66"/>
      <c r="ET194" s="66"/>
      <c r="EU194" s="66"/>
      <c r="EV194" s="66"/>
      <c r="EW194" s="66"/>
      <c r="EX194" s="66"/>
      <c r="EY194" s="66"/>
      <c r="EZ194" s="66"/>
      <c r="FA194" s="66"/>
      <c r="FB194" s="66"/>
      <c r="FC194" s="66"/>
      <c r="FD194" s="66"/>
      <c r="FE194" s="66"/>
      <c r="FF194" s="66"/>
      <c r="FG194" s="66"/>
      <c r="FH194" s="66"/>
      <c r="FI194" s="66"/>
      <c r="FJ194" s="66"/>
      <c r="FK194" s="66"/>
      <c r="FL194" s="66"/>
      <c r="FM194" s="66"/>
      <c r="FN194" s="66"/>
      <c r="FO194" s="66"/>
      <c r="FP194" s="66"/>
      <c r="FQ194" s="66"/>
      <c r="FR194" s="66"/>
      <c r="FS194" s="66"/>
      <c r="FT194" s="66"/>
      <c r="FU194" s="66"/>
      <c r="FV194" s="66"/>
      <c r="FW194" s="66"/>
      <c r="FX194" s="66"/>
      <c r="FY194" s="66"/>
      <c r="FZ194" s="66"/>
      <c r="GA194" s="66"/>
      <c r="GB194" s="66"/>
      <c r="GC194" s="66"/>
      <c r="GD194" s="66"/>
      <c r="GE194" s="66"/>
      <c r="GF194" s="66"/>
      <c r="GG194" s="66"/>
      <c r="GH194" s="66"/>
      <c r="GI194" s="66"/>
      <c r="GJ194" s="66"/>
      <c r="GK194" s="66"/>
      <c r="GL194" s="66"/>
      <c r="GM194" s="66"/>
      <c r="GN194" s="66"/>
      <c r="GO194" s="66"/>
      <c r="GP194" s="66"/>
      <c r="GQ194" s="66"/>
      <c r="GR194" s="66"/>
      <c r="GS194" s="66"/>
      <c r="GT194" s="66"/>
      <c r="GU194" s="66"/>
      <c r="GV194" s="66"/>
      <c r="GW194" s="66"/>
      <c r="GX194" s="66"/>
      <c r="GY194" s="66"/>
      <c r="GZ194" s="66"/>
      <c r="HA194" s="66"/>
      <c r="HB194" s="66"/>
      <c r="HC194" s="66"/>
      <c r="HD194" s="66"/>
      <c r="HE194" s="66"/>
      <c r="HF194" s="66"/>
      <c r="HG194" s="66"/>
      <c r="HH194" s="66"/>
      <c r="HI194" s="66"/>
      <c r="HJ194" s="66"/>
      <c r="HK194" s="66"/>
      <c r="HL194" s="66"/>
      <c r="HM194" s="66"/>
      <c r="HN194" s="66"/>
      <c r="HO194" s="66"/>
      <c r="HP194" s="66"/>
      <c r="HQ194" s="66"/>
      <c r="HR194" s="66"/>
      <c r="HS194" s="66"/>
      <c r="HT194" s="66"/>
      <c r="HU194" s="66"/>
      <c r="HV194" s="66"/>
      <c r="HW194" s="66"/>
    </row>
    <row r="195" spans="2:231" s="336" customFormat="1" ht="25.5" hidden="1" customHeight="1">
      <c r="B195" s="66"/>
      <c r="C195" s="66"/>
      <c r="D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  <c r="AD195" s="66"/>
      <c r="AE195" s="66"/>
      <c r="AF195" s="66"/>
      <c r="AG195" s="66"/>
      <c r="AH195" s="66"/>
      <c r="AI195" s="66"/>
      <c r="AJ195" s="66"/>
      <c r="AK195" s="66"/>
      <c r="AL195" s="66"/>
      <c r="AM195" s="66"/>
      <c r="AN195" s="66"/>
      <c r="AO195" s="66"/>
      <c r="AP195" s="66"/>
      <c r="AQ195" s="66"/>
      <c r="AR195" s="66"/>
      <c r="AS195" s="66"/>
      <c r="AT195" s="66"/>
      <c r="AU195" s="66"/>
      <c r="AV195" s="66"/>
      <c r="AW195" s="66"/>
      <c r="AX195" s="66"/>
      <c r="AY195" s="66"/>
      <c r="AZ195" s="66"/>
      <c r="BA195" s="66"/>
      <c r="BB195" s="66"/>
      <c r="BC195" s="66"/>
      <c r="BD195" s="66"/>
      <c r="BE195" s="66"/>
      <c r="BF195" s="66"/>
      <c r="BG195" s="66"/>
      <c r="BH195" s="66"/>
      <c r="BI195" s="66"/>
      <c r="BJ195" s="66"/>
      <c r="BK195" s="66"/>
      <c r="BL195" s="66"/>
      <c r="BM195" s="66"/>
      <c r="BN195" s="66"/>
      <c r="BO195" s="66"/>
      <c r="BP195" s="66"/>
      <c r="BQ195" s="66"/>
      <c r="BR195" s="66"/>
      <c r="BS195" s="66"/>
      <c r="BT195" s="66"/>
      <c r="BU195" s="66"/>
      <c r="BV195" s="66"/>
      <c r="BW195" s="66"/>
      <c r="BX195" s="66"/>
      <c r="BY195" s="66"/>
      <c r="BZ195" s="66"/>
      <c r="CA195" s="66"/>
      <c r="CB195" s="66"/>
      <c r="CC195" s="66"/>
      <c r="CD195" s="66"/>
      <c r="CE195" s="66"/>
      <c r="CF195" s="66"/>
      <c r="CG195" s="66"/>
      <c r="CH195" s="66"/>
      <c r="CI195" s="66"/>
      <c r="CJ195" s="66"/>
      <c r="CK195" s="66"/>
      <c r="CL195" s="66"/>
      <c r="CM195" s="66"/>
      <c r="CN195" s="66"/>
      <c r="CO195" s="66"/>
      <c r="CP195" s="66"/>
      <c r="CQ195" s="66"/>
      <c r="CR195" s="66"/>
      <c r="CS195" s="66"/>
      <c r="CT195" s="66"/>
      <c r="CU195" s="66"/>
      <c r="CV195" s="66"/>
      <c r="CW195" s="66"/>
      <c r="CX195" s="66"/>
      <c r="CY195" s="66"/>
      <c r="CZ195" s="66"/>
      <c r="DA195" s="66"/>
      <c r="DB195" s="66"/>
      <c r="DC195" s="66"/>
      <c r="DD195" s="66"/>
      <c r="DE195" s="66"/>
      <c r="DF195" s="66"/>
      <c r="DG195" s="66"/>
      <c r="DH195" s="66"/>
      <c r="DI195" s="66"/>
      <c r="DJ195" s="66"/>
      <c r="DK195" s="66"/>
      <c r="DL195" s="66"/>
      <c r="DM195" s="66"/>
      <c r="DN195" s="66"/>
      <c r="DO195" s="66"/>
      <c r="DP195" s="66"/>
      <c r="DQ195" s="66"/>
      <c r="DR195" s="66"/>
      <c r="DS195" s="66"/>
      <c r="DT195" s="66"/>
      <c r="DU195" s="66"/>
      <c r="DV195" s="66"/>
      <c r="DW195" s="66"/>
      <c r="DX195" s="66"/>
      <c r="DY195" s="66"/>
      <c r="DZ195" s="66"/>
      <c r="EA195" s="66"/>
      <c r="EB195" s="66"/>
      <c r="EC195" s="66"/>
      <c r="ED195" s="66"/>
      <c r="EE195" s="66"/>
      <c r="EF195" s="66"/>
      <c r="EG195" s="66"/>
      <c r="EH195" s="66"/>
      <c r="EI195" s="66"/>
      <c r="EJ195" s="66"/>
      <c r="EK195" s="66"/>
      <c r="EL195" s="66"/>
      <c r="EM195" s="66"/>
      <c r="EN195" s="66"/>
      <c r="EO195" s="66"/>
      <c r="EP195" s="66"/>
      <c r="EQ195" s="66"/>
      <c r="ER195" s="66"/>
      <c r="ES195" s="66"/>
      <c r="ET195" s="66"/>
      <c r="EU195" s="66"/>
      <c r="EV195" s="66"/>
      <c r="EW195" s="66"/>
      <c r="EX195" s="66"/>
      <c r="EY195" s="66"/>
      <c r="EZ195" s="66"/>
      <c r="FA195" s="66"/>
      <c r="FB195" s="66"/>
      <c r="FC195" s="66"/>
      <c r="FD195" s="66"/>
      <c r="FE195" s="66"/>
      <c r="FF195" s="66"/>
      <c r="FG195" s="66"/>
      <c r="FH195" s="66"/>
      <c r="FI195" s="66"/>
      <c r="FJ195" s="66"/>
      <c r="FK195" s="66"/>
      <c r="FL195" s="66"/>
      <c r="FM195" s="66"/>
      <c r="FN195" s="66"/>
      <c r="FO195" s="66"/>
      <c r="FP195" s="66"/>
      <c r="FQ195" s="66"/>
      <c r="FR195" s="66"/>
      <c r="FS195" s="66"/>
      <c r="FT195" s="66"/>
      <c r="FU195" s="66"/>
      <c r="FV195" s="66"/>
      <c r="FW195" s="66"/>
      <c r="FX195" s="66"/>
      <c r="FY195" s="66"/>
      <c r="FZ195" s="66"/>
      <c r="GA195" s="66"/>
      <c r="GB195" s="66"/>
      <c r="GC195" s="66"/>
      <c r="GD195" s="66"/>
      <c r="GE195" s="66"/>
      <c r="GF195" s="66"/>
      <c r="GG195" s="66"/>
      <c r="GH195" s="66"/>
      <c r="GI195" s="66"/>
      <c r="GJ195" s="66"/>
      <c r="GK195" s="66"/>
      <c r="GL195" s="66"/>
      <c r="GM195" s="66"/>
      <c r="GN195" s="66"/>
      <c r="GO195" s="66"/>
      <c r="GP195" s="66"/>
      <c r="GQ195" s="66"/>
      <c r="GR195" s="66"/>
      <c r="GS195" s="66"/>
      <c r="GT195" s="66"/>
      <c r="GU195" s="66"/>
      <c r="GV195" s="66"/>
      <c r="GW195" s="66"/>
      <c r="GX195" s="66"/>
      <c r="GY195" s="66"/>
      <c r="GZ195" s="66"/>
      <c r="HA195" s="66"/>
      <c r="HB195" s="66"/>
      <c r="HC195" s="66"/>
      <c r="HD195" s="66"/>
      <c r="HE195" s="66"/>
      <c r="HF195" s="66"/>
      <c r="HG195" s="66"/>
      <c r="HH195" s="66"/>
      <c r="HI195" s="66"/>
      <c r="HJ195" s="66"/>
      <c r="HK195" s="66"/>
      <c r="HL195" s="66"/>
      <c r="HM195" s="66"/>
      <c r="HN195" s="66"/>
      <c r="HO195" s="66"/>
      <c r="HP195" s="66"/>
      <c r="HQ195" s="66"/>
      <c r="HR195" s="66"/>
      <c r="HS195" s="66"/>
      <c r="HT195" s="66"/>
      <c r="HU195" s="66"/>
      <c r="HV195" s="66"/>
      <c r="HW195" s="66"/>
    </row>
    <row r="196" spans="2:231" s="336" customFormat="1" ht="25.5" hidden="1" customHeight="1">
      <c r="B196" s="66"/>
      <c r="C196" s="66"/>
      <c r="D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  <c r="AH196" s="66"/>
      <c r="AI196" s="66"/>
      <c r="AJ196" s="66"/>
      <c r="AK196" s="66"/>
      <c r="AL196" s="66"/>
      <c r="AM196" s="66"/>
      <c r="AN196" s="66"/>
      <c r="AO196" s="66"/>
      <c r="AP196" s="66"/>
      <c r="AQ196" s="66"/>
      <c r="AR196" s="66"/>
      <c r="AS196" s="66"/>
      <c r="AT196" s="66"/>
      <c r="AU196" s="66"/>
      <c r="AV196" s="66"/>
      <c r="AW196" s="66"/>
      <c r="AX196" s="66"/>
      <c r="AY196" s="66"/>
      <c r="AZ196" s="66"/>
      <c r="BA196" s="66"/>
      <c r="BB196" s="66"/>
      <c r="BC196" s="66"/>
      <c r="BD196" s="66"/>
      <c r="BE196" s="66"/>
      <c r="BF196" s="66"/>
      <c r="BG196" s="66"/>
      <c r="BH196" s="66"/>
      <c r="BI196" s="66"/>
      <c r="BJ196" s="66"/>
      <c r="BK196" s="66"/>
      <c r="BL196" s="66"/>
      <c r="BM196" s="66"/>
      <c r="BN196" s="66"/>
      <c r="BO196" s="66"/>
      <c r="BP196" s="66"/>
      <c r="BQ196" s="66"/>
      <c r="BR196" s="66"/>
      <c r="BS196" s="66"/>
      <c r="BT196" s="66"/>
      <c r="BU196" s="66"/>
      <c r="BV196" s="66"/>
      <c r="BW196" s="66"/>
      <c r="BX196" s="66"/>
      <c r="BY196" s="66"/>
      <c r="BZ196" s="66"/>
      <c r="CA196" s="66"/>
      <c r="CB196" s="66"/>
      <c r="CC196" s="66"/>
      <c r="CD196" s="66"/>
      <c r="CE196" s="66"/>
      <c r="CF196" s="66"/>
      <c r="CG196" s="66"/>
      <c r="CH196" s="66"/>
      <c r="CI196" s="66"/>
      <c r="CJ196" s="66"/>
      <c r="CK196" s="66"/>
      <c r="CL196" s="66"/>
      <c r="CM196" s="66"/>
      <c r="CN196" s="66"/>
      <c r="CO196" s="66"/>
      <c r="CP196" s="66"/>
      <c r="CQ196" s="66"/>
      <c r="CR196" s="66"/>
      <c r="CS196" s="66"/>
      <c r="CT196" s="66"/>
      <c r="CU196" s="66"/>
      <c r="CV196" s="66"/>
      <c r="CW196" s="66"/>
      <c r="CX196" s="66"/>
      <c r="CY196" s="66"/>
      <c r="CZ196" s="66"/>
      <c r="DA196" s="66"/>
      <c r="DB196" s="66"/>
      <c r="DC196" s="66"/>
      <c r="DD196" s="66"/>
      <c r="DE196" s="66"/>
      <c r="DF196" s="66"/>
      <c r="DG196" s="66"/>
      <c r="DH196" s="66"/>
      <c r="DI196" s="66"/>
      <c r="DJ196" s="66"/>
      <c r="DK196" s="66"/>
      <c r="DL196" s="66"/>
      <c r="DM196" s="66"/>
      <c r="DN196" s="66"/>
      <c r="DO196" s="66"/>
      <c r="DP196" s="66"/>
      <c r="DQ196" s="66"/>
      <c r="DR196" s="66"/>
      <c r="DS196" s="66"/>
      <c r="DT196" s="66"/>
      <c r="DU196" s="66"/>
      <c r="DV196" s="66"/>
      <c r="DW196" s="66"/>
      <c r="DX196" s="66"/>
      <c r="DY196" s="66"/>
      <c r="DZ196" s="66"/>
      <c r="EA196" s="66"/>
      <c r="EB196" s="66"/>
      <c r="EC196" s="66"/>
      <c r="ED196" s="66"/>
      <c r="EE196" s="66"/>
      <c r="EF196" s="66"/>
      <c r="EG196" s="66"/>
      <c r="EH196" s="66"/>
      <c r="EI196" s="66"/>
      <c r="EJ196" s="66"/>
      <c r="EK196" s="66"/>
      <c r="EL196" s="66"/>
      <c r="EM196" s="66"/>
      <c r="EN196" s="66"/>
      <c r="EO196" s="66"/>
      <c r="EP196" s="66"/>
      <c r="EQ196" s="66"/>
      <c r="ER196" s="66"/>
      <c r="ES196" s="66"/>
      <c r="ET196" s="66"/>
      <c r="EU196" s="66"/>
      <c r="EV196" s="66"/>
      <c r="EW196" s="66"/>
      <c r="EX196" s="66"/>
      <c r="EY196" s="66"/>
      <c r="EZ196" s="66"/>
      <c r="FA196" s="66"/>
      <c r="FB196" s="66"/>
      <c r="FC196" s="66"/>
      <c r="FD196" s="66"/>
      <c r="FE196" s="66"/>
      <c r="FF196" s="66"/>
      <c r="FG196" s="66"/>
      <c r="FH196" s="66"/>
      <c r="FI196" s="66"/>
      <c r="FJ196" s="66"/>
      <c r="FK196" s="66"/>
      <c r="FL196" s="66"/>
      <c r="FM196" s="66"/>
      <c r="FN196" s="66"/>
      <c r="FO196" s="66"/>
      <c r="FP196" s="66"/>
      <c r="FQ196" s="66"/>
      <c r="FR196" s="66"/>
      <c r="FS196" s="66"/>
      <c r="FT196" s="66"/>
      <c r="FU196" s="66"/>
      <c r="FV196" s="66"/>
      <c r="FW196" s="66"/>
      <c r="FX196" s="66"/>
      <c r="FY196" s="66"/>
      <c r="FZ196" s="66"/>
      <c r="GA196" s="66"/>
      <c r="GB196" s="66"/>
      <c r="GC196" s="66"/>
      <c r="GD196" s="66"/>
      <c r="GE196" s="66"/>
      <c r="GF196" s="66"/>
      <c r="GG196" s="66"/>
      <c r="GH196" s="66"/>
      <c r="GI196" s="66"/>
      <c r="GJ196" s="66"/>
      <c r="GK196" s="66"/>
      <c r="GL196" s="66"/>
      <c r="GM196" s="66"/>
      <c r="GN196" s="66"/>
      <c r="GO196" s="66"/>
      <c r="GP196" s="66"/>
      <c r="GQ196" s="66"/>
      <c r="GR196" s="66"/>
      <c r="GS196" s="66"/>
      <c r="GT196" s="66"/>
      <c r="GU196" s="66"/>
      <c r="GV196" s="66"/>
      <c r="GW196" s="66"/>
      <c r="GX196" s="66"/>
      <c r="GY196" s="66"/>
      <c r="GZ196" s="66"/>
      <c r="HA196" s="66"/>
      <c r="HB196" s="66"/>
      <c r="HC196" s="66"/>
      <c r="HD196" s="66"/>
      <c r="HE196" s="66"/>
      <c r="HF196" s="66"/>
      <c r="HG196" s="66"/>
      <c r="HH196" s="66"/>
      <c r="HI196" s="66"/>
      <c r="HJ196" s="66"/>
      <c r="HK196" s="66"/>
      <c r="HL196" s="66"/>
      <c r="HM196" s="66"/>
      <c r="HN196" s="66"/>
      <c r="HO196" s="66"/>
      <c r="HP196" s="66"/>
      <c r="HQ196" s="66"/>
      <c r="HR196" s="66"/>
      <c r="HS196" s="66"/>
      <c r="HT196" s="66"/>
      <c r="HU196" s="66"/>
      <c r="HV196" s="66"/>
      <c r="HW196" s="66"/>
    </row>
    <row r="197" spans="2:231" ht="0" hidden="1" customHeight="1"/>
    <row r="198" spans="2:231" s="336" customFormat="1" ht="0" hidden="1" customHeight="1">
      <c r="B198" s="66"/>
      <c r="C198" s="66"/>
      <c r="D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  <c r="AH198" s="66"/>
      <c r="AI198" s="66"/>
      <c r="AJ198" s="66"/>
      <c r="AK198" s="66"/>
      <c r="AL198" s="66"/>
      <c r="AM198" s="66"/>
      <c r="AN198" s="66"/>
      <c r="AO198" s="66"/>
      <c r="AP198" s="66"/>
      <c r="AQ198" s="66"/>
      <c r="AR198" s="66"/>
      <c r="AS198" s="66"/>
      <c r="AT198" s="66"/>
      <c r="AU198" s="66"/>
      <c r="AV198" s="66"/>
      <c r="AW198" s="66"/>
      <c r="AX198" s="66"/>
      <c r="AY198" s="66"/>
      <c r="AZ198" s="66"/>
      <c r="BA198" s="66"/>
      <c r="BB198" s="66"/>
      <c r="BC198" s="66"/>
      <c r="BD198" s="66"/>
      <c r="BE198" s="66"/>
      <c r="BF198" s="66"/>
      <c r="BG198" s="66"/>
      <c r="BH198" s="66"/>
      <c r="BI198" s="66"/>
      <c r="BJ198" s="66"/>
      <c r="BK198" s="66"/>
      <c r="BL198" s="66"/>
      <c r="BM198" s="66"/>
      <c r="BN198" s="66"/>
      <c r="BO198" s="66"/>
      <c r="BP198" s="66"/>
      <c r="BQ198" s="66"/>
      <c r="BR198" s="66"/>
      <c r="BS198" s="66"/>
      <c r="BT198" s="66"/>
      <c r="BU198" s="66"/>
      <c r="BV198" s="66"/>
      <c r="BW198" s="66"/>
      <c r="BX198" s="66"/>
      <c r="BY198" s="66"/>
      <c r="BZ198" s="66"/>
      <c r="CA198" s="66"/>
      <c r="CB198" s="66"/>
      <c r="CC198" s="66"/>
      <c r="CD198" s="66"/>
      <c r="CE198" s="66"/>
      <c r="CF198" s="66"/>
      <c r="CG198" s="66"/>
      <c r="CH198" s="66"/>
      <c r="CI198" s="66"/>
      <c r="CJ198" s="66"/>
      <c r="CK198" s="66"/>
      <c r="CL198" s="66"/>
      <c r="CM198" s="66"/>
      <c r="CN198" s="66"/>
      <c r="CO198" s="66"/>
      <c r="CP198" s="66"/>
      <c r="CQ198" s="66"/>
      <c r="CR198" s="66"/>
      <c r="CS198" s="66"/>
      <c r="CT198" s="66"/>
      <c r="CU198" s="66"/>
      <c r="CV198" s="66"/>
      <c r="CW198" s="66"/>
      <c r="CX198" s="66"/>
      <c r="CY198" s="66"/>
      <c r="CZ198" s="66"/>
      <c r="DA198" s="66"/>
      <c r="DB198" s="66"/>
      <c r="DC198" s="66"/>
      <c r="DD198" s="66"/>
      <c r="DE198" s="66"/>
      <c r="DF198" s="66"/>
      <c r="DG198" s="66"/>
      <c r="DH198" s="66"/>
      <c r="DI198" s="66"/>
      <c r="DJ198" s="66"/>
      <c r="DK198" s="66"/>
      <c r="DL198" s="66"/>
      <c r="DM198" s="66"/>
      <c r="DN198" s="66"/>
      <c r="DO198" s="66"/>
      <c r="DP198" s="66"/>
      <c r="DQ198" s="66"/>
      <c r="DR198" s="66"/>
      <c r="DS198" s="66"/>
      <c r="DT198" s="66"/>
      <c r="DU198" s="66"/>
      <c r="DV198" s="66"/>
      <c r="DW198" s="66"/>
      <c r="DX198" s="66"/>
      <c r="DY198" s="66"/>
      <c r="DZ198" s="66"/>
      <c r="EA198" s="66"/>
      <c r="EB198" s="66"/>
      <c r="EC198" s="66"/>
      <c r="ED198" s="66"/>
      <c r="EE198" s="66"/>
      <c r="EF198" s="66"/>
      <c r="EG198" s="66"/>
      <c r="EH198" s="66"/>
      <c r="EI198" s="66"/>
      <c r="EJ198" s="66"/>
      <c r="EK198" s="66"/>
      <c r="EL198" s="66"/>
      <c r="EM198" s="66"/>
      <c r="EN198" s="66"/>
      <c r="EO198" s="66"/>
      <c r="EP198" s="66"/>
      <c r="EQ198" s="66"/>
      <c r="ER198" s="66"/>
      <c r="ES198" s="66"/>
      <c r="ET198" s="66"/>
      <c r="EU198" s="66"/>
      <c r="EV198" s="66"/>
      <c r="EW198" s="66"/>
      <c r="EX198" s="66"/>
      <c r="EY198" s="66"/>
      <c r="EZ198" s="66"/>
      <c r="FA198" s="66"/>
      <c r="FB198" s="66"/>
      <c r="FC198" s="66"/>
      <c r="FD198" s="66"/>
      <c r="FE198" s="66"/>
      <c r="FF198" s="66"/>
      <c r="FG198" s="66"/>
      <c r="FH198" s="66"/>
      <c r="FI198" s="66"/>
      <c r="FJ198" s="66"/>
      <c r="FK198" s="66"/>
      <c r="FL198" s="66"/>
      <c r="FM198" s="66"/>
      <c r="FN198" s="66"/>
      <c r="FO198" s="66"/>
      <c r="FP198" s="66"/>
      <c r="FQ198" s="66"/>
      <c r="FR198" s="66"/>
      <c r="FS198" s="66"/>
      <c r="FT198" s="66"/>
      <c r="FU198" s="66"/>
      <c r="FV198" s="66"/>
      <c r="FW198" s="66"/>
      <c r="FX198" s="66"/>
      <c r="FY198" s="66"/>
      <c r="FZ198" s="66"/>
      <c r="GA198" s="66"/>
      <c r="GB198" s="66"/>
      <c r="GC198" s="66"/>
      <c r="GD198" s="66"/>
      <c r="GE198" s="66"/>
      <c r="GF198" s="66"/>
      <c r="GG198" s="66"/>
      <c r="GH198" s="66"/>
      <c r="GI198" s="66"/>
      <c r="GJ198" s="66"/>
      <c r="GK198" s="66"/>
      <c r="GL198" s="66"/>
      <c r="GM198" s="66"/>
      <c r="GN198" s="66"/>
      <c r="GO198" s="66"/>
      <c r="GP198" s="66"/>
      <c r="GQ198" s="66"/>
      <c r="GR198" s="66"/>
      <c r="GS198" s="66"/>
      <c r="GT198" s="66"/>
      <c r="GU198" s="66"/>
      <c r="GV198" s="66"/>
      <c r="GW198" s="66"/>
      <c r="GX198" s="66"/>
      <c r="GY198" s="66"/>
      <c r="GZ198" s="66"/>
      <c r="HA198" s="66"/>
      <c r="HB198" s="66"/>
      <c r="HC198" s="66"/>
      <c r="HD198" s="66"/>
      <c r="HE198" s="66"/>
      <c r="HF198" s="66"/>
      <c r="HG198" s="66"/>
      <c r="HH198" s="66"/>
      <c r="HI198" s="66"/>
      <c r="HJ198" s="66"/>
      <c r="HK198" s="66"/>
      <c r="HL198" s="66"/>
      <c r="HM198" s="66"/>
      <c r="HN198" s="66"/>
      <c r="HO198" s="66"/>
      <c r="HP198" s="66"/>
      <c r="HQ198" s="66"/>
      <c r="HR198" s="66"/>
      <c r="HS198" s="66"/>
      <c r="HT198" s="66"/>
      <c r="HU198" s="66"/>
      <c r="HV198" s="66"/>
      <c r="HW198" s="66"/>
    </row>
    <row r="199" spans="2:231" s="336" customFormat="1" ht="0" hidden="1" customHeight="1">
      <c r="B199" s="66"/>
      <c r="C199" s="66"/>
      <c r="D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  <c r="AD199" s="66"/>
      <c r="AE199" s="66"/>
      <c r="AF199" s="66"/>
      <c r="AG199" s="66"/>
      <c r="AH199" s="66"/>
      <c r="AI199" s="66"/>
      <c r="AJ199" s="66"/>
      <c r="AK199" s="66"/>
      <c r="AL199" s="66"/>
      <c r="AM199" s="66"/>
      <c r="AN199" s="66"/>
      <c r="AO199" s="66"/>
      <c r="AP199" s="66"/>
      <c r="AQ199" s="66"/>
      <c r="AR199" s="66"/>
      <c r="AS199" s="66"/>
      <c r="AT199" s="66"/>
      <c r="AU199" s="66"/>
      <c r="AV199" s="66"/>
      <c r="AW199" s="66"/>
      <c r="AX199" s="66"/>
      <c r="AY199" s="66"/>
      <c r="AZ199" s="66"/>
      <c r="BA199" s="66"/>
      <c r="BB199" s="66"/>
      <c r="BC199" s="66"/>
      <c r="BD199" s="66"/>
      <c r="BE199" s="66"/>
      <c r="BF199" s="66"/>
      <c r="BG199" s="66"/>
      <c r="BH199" s="66"/>
      <c r="BI199" s="66"/>
      <c r="BJ199" s="66"/>
      <c r="BK199" s="66"/>
      <c r="BL199" s="66"/>
      <c r="BM199" s="66"/>
      <c r="BN199" s="66"/>
      <c r="BO199" s="66"/>
      <c r="BP199" s="66"/>
      <c r="BQ199" s="66"/>
      <c r="BR199" s="66"/>
      <c r="BS199" s="66"/>
      <c r="BT199" s="66"/>
      <c r="BU199" s="66"/>
      <c r="BV199" s="66"/>
      <c r="BW199" s="66"/>
      <c r="BX199" s="66"/>
      <c r="BY199" s="66"/>
      <c r="BZ199" s="66"/>
      <c r="CA199" s="66"/>
      <c r="CB199" s="66"/>
      <c r="CC199" s="66"/>
      <c r="CD199" s="66"/>
      <c r="CE199" s="66"/>
      <c r="CF199" s="66"/>
      <c r="CG199" s="66"/>
      <c r="CH199" s="66"/>
      <c r="CI199" s="66"/>
      <c r="CJ199" s="66"/>
      <c r="CK199" s="66"/>
      <c r="CL199" s="66"/>
      <c r="CM199" s="66"/>
      <c r="CN199" s="66"/>
      <c r="CO199" s="66"/>
      <c r="CP199" s="66"/>
      <c r="CQ199" s="66"/>
      <c r="CR199" s="66"/>
      <c r="CS199" s="66"/>
      <c r="CT199" s="66"/>
      <c r="CU199" s="66"/>
      <c r="CV199" s="66"/>
      <c r="CW199" s="66"/>
      <c r="CX199" s="66"/>
      <c r="CY199" s="66"/>
      <c r="CZ199" s="66"/>
      <c r="DA199" s="66"/>
      <c r="DB199" s="66"/>
      <c r="DC199" s="66"/>
      <c r="DD199" s="66"/>
      <c r="DE199" s="66"/>
      <c r="DF199" s="66"/>
      <c r="DG199" s="66"/>
      <c r="DH199" s="66"/>
      <c r="DI199" s="66"/>
      <c r="DJ199" s="66"/>
      <c r="DK199" s="66"/>
      <c r="DL199" s="66"/>
      <c r="DM199" s="66"/>
      <c r="DN199" s="66"/>
      <c r="DO199" s="66"/>
      <c r="DP199" s="66"/>
      <c r="DQ199" s="66"/>
      <c r="DR199" s="66"/>
      <c r="DS199" s="66"/>
      <c r="DT199" s="66"/>
      <c r="DU199" s="66"/>
      <c r="DV199" s="66"/>
      <c r="DW199" s="66"/>
      <c r="DX199" s="66"/>
      <c r="DY199" s="66"/>
      <c r="DZ199" s="66"/>
      <c r="EA199" s="66"/>
      <c r="EB199" s="66"/>
      <c r="EC199" s="66"/>
      <c r="ED199" s="66"/>
      <c r="EE199" s="66"/>
      <c r="EF199" s="66"/>
      <c r="EG199" s="66"/>
      <c r="EH199" s="66"/>
      <c r="EI199" s="66"/>
      <c r="EJ199" s="66"/>
      <c r="EK199" s="66"/>
      <c r="EL199" s="66"/>
      <c r="EM199" s="66"/>
      <c r="EN199" s="66"/>
      <c r="EO199" s="66"/>
      <c r="EP199" s="66"/>
      <c r="EQ199" s="66"/>
      <c r="ER199" s="66"/>
      <c r="ES199" s="66"/>
      <c r="ET199" s="66"/>
      <c r="EU199" s="66"/>
      <c r="EV199" s="66"/>
      <c r="EW199" s="66"/>
      <c r="EX199" s="66"/>
      <c r="EY199" s="66"/>
      <c r="EZ199" s="66"/>
      <c r="FA199" s="66"/>
      <c r="FB199" s="66"/>
      <c r="FC199" s="66"/>
      <c r="FD199" s="66"/>
      <c r="FE199" s="66"/>
      <c r="FF199" s="66"/>
      <c r="FG199" s="66"/>
      <c r="FH199" s="66"/>
      <c r="FI199" s="66"/>
      <c r="FJ199" s="66"/>
      <c r="FK199" s="66"/>
      <c r="FL199" s="66"/>
      <c r="FM199" s="66"/>
      <c r="FN199" s="66"/>
      <c r="FO199" s="66"/>
      <c r="FP199" s="66"/>
      <c r="FQ199" s="66"/>
      <c r="FR199" s="66"/>
      <c r="FS199" s="66"/>
      <c r="FT199" s="66"/>
      <c r="FU199" s="66"/>
      <c r="FV199" s="66"/>
      <c r="FW199" s="66"/>
      <c r="FX199" s="66"/>
      <c r="FY199" s="66"/>
      <c r="FZ199" s="66"/>
      <c r="GA199" s="66"/>
      <c r="GB199" s="66"/>
      <c r="GC199" s="66"/>
      <c r="GD199" s="66"/>
      <c r="GE199" s="66"/>
      <c r="GF199" s="66"/>
      <c r="GG199" s="66"/>
      <c r="GH199" s="66"/>
      <c r="GI199" s="66"/>
      <c r="GJ199" s="66"/>
      <c r="GK199" s="66"/>
      <c r="GL199" s="66"/>
      <c r="GM199" s="66"/>
      <c r="GN199" s="66"/>
      <c r="GO199" s="66"/>
      <c r="GP199" s="66"/>
      <c r="GQ199" s="66"/>
      <c r="GR199" s="66"/>
      <c r="GS199" s="66"/>
      <c r="GT199" s="66"/>
      <c r="GU199" s="66"/>
      <c r="GV199" s="66"/>
      <c r="GW199" s="66"/>
      <c r="GX199" s="66"/>
      <c r="GY199" s="66"/>
      <c r="GZ199" s="66"/>
      <c r="HA199" s="66"/>
      <c r="HB199" s="66"/>
      <c r="HC199" s="66"/>
      <c r="HD199" s="66"/>
      <c r="HE199" s="66"/>
      <c r="HF199" s="66"/>
      <c r="HG199" s="66"/>
      <c r="HH199" s="66"/>
      <c r="HI199" s="66"/>
      <c r="HJ199" s="66"/>
      <c r="HK199" s="66"/>
      <c r="HL199" s="66"/>
      <c r="HM199" s="66"/>
      <c r="HN199" s="66"/>
      <c r="HO199" s="66"/>
      <c r="HP199" s="66"/>
      <c r="HQ199" s="66"/>
      <c r="HR199" s="66"/>
      <c r="HS199" s="66"/>
      <c r="HT199" s="66"/>
      <c r="HU199" s="66"/>
      <c r="HV199" s="66"/>
      <c r="HW199" s="66"/>
    </row>
  </sheetData>
  <pageMargins left="0.19685039370078741" right="0.19685039370078741" top="0.19685039370078741" bottom="0.19685039370078741" header="0.31496062992125984" footer="0.31496062992125984"/>
  <pageSetup paperSize="9" scale="37" orientation="landscape" r:id="rId1"/>
  <ignoredErrors>
    <ignoredError sqref="D9 J31 D31:E31" formulaRange="1"/>
    <ignoredError sqref="O11 O13 O17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7">
    <tabColor rgb="FFC00000"/>
  </sheetPr>
  <dimension ref="A1:CN69"/>
  <sheetViews>
    <sheetView showGridLines="0" zoomScale="70" zoomScaleNormal="70" workbookViewId="0">
      <pane xSplit="3" ySplit="7" topLeftCell="D8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9.140625" defaultRowHeight="15"/>
  <cols>
    <col min="1" max="1" width="2.42578125" style="130" customWidth="1"/>
    <col min="2" max="2" width="1.7109375" style="130" customWidth="1"/>
    <col min="3" max="3" width="58" style="130" customWidth="1"/>
    <col min="4" max="5" width="10.7109375" style="130" bestFit="1" customWidth="1"/>
    <col min="6" max="7" width="10.28515625" style="130" bestFit="1" customWidth="1"/>
    <col min="8" max="9" width="10.7109375" style="130" bestFit="1" customWidth="1"/>
    <col min="10" max="10" width="10" style="130" bestFit="1" customWidth="1"/>
    <col min="11" max="12" width="10.7109375" style="130" bestFit="1" customWidth="1"/>
    <col min="13" max="13" width="10.28515625" style="130" bestFit="1" customWidth="1"/>
    <col min="14" max="17" width="10.7109375" style="130" bestFit="1" customWidth="1"/>
    <col min="18" max="18" width="10.28515625" style="130" bestFit="1" customWidth="1"/>
    <col min="19" max="20" width="10.7109375" style="130" bestFit="1" customWidth="1"/>
    <col min="21" max="21" width="10.28515625" style="130" bestFit="1" customWidth="1"/>
    <col min="22" max="26" width="13.7109375" style="130" customWidth="1"/>
    <col min="27" max="28" width="10.85546875" style="130" customWidth="1"/>
    <col min="29" max="34" width="10.7109375" style="130" bestFit="1" customWidth="1"/>
    <col min="35" max="38" width="12.42578125" style="130" bestFit="1" customWidth="1"/>
    <col min="39" max="39" width="12.140625" style="130" bestFit="1" customWidth="1"/>
    <col min="40" max="42" width="13" style="130" bestFit="1" customWidth="1"/>
    <col min="43" max="16384" width="9.140625" style="130"/>
  </cols>
  <sheetData>
    <row r="1" spans="1:92" s="45" customFormat="1" ht="30" customHeight="1">
      <c r="A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</row>
    <row r="2" spans="1:92" s="45" customFormat="1" ht="30" customHeight="1">
      <c r="A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</row>
    <row r="3" spans="1:92" s="45" customFormat="1" ht="30" customHeight="1">
      <c r="A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</row>
    <row r="5" spans="1:92">
      <c r="C5" s="176"/>
    </row>
    <row r="6" spans="1:92">
      <c r="R6" s="177"/>
    </row>
    <row r="7" spans="1:92">
      <c r="C7" s="317" t="s">
        <v>213</v>
      </c>
      <c r="D7" s="178" t="s">
        <v>214</v>
      </c>
      <c r="E7" s="178" t="s">
        <v>48</v>
      </c>
      <c r="F7" s="178" t="s">
        <v>66</v>
      </c>
      <c r="G7" s="178" t="s">
        <v>78</v>
      </c>
      <c r="H7" s="178" t="s">
        <v>88</v>
      </c>
      <c r="I7" s="178" t="s">
        <v>91</v>
      </c>
      <c r="J7" s="178" t="s">
        <v>99</v>
      </c>
      <c r="K7" s="178" t="s">
        <v>104</v>
      </c>
      <c r="L7" s="178" t="s">
        <v>145</v>
      </c>
      <c r="M7" s="178" t="s">
        <v>148</v>
      </c>
      <c r="N7" s="178" t="s">
        <v>149</v>
      </c>
      <c r="O7" s="178" t="s">
        <v>150</v>
      </c>
      <c r="P7" s="178" t="s">
        <v>195</v>
      </c>
      <c r="Q7" s="178" t="s">
        <v>197</v>
      </c>
      <c r="R7" s="178" t="s">
        <v>198</v>
      </c>
      <c r="S7" s="178" t="s">
        <v>204</v>
      </c>
      <c r="T7" s="178" t="s">
        <v>206</v>
      </c>
      <c r="U7" s="178" t="s">
        <v>211</v>
      </c>
      <c r="V7" s="178" t="s">
        <v>221</v>
      </c>
      <c r="W7" s="178" t="s">
        <v>228</v>
      </c>
      <c r="X7" s="178" t="s">
        <v>240</v>
      </c>
      <c r="Y7" s="178" t="s">
        <v>241</v>
      </c>
      <c r="Z7" s="178" t="s">
        <v>242</v>
      </c>
      <c r="AA7" s="178" t="s">
        <v>246</v>
      </c>
      <c r="AB7" s="178" t="s">
        <v>259</v>
      </c>
      <c r="AC7" s="178" t="s">
        <v>282</v>
      </c>
      <c r="AD7" s="178" t="s">
        <v>301</v>
      </c>
      <c r="AE7" s="178" t="s">
        <v>302</v>
      </c>
      <c r="AF7" s="178" t="s">
        <v>308</v>
      </c>
      <c r="AG7" s="178" t="s">
        <v>312</v>
      </c>
      <c r="AH7" s="178" t="s">
        <v>313</v>
      </c>
      <c r="AI7" s="178">
        <v>2010</v>
      </c>
      <c r="AJ7" s="178">
        <v>2011</v>
      </c>
      <c r="AK7" s="178">
        <v>2012</v>
      </c>
      <c r="AL7" s="178">
        <v>2013</v>
      </c>
      <c r="AM7" s="178">
        <v>2014</v>
      </c>
      <c r="AN7" s="178">
        <v>2015</v>
      </c>
      <c r="AO7" s="178">
        <v>2016</v>
      </c>
      <c r="AP7" s="178">
        <v>2017</v>
      </c>
    </row>
    <row r="8" spans="1:92">
      <c r="C8" s="285" t="s">
        <v>215</v>
      </c>
      <c r="D8" s="286">
        <v>390.8</v>
      </c>
      <c r="E8" s="286">
        <v>271.98</v>
      </c>
      <c r="F8" s="286">
        <v>136.986834920001</v>
      </c>
      <c r="G8" s="286">
        <v>196.78946366999961</v>
      </c>
      <c r="H8" s="286">
        <v>275.86533425999886</v>
      </c>
      <c r="I8" s="286">
        <v>226.98400000000035</v>
      </c>
      <c r="J8" s="286">
        <v>161.18307362000019</v>
      </c>
      <c r="K8" s="286">
        <v>208.32873930000142</v>
      </c>
      <c r="L8" s="286">
        <v>226.20184368000292</v>
      </c>
      <c r="M8" s="286">
        <v>217.46326427999844</v>
      </c>
      <c r="N8" s="286">
        <v>272.89710340001932</v>
      </c>
      <c r="O8" s="286">
        <v>219.97663326999043</v>
      </c>
      <c r="P8" s="286">
        <v>442.96120143999826</v>
      </c>
      <c r="Q8" s="286">
        <v>368.18271495000329</v>
      </c>
      <c r="R8" s="286">
        <v>264.12200000000001</v>
      </c>
      <c r="S8" s="286">
        <v>270.26795350000322</v>
      </c>
      <c r="T8" s="286">
        <v>302.62323582000397</v>
      </c>
      <c r="U8" s="286">
        <v>132.9665835400001</v>
      </c>
      <c r="V8" s="286">
        <v>239.7355598999988</v>
      </c>
      <c r="W8" s="286">
        <v>260.01462733</v>
      </c>
      <c r="X8" s="286">
        <v>249.94888120000005</v>
      </c>
      <c r="Y8" s="286">
        <v>92.252530239999999</v>
      </c>
      <c r="Z8" s="286">
        <v>227.69299999999998</v>
      </c>
      <c r="AA8" s="286">
        <v>234.76491351000263</v>
      </c>
      <c r="AB8" s="286">
        <v>155.53145436000625</v>
      </c>
      <c r="AC8" s="286">
        <v>158.21334277000042</v>
      </c>
      <c r="AD8" s="286">
        <v>154.1078848700046</v>
      </c>
      <c r="AE8" s="286">
        <v>179.11804383000288</v>
      </c>
      <c r="AF8" s="286">
        <v>163.02771505000004</v>
      </c>
      <c r="AG8" s="286">
        <v>95.366739330000087</v>
      </c>
      <c r="AH8" s="286">
        <v>130.21589063000357</v>
      </c>
      <c r="AI8" s="286">
        <v>799.76683492000097</v>
      </c>
      <c r="AJ8" s="286">
        <v>860.82187154999906</v>
      </c>
      <c r="AK8" s="286">
        <v>924.8909506600221</v>
      </c>
      <c r="AL8" s="286">
        <v>1295.2425496599919</v>
      </c>
      <c r="AM8" s="286">
        <v>1166.0484014600077</v>
      </c>
      <c r="AN8" s="286">
        <v>829.90903877000005</v>
      </c>
      <c r="AO8" s="286">
        <v>702.61759551001387</v>
      </c>
      <c r="AP8" s="286">
        <v>567.72838884000657</v>
      </c>
    </row>
    <row r="9" spans="1:92">
      <c r="C9" s="287" t="s">
        <v>283</v>
      </c>
      <c r="D9" s="288">
        <v>361.0992</v>
      </c>
      <c r="E9" s="288">
        <v>198.54</v>
      </c>
      <c r="F9" s="288">
        <v>86.2</v>
      </c>
      <c r="G9" s="288">
        <v>173.15350142999961</v>
      </c>
      <c r="H9" s="288">
        <v>153.56831594999889</v>
      </c>
      <c r="I9" s="288">
        <v>175.66931464000072</v>
      </c>
      <c r="J9" s="288">
        <v>116.52070958000068</v>
      </c>
      <c r="K9" s="288">
        <v>126.16718269000133</v>
      </c>
      <c r="L9" s="288">
        <v>162.9921124800029</v>
      </c>
      <c r="M9" s="288">
        <v>123.96036618999834</v>
      </c>
      <c r="N9" s="288">
        <v>193.782977030019</v>
      </c>
      <c r="O9" s="288">
        <v>126.23692313999038</v>
      </c>
      <c r="P9" s="288">
        <v>190.27918588000418</v>
      </c>
      <c r="Q9" s="288">
        <v>265.01416422000329</v>
      </c>
      <c r="R9" s="288">
        <v>205.346</v>
      </c>
      <c r="S9" s="288">
        <v>223.88799488000271</v>
      </c>
      <c r="T9" s="288">
        <v>220.9211079900038</v>
      </c>
      <c r="U9" s="288">
        <v>69.187867480000008</v>
      </c>
      <c r="V9" s="288">
        <v>170.89504285999899</v>
      </c>
      <c r="W9" s="288">
        <v>138.42782906000002</v>
      </c>
      <c r="X9" s="288">
        <v>173.89958520000002</v>
      </c>
      <c r="Y9" s="288">
        <v>77.15753024</v>
      </c>
      <c r="Z9" s="288">
        <v>201.46199999999999</v>
      </c>
      <c r="AA9" s="288">
        <v>222.81944061000263</v>
      </c>
      <c r="AB9" s="288">
        <v>90.219767000005348</v>
      </c>
      <c r="AC9" s="288">
        <v>120.88481957000069</v>
      </c>
      <c r="AD9" s="288">
        <v>87.626581350002837</v>
      </c>
      <c r="AE9" s="288">
        <v>147.55018740000338</v>
      </c>
      <c r="AF9" s="288">
        <v>98.568136940000045</v>
      </c>
      <c r="AG9" s="288">
        <v>66.627429610000036</v>
      </c>
      <c r="AH9" s="288">
        <v>104.32143555000346</v>
      </c>
      <c r="AI9" s="288">
        <v>637.61284648000026</v>
      </c>
      <c r="AJ9" s="288">
        <v>618.91184159999989</v>
      </c>
      <c r="AK9" s="288">
        <v>606.90263839002159</v>
      </c>
      <c r="AL9" s="288">
        <v>786.87627323999789</v>
      </c>
      <c r="AM9" s="288">
        <v>829.490099240007</v>
      </c>
      <c r="AN9" s="288">
        <v>590.94694450000009</v>
      </c>
      <c r="AO9" s="288">
        <v>521.55060853001146</v>
      </c>
      <c r="AP9" s="288">
        <v>417.06718950000692</v>
      </c>
    </row>
    <row r="10" spans="1:92">
      <c r="C10" s="287" t="s">
        <v>284</v>
      </c>
      <c r="D10" s="289">
        <v>29.700800000000001</v>
      </c>
      <c r="E10" s="289">
        <v>73.44</v>
      </c>
      <c r="F10" s="289">
        <v>50.778041369999997</v>
      </c>
      <c r="G10" s="289">
        <v>16.465851939999997</v>
      </c>
      <c r="H10" s="289">
        <v>103.14996584000009</v>
      </c>
      <c r="I10" s="289">
        <v>39.65378913</v>
      </c>
      <c r="J10" s="289">
        <v>35.647264589999487</v>
      </c>
      <c r="K10" s="289">
        <v>70.634124410000197</v>
      </c>
      <c r="L10" s="289">
        <v>45.442749220000003</v>
      </c>
      <c r="M10" s="289">
        <v>83.4154877</v>
      </c>
      <c r="N10" s="289">
        <v>67.543577380000414</v>
      </c>
      <c r="O10" s="289">
        <v>76.061085310000166</v>
      </c>
      <c r="P10" s="289">
        <v>228.78350868999354</v>
      </c>
      <c r="Q10" s="289">
        <v>96.143278280000231</v>
      </c>
      <c r="R10" s="289">
        <v>46.738</v>
      </c>
      <c r="S10" s="289">
        <v>30.658924120000457</v>
      </c>
      <c r="T10" s="289">
        <v>69.487938520000171</v>
      </c>
      <c r="U10" s="289">
        <v>55.414313140000104</v>
      </c>
      <c r="V10" s="289">
        <v>67.186517039999799</v>
      </c>
      <c r="W10" s="289">
        <v>120.29979827000001</v>
      </c>
      <c r="X10" s="289">
        <v>74.911296000000007</v>
      </c>
      <c r="Y10" s="289">
        <v>14.013</v>
      </c>
      <c r="Z10" s="289">
        <v>21.914999999999999</v>
      </c>
      <c r="AA10" s="289">
        <v>11.9454729</v>
      </c>
      <c r="AB10" s="289">
        <v>65.311687360000903</v>
      </c>
      <c r="AC10" s="289">
        <v>37.328523199999736</v>
      </c>
      <c r="AD10" s="289">
        <v>66.481303520001759</v>
      </c>
      <c r="AE10" s="289">
        <v>31.567856429999505</v>
      </c>
      <c r="AF10" s="289">
        <v>64.459578109999995</v>
      </c>
      <c r="AG10" s="289">
        <v>28.739309720000048</v>
      </c>
      <c r="AH10" s="289">
        <v>25.894455080000125</v>
      </c>
      <c r="AI10" s="289">
        <v>153.91884137</v>
      </c>
      <c r="AJ10" s="289">
        <v>194.91687149999956</v>
      </c>
      <c r="AK10" s="289">
        <v>267.03593871000061</v>
      </c>
      <c r="AL10" s="289">
        <v>447.72587227999395</v>
      </c>
      <c r="AM10" s="289">
        <v>298.59077362000056</v>
      </c>
      <c r="AN10" s="289">
        <v>231.13909427000002</v>
      </c>
      <c r="AO10" s="289">
        <v>181.06698698000241</v>
      </c>
      <c r="AP10" s="289">
        <v>150.66119933999968</v>
      </c>
    </row>
    <row r="11" spans="1:92">
      <c r="C11" s="287" t="s">
        <v>17</v>
      </c>
      <c r="D11" s="290">
        <v>0</v>
      </c>
      <c r="E11" s="290">
        <v>0</v>
      </c>
      <c r="F11" s="290">
        <v>0</v>
      </c>
      <c r="G11" s="290">
        <v>7.170110300000001</v>
      </c>
      <c r="H11" s="290">
        <v>19.147052469999899</v>
      </c>
      <c r="I11" s="290">
        <v>11.660896229999626</v>
      </c>
      <c r="J11" s="290">
        <v>9.0150994499999939</v>
      </c>
      <c r="K11" s="290">
        <v>11.527432199999911</v>
      </c>
      <c r="L11" s="290">
        <v>17.76698198000004</v>
      </c>
      <c r="M11" s="290">
        <v>10.087410390000116</v>
      </c>
      <c r="N11" s="290">
        <v>11.570548989999905</v>
      </c>
      <c r="O11" s="290">
        <v>17.678624819999868</v>
      </c>
      <c r="P11" s="290">
        <v>23.898506870000599</v>
      </c>
      <c r="Q11" s="290">
        <v>7.0252724499997363</v>
      </c>
      <c r="R11" s="290">
        <v>12.038</v>
      </c>
      <c r="S11" s="290">
        <v>15.72103450000006</v>
      </c>
      <c r="T11" s="290">
        <v>12.21418931</v>
      </c>
      <c r="U11" s="290">
        <v>8.3644029199999999</v>
      </c>
      <c r="V11" s="290">
        <v>1.6539999999999999</v>
      </c>
      <c r="W11" s="290">
        <v>1.2869999999999999</v>
      </c>
      <c r="X11" s="290">
        <v>1.1379999999999999</v>
      </c>
      <c r="Y11" s="290">
        <v>1.0820000000000001</v>
      </c>
      <c r="Z11" s="290">
        <v>4.3159999999999998</v>
      </c>
      <c r="AA11" s="290">
        <v>0</v>
      </c>
      <c r="AB11" s="290">
        <v>0</v>
      </c>
      <c r="AC11" s="290">
        <v>0</v>
      </c>
      <c r="AD11" s="290">
        <v>0</v>
      </c>
      <c r="AE11" s="290">
        <v>0</v>
      </c>
      <c r="AF11" s="290">
        <v>0</v>
      </c>
      <c r="AG11" s="290">
        <v>0</v>
      </c>
      <c r="AH11" s="290">
        <v>0</v>
      </c>
      <c r="AI11" s="290">
        <v>8.2351470700006928</v>
      </c>
      <c r="AJ11" s="290">
        <v>46.99315844999952</v>
      </c>
      <c r="AK11" s="290">
        <v>50.95237355999997</v>
      </c>
      <c r="AL11" s="290">
        <v>60.6404041400002</v>
      </c>
      <c r="AM11" s="290">
        <v>37.967528600000065</v>
      </c>
      <c r="AN11" s="290">
        <v>7.8229999999999995</v>
      </c>
      <c r="AO11" s="290">
        <v>0</v>
      </c>
      <c r="AP11" s="290">
        <v>0</v>
      </c>
    </row>
    <row r="12" spans="1:92">
      <c r="C12" s="287"/>
      <c r="D12" s="291"/>
      <c r="E12" s="291"/>
      <c r="F12" s="291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</row>
    <row r="13" spans="1:92" s="284" customFormat="1">
      <c r="A13" s="130"/>
      <c r="B13" s="130"/>
      <c r="C13" s="285" t="s">
        <v>215</v>
      </c>
      <c r="D13" s="292">
        <v>390.8</v>
      </c>
      <c r="E13" s="292">
        <v>271.98</v>
      </c>
      <c r="F13" s="292">
        <v>136.986834920001</v>
      </c>
      <c r="G13" s="292">
        <v>196.78946366999961</v>
      </c>
      <c r="H13" s="292">
        <v>275.86533425999886</v>
      </c>
      <c r="I13" s="292">
        <v>226.98400000000035</v>
      </c>
      <c r="J13" s="292">
        <v>161.18307362000019</v>
      </c>
      <c r="K13" s="292">
        <v>208.32873930000142</v>
      </c>
      <c r="L13" s="292">
        <v>226.20184368000292</v>
      </c>
      <c r="M13" s="292">
        <v>217.46326427999844</v>
      </c>
      <c r="N13" s="292">
        <v>272.89710340001932</v>
      </c>
      <c r="O13" s="292">
        <v>219.97663326999043</v>
      </c>
      <c r="P13" s="292">
        <v>442.96120143999826</v>
      </c>
      <c r="Q13" s="292">
        <v>368.18271495000329</v>
      </c>
      <c r="R13" s="292">
        <v>264.12200000000001</v>
      </c>
      <c r="S13" s="292">
        <v>270.26795350000322</v>
      </c>
      <c r="T13" s="292">
        <v>302.62323582000397</v>
      </c>
      <c r="U13" s="292">
        <v>132.9665835400001</v>
      </c>
      <c r="V13" s="292">
        <v>239.7355598999988</v>
      </c>
      <c r="W13" s="292">
        <v>260.01462733</v>
      </c>
      <c r="X13" s="292">
        <v>249.94888120000005</v>
      </c>
      <c r="Y13" s="292">
        <v>92.252530239999999</v>
      </c>
      <c r="Z13" s="292">
        <v>227.69299999999998</v>
      </c>
      <c r="AA13" s="292">
        <v>234.76491351000263</v>
      </c>
      <c r="AB13" s="292">
        <v>155.53145436000625</v>
      </c>
      <c r="AC13" s="292">
        <v>158.21334277000042</v>
      </c>
      <c r="AD13" s="292">
        <v>154.1078848700046</v>
      </c>
      <c r="AE13" s="292">
        <v>179.11804383000288</v>
      </c>
      <c r="AF13" s="292">
        <v>163.02771505000004</v>
      </c>
      <c r="AG13" s="292">
        <v>95.366739330000087</v>
      </c>
      <c r="AH13" s="292">
        <v>130.21589063000357</v>
      </c>
      <c r="AI13" s="292">
        <v>799.76683492000097</v>
      </c>
      <c r="AJ13" s="292">
        <v>860.82187154999906</v>
      </c>
      <c r="AK13" s="292">
        <v>924.8909506600221</v>
      </c>
      <c r="AL13" s="292">
        <v>1295.2425496599919</v>
      </c>
      <c r="AM13" s="292">
        <v>945.59333276000621</v>
      </c>
      <c r="AN13" s="292">
        <v>829.90903877000005</v>
      </c>
      <c r="AO13" s="292">
        <v>702.61759551001387</v>
      </c>
      <c r="AP13" s="292">
        <v>567.72838884000657</v>
      </c>
    </row>
    <row r="14" spans="1:92">
      <c r="C14" s="287" t="s">
        <v>285</v>
      </c>
      <c r="D14" s="291">
        <v>188.7</v>
      </c>
      <c r="E14" s="291">
        <v>122.2</v>
      </c>
      <c r="F14" s="291">
        <v>46.019999999999996</v>
      </c>
      <c r="G14" s="291">
        <v>56.862088909999812</v>
      </c>
      <c r="H14" s="291">
        <v>137.45998831000014</v>
      </c>
      <c r="I14" s="291">
        <v>48.226808740000045</v>
      </c>
      <c r="J14" s="291">
        <v>26.157113809999924</v>
      </c>
      <c r="K14" s="291">
        <v>97.431676349999989</v>
      </c>
      <c r="L14" s="291">
        <v>100.81706469999948</v>
      </c>
      <c r="M14" s="291">
        <v>84.73813557999992</v>
      </c>
      <c r="N14" s="291">
        <v>90.934133390000056</v>
      </c>
      <c r="O14" s="291">
        <v>137.02232501000009</v>
      </c>
      <c r="P14" s="291">
        <v>183.84572744000141</v>
      </c>
      <c r="Q14" s="291">
        <v>80.297636729999965</v>
      </c>
      <c r="R14" s="291">
        <v>80.986000000000004</v>
      </c>
      <c r="S14" s="291">
        <v>144.18648534999997</v>
      </c>
      <c r="T14" s="291">
        <v>150.8981366600002</v>
      </c>
      <c r="U14" s="291">
        <v>53.439</v>
      </c>
      <c r="V14" s="291">
        <v>108.37009999999999</v>
      </c>
      <c r="W14" s="291">
        <v>117.62899999999999</v>
      </c>
      <c r="X14" s="291">
        <v>12.6765852</v>
      </c>
      <c r="Y14" s="291">
        <v>14.15353024</v>
      </c>
      <c r="Z14" s="291">
        <v>55.61</v>
      </c>
      <c r="AA14" s="291">
        <v>141.43794537000014</v>
      </c>
      <c r="AB14" s="291">
        <v>18.905189219999961</v>
      </c>
      <c r="AC14" s="291">
        <v>23.44508403999998</v>
      </c>
      <c r="AD14" s="291">
        <v>7.1115892199999964</v>
      </c>
      <c r="AE14" s="291">
        <v>45.724906940000054</v>
      </c>
      <c r="AF14" s="291">
        <v>68.389841799999971</v>
      </c>
      <c r="AG14" s="291">
        <v>35.781896539999991</v>
      </c>
      <c r="AH14" s="291">
        <v>67.990432890000051</v>
      </c>
      <c r="AI14" s="291">
        <v>356.91999999999996</v>
      </c>
      <c r="AJ14" s="291">
        <v>268.70599976999995</v>
      </c>
      <c r="AK14" s="291">
        <v>373.92101001999947</v>
      </c>
      <c r="AL14" s="291">
        <v>482.15168918000148</v>
      </c>
      <c r="AM14" s="291">
        <v>456.8937220100002</v>
      </c>
      <c r="AN14" s="291">
        <v>200.06911544000002</v>
      </c>
      <c r="AO14" s="291">
        <v>190.89980785000006</v>
      </c>
      <c r="AP14" s="291">
        <v>217.88707817000008</v>
      </c>
    </row>
    <row r="15" spans="1:92">
      <c r="C15" s="287" t="s">
        <v>286</v>
      </c>
      <c r="D15" s="291">
        <v>91</v>
      </c>
      <c r="E15" s="291">
        <v>24.38</v>
      </c>
      <c r="F15" s="291">
        <v>19.1456369</v>
      </c>
      <c r="G15" s="291">
        <v>27.832615860000004</v>
      </c>
      <c r="H15" s="291">
        <v>52.092229770000252</v>
      </c>
      <c r="I15" s="291">
        <v>21.9252273900006</v>
      </c>
      <c r="J15" s="291">
        <v>9.443663769999997</v>
      </c>
      <c r="K15" s="291">
        <v>18.138719740000003</v>
      </c>
      <c r="L15" s="291">
        <v>42.871329030000894</v>
      </c>
      <c r="M15" s="291">
        <v>18.959257949999962</v>
      </c>
      <c r="N15" s="291">
        <v>7.27285938999999</v>
      </c>
      <c r="O15" s="291">
        <v>14.098075450000016</v>
      </c>
      <c r="P15" s="291">
        <v>56.702067220000011</v>
      </c>
      <c r="Q15" s="291">
        <v>12.86302523999999</v>
      </c>
      <c r="R15" s="291">
        <v>7.8080000000000007</v>
      </c>
      <c r="S15" s="291">
        <v>37.083288680000031</v>
      </c>
      <c r="T15" s="291">
        <v>30.584605549999999</v>
      </c>
      <c r="U15" s="291">
        <v>18.754000000000001</v>
      </c>
      <c r="V15" s="291">
        <v>22.558</v>
      </c>
      <c r="W15" s="291">
        <v>94.17</v>
      </c>
      <c r="X15" s="291">
        <v>29.654</v>
      </c>
      <c r="Y15" s="291">
        <v>17.41</v>
      </c>
      <c r="Z15" s="291">
        <v>3.2549999999999999</v>
      </c>
      <c r="AA15" s="291">
        <v>10.650736349999999</v>
      </c>
      <c r="AB15" s="291">
        <v>3.3725272199999994</v>
      </c>
      <c r="AC15" s="291">
        <v>12.669329680000001</v>
      </c>
      <c r="AD15" s="291">
        <v>1.01282812</v>
      </c>
      <c r="AE15" s="291">
        <v>53.934927919999993</v>
      </c>
      <c r="AF15" s="291">
        <v>41.893472850000514</v>
      </c>
      <c r="AG15" s="291">
        <v>7.4410161599999887</v>
      </c>
      <c r="AH15" s="291">
        <v>6.3456681599999838</v>
      </c>
      <c r="AI15" s="291">
        <v>134.52563689999999</v>
      </c>
      <c r="AJ15" s="291">
        <v>111.29373679000085</v>
      </c>
      <c r="AK15" s="291">
        <v>87.242166110000852</v>
      </c>
      <c r="AL15" s="291">
        <v>91.47116791000002</v>
      </c>
      <c r="AM15" s="291">
        <v>108.97989423000004</v>
      </c>
      <c r="AN15" s="291">
        <v>144.489</v>
      </c>
      <c r="AO15" s="291">
        <v>27.705421369999996</v>
      </c>
      <c r="AP15" s="291">
        <v>109.61508509000049</v>
      </c>
    </row>
    <row r="16" spans="1:92">
      <c r="C16" s="287" t="s">
        <v>287</v>
      </c>
      <c r="D16" s="291">
        <v>96.8</v>
      </c>
      <c r="E16" s="291">
        <v>98.28</v>
      </c>
      <c r="F16" s="291">
        <v>42.387999070000404</v>
      </c>
      <c r="G16" s="291">
        <v>81.653994210000164</v>
      </c>
      <c r="H16" s="291">
        <v>44.182173149999954</v>
      </c>
      <c r="I16" s="291">
        <v>98.799372249999649</v>
      </c>
      <c r="J16" s="291">
        <v>112.82498276000263</v>
      </c>
      <c r="K16" s="291">
        <v>83.525007780000394</v>
      </c>
      <c r="L16" s="291">
        <v>59.056616989999327</v>
      </c>
      <c r="M16" s="291">
        <v>72.830931180003219</v>
      </c>
      <c r="N16" s="291">
        <v>143.67860845000237</v>
      </c>
      <c r="O16" s="291">
        <v>50.895697239997297</v>
      </c>
      <c r="P16" s="291">
        <v>143.41634204000388</v>
      </c>
      <c r="Q16" s="291">
        <v>154.45136418000075</v>
      </c>
      <c r="R16" s="291">
        <v>137.87700000000001</v>
      </c>
      <c r="S16" s="291">
        <v>26.932447559996398</v>
      </c>
      <c r="T16" s="291">
        <v>55.030819760000504</v>
      </c>
      <c r="U16" s="291">
        <v>44.376669179999908</v>
      </c>
      <c r="V16" s="291">
        <v>89.257459900000896</v>
      </c>
      <c r="W16" s="291">
        <v>27.686298270000002</v>
      </c>
      <c r="X16" s="291">
        <v>126.066</v>
      </c>
      <c r="Y16" s="291">
        <v>45.314</v>
      </c>
      <c r="Z16" s="291">
        <v>107.798</v>
      </c>
      <c r="AA16" s="291">
        <v>75.958345080005898</v>
      </c>
      <c r="AB16" s="291">
        <v>125.50461165000549</v>
      </c>
      <c r="AC16" s="291">
        <v>109.40168643000131</v>
      </c>
      <c r="AD16" s="291">
        <v>135.02448727999933</v>
      </c>
      <c r="AE16" s="291">
        <v>66.875928300003849</v>
      </c>
      <c r="AF16" s="291">
        <v>48.341622550000537</v>
      </c>
      <c r="AG16" s="291">
        <v>46.386329559999787</v>
      </c>
      <c r="AH16" s="291">
        <v>49.73703079999941</v>
      </c>
      <c r="AI16" s="291">
        <v>237.46799907000039</v>
      </c>
      <c r="AJ16" s="291">
        <v>337.46052237000242</v>
      </c>
      <c r="AK16" s="291">
        <v>359.09116440000537</v>
      </c>
      <c r="AL16" s="291">
        <v>486.64040346000195</v>
      </c>
      <c r="AM16" s="291">
        <v>215.59739639999771</v>
      </c>
      <c r="AN16" s="291">
        <v>306.86429827000001</v>
      </c>
      <c r="AO16" s="291">
        <v>445.88913044001202</v>
      </c>
      <c r="AP16" s="291">
        <v>211.34091121000358</v>
      </c>
    </row>
    <row r="17" spans="3:42">
      <c r="C17" s="287" t="s">
        <v>288</v>
      </c>
      <c r="D17" s="291">
        <v>2.4</v>
      </c>
      <c r="E17" s="291">
        <v>14.28</v>
      </c>
      <c r="F17" s="291">
        <v>23.796412060000101</v>
      </c>
      <c r="G17" s="291">
        <v>19.068301520000045</v>
      </c>
      <c r="H17" s="291">
        <v>23.049111509999989</v>
      </c>
      <c r="I17" s="291">
        <v>47.716488529999985</v>
      </c>
      <c r="J17" s="291">
        <v>4.3881634999999948</v>
      </c>
      <c r="K17" s="291">
        <v>2.1248279999999998E-2</v>
      </c>
      <c r="L17" s="291">
        <v>9.9520638000001647</v>
      </c>
      <c r="M17" s="291">
        <v>31.801098750000033</v>
      </c>
      <c r="N17" s="291">
        <v>16.992322050000002</v>
      </c>
      <c r="O17" s="291">
        <v>2.1435931200000016</v>
      </c>
      <c r="P17" s="291">
        <v>37.162769679999961</v>
      </c>
      <c r="Q17" s="291">
        <v>93.496966559999976</v>
      </c>
      <c r="R17" s="291">
        <v>21.199000000000002</v>
      </c>
      <c r="S17" s="291">
        <v>46.344697410000002</v>
      </c>
      <c r="T17" s="291">
        <v>53.895484539999998</v>
      </c>
      <c r="U17" s="291">
        <v>6.5190000000000001</v>
      </c>
      <c r="V17" s="291">
        <v>0.44</v>
      </c>
      <c r="W17" s="291">
        <v>5.6000000000000001E-2</v>
      </c>
      <c r="X17" s="291">
        <v>24.439</v>
      </c>
      <c r="Y17" s="291">
        <v>8.6999999999999994E-2</v>
      </c>
      <c r="Z17" s="291">
        <v>0.40899999999999997</v>
      </c>
      <c r="AA17" s="291">
        <v>1.776</v>
      </c>
      <c r="AB17" s="291">
        <v>0.95599999999999996</v>
      </c>
      <c r="AC17" s="291">
        <v>6.9264999999999874</v>
      </c>
      <c r="AD17" s="291">
        <v>7.841275000000004</v>
      </c>
      <c r="AE17" s="291">
        <v>9.570954350000008</v>
      </c>
      <c r="AF17" s="291">
        <v>2.1383375000000004</v>
      </c>
      <c r="AG17" s="291">
        <v>2.637</v>
      </c>
      <c r="AH17" s="291">
        <v>2.3028249999999999</v>
      </c>
      <c r="AI17" s="291">
        <v>40.476412060000101</v>
      </c>
      <c r="AJ17" s="291">
        <v>94.222065060000006</v>
      </c>
      <c r="AK17" s="291">
        <v>58.766732880000205</v>
      </c>
      <c r="AL17" s="291">
        <v>154.00232935999995</v>
      </c>
      <c r="AM17" s="291">
        <v>107.19918195</v>
      </c>
      <c r="AN17" s="291">
        <v>24.991</v>
      </c>
      <c r="AO17" s="291">
        <v>17.499774999999993</v>
      </c>
      <c r="AP17" s="291">
        <v>16.649116850000009</v>
      </c>
    </row>
    <row r="18" spans="3:42">
      <c r="C18" s="287" t="s">
        <v>289</v>
      </c>
      <c r="D18" s="291">
        <v>11.900000000000034</v>
      </c>
      <c r="E18" s="291">
        <v>12.840000000000032</v>
      </c>
      <c r="F18" s="291">
        <v>5.6367868900005078</v>
      </c>
      <c r="G18" s="291">
        <v>11.372463169999577</v>
      </c>
      <c r="H18" s="291">
        <v>19.081831519998502</v>
      </c>
      <c r="I18" s="291">
        <v>10.316103090000041</v>
      </c>
      <c r="J18" s="291">
        <v>8.369149779997656</v>
      </c>
      <c r="K18" s="291">
        <v>9.2120871500010253</v>
      </c>
      <c r="L18" s="291">
        <v>13.504769160003065</v>
      </c>
      <c r="M18" s="291">
        <v>9.1338408199952994</v>
      </c>
      <c r="N18" s="291">
        <v>14.019180120016927</v>
      </c>
      <c r="O18" s="291">
        <v>15.816942449993036</v>
      </c>
      <c r="P18" s="291">
        <v>21.834295059993053</v>
      </c>
      <c r="Q18" s="291">
        <v>27.07372224000261</v>
      </c>
      <c r="R18" s="291">
        <v>16.251999999999981</v>
      </c>
      <c r="S18" s="291">
        <v>15.721034500006795</v>
      </c>
      <c r="T18" s="291">
        <v>12.214189310003292</v>
      </c>
      <c r="U18" s="291">
        <v>9.8779143600001902</v>
      </c>
      <c r="V18" s="291">
        <v>19.10999999999791</v>
      </c>
      <c r="W18" s="291">
        <v>20.473329059999998</v>
      </c>
      <c r="X18" s="291">
        <v>57.113296000000048</v>
      </c>
      <c r="Y18" s="291">
        <v>15.287999999999997</v>
      </c>
      <c r="Z18" s="291">
        <v>60.620999999999981</v>
      </c>
      <c r="AA18" s="291">
        <v>4.9418867099965951</v>
      </c>
      <c r="AB18" s="291">
        <v>6.7931262700008119</v>
      </c>
      <c r="AC18" s="291">
        <v>5.7707426199991687</v>
      </c>
      <c r="AD18" s="291">
        <v>3.1177052500052582</v>
      </c>
      <c r="AE18" s="291">
        <v>3.0113263199989433</v>
      </c>
      <c r="AF18" s="291">
        <v>2.2644403499990347</v>
      </c>
      <c r="AG18" s="291">
        <v>3.1204970700003116</v>
      </c>
      <c r="AH18" s="291">
        <v>3.8399337800041309</v>
      </c>
      <c r="AI18" s="291">
        <v>30.376786890000574</v>
      </c>
      <c r="AJ18" s="291">
        <v>49.139547559995776</v>
      </c>
      <c r="AK18" s="291">
        <v>45.869877250016316</v>
      </c>
      <c r="AL18" s="291">
        <v>80.97695974998868</v>
      </c>
      <c r="AM18" s="291">
        <v>56.923138170008201</v>
      </c>
      <c r="AN18" s="291">
        <v>153.49562506000007</v>
      </c>
      <c r="AO18" s="291">
        <v>20.623460850001834</v>
      </c>
      <c r="AP18" s="291">
        <v>12.23619752000242</v>
      </c>
    </row>
    <row r="19" spans="3:42" ht="6.75" customHeight="1">
      <c r="C19" s="287"/>
      <c r="D19" s="291"/>
      <c r="E19" s="291"/>
      <c r="F19" s="291"/>
      <c r="G19" s="291"/>
      <c r="H19" s="291"/>
      <c r="I19" s="291"/>
      <c r="J19" s="291"/>
      <c r="K19" s="291"/>
      <c r="L19" s="291"/>
      <c r="M19" s="291"/>
      <c r="N19" s="291"/>
      <c r="O19" s="291"/>
      <c r="P19" s="291"/>
      <c r="Q19" s="29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</row>
    <row r="20" spans="3:42">
      <c r="C20" s="287" t="s">
        <v>218</v>
      </c>
      <c r="D20" s="293">
        <v>-50.797667849999996</v>
      </c>
      <c r="E20" s="293">
        <v>-54.533639549999975</v>
      </c>
      <c r="F20" s="293">
        <v>-53.882224230000006</v>
      </c>
      <c r="G20" s="293">
        <v>-60.274306100000004</v>
      </c>
      <c r="H20" s="293">
        <v>-79.640807139999993</v>
      </c>
      <c r="I20" s="293">
        <v>-77.348587260000016</v>
      </c>
      <c r="J20" s="293">
        <v>-66.239273340000011</v>
      </c>
      <c r="K20" s="293">
        <v>-80.026816089999997</v>
      </c>
      <c r="L20" s="293">
        <v>-59.331789769999993</v>
      </c>
      <c r="M20" s="293">
        <v>-53.925846460000002</v>
      </c>
      <c r="N20" s="293">
        <v>-80.904593690000013</v>
      </c>
      <c r="O20" s="293">
        <v>-65.239733794599999</v>
      </c>
      <c r="P20" s="293">
        <v>-85.83084423999999</v>
      </c>
      <c r="Q20" s="293">
        <v>-103.65623462000001</v>
      </c>
      <c r="R20" s="293">
        <v>-156.84832614999999</v>
      </c>
      <c r="S20" s="293">
        <v>-98.095680642599078</v>
      </c>
      <c r="T20" s="293">
        <v>-85.830764129999977</v>
      </c>
      <c r="U20" s="293">
        <v>-80.741628559999995</v>
      </c>
      <c r="V20" s="293">
        <v>-94.783485980000009</v>
      </c>
      <c r="W20" s="293">
        <v>-62.182731470000007</v>
      </c>
      <c r="X20" s="293">
        <v>-90.267852480000016</v>
      </c>
      <c r="Y20" s="293">
        <v>-86.969884260000001</v>
      </c>
      <c r="Z20" s="293">
        <v>-71.45192698999999</v>
      </c>
      <c r="AA20" s="293">
        <v>-47.123912660000002</v>
      </c>
      <c r="AB20" s="293">
        <v>-72.904516200000003</v>
      </c>
      <c r="AC20" s="293">
        <v>-68.237666820000001</v>
      </c>
      <c r="AD20" s="293">
        <v>-123.34443429000001</v>
      </c>
      <c r="AE20" s="293">
        <v>-101.90363104000001</v>
      </c>
      <c r="AF20" s="293">
        <v>-106.44835944</v>
      </c>
      <c r="AG20" s="293">
        <v>-86.675731660000011</v>
      </c>
      <c r="AH20" s="293">
        <v>-81.511563680000009</v>
      </c>
      <c r="AI20" s="293">
        <v>-159.21353162999998</v>
      </c>
      <c r="AJ20" s="293">
        <v>-283.50297383999998</v>
      </c>
      <c r="AK20" s="293">
        <v>-274.18904600999997</v>
      </c>
      <c r="AL20" s="293">
        <v>-411.57513880459999</v>
      </c>
      <c r="AM20" s="293">
        <v>-458.55439314259905</v>
      </c>
      <c r="AN20" s="293">
        <v>-310.87239520000003</v>
      </c>
      <c r="AO20" s="293">
        <v>-311.61052997000002</v>
      </c>
      <c r="AP20" s="293">
        <v>-376.53928582000003</v>
      </c>
    </row>
    <row r="21" spans="3:42">
      <c r="C21" s="294" t="s">
        <v>219</v>
      </c>
      <c r="D21" s="290">
        <v>340.00233215000003</v>
      </c>
      <c r="E21" s="290">
        <v>217.44636045000004</v>
      </c>
      <c r="F21" s="290">
        <v>83.104610690000996</v>
      </c>
      <c r="G21" s="290">
        <v>136.51515756999959</v>
      </c>
      <c r="H21" s="290">
        <v>196.22452711999887</v>
      </c>
      <c r="I21" s="290">
        <v>149.63541274000033</v>
      </c>
      <c r="J21" s="290">
        <v>94.943800280000175</v>
      </c>
      <c r="K21" s="290">
        <v>128.30192321000141</v>
      </c>
      <c r="L21" s="290">
        <v>166.87005391000292</v>
      </c>
      <c r="M21" s="290">
        <v>163.53741781999844</v>
      </c>
      <c r="N21" s="290">
        <v>191.99250971001931</v>
      </c>
      <c r="O21" s="290">
        <v>154.73689947539043</v>
      </c>
      <c r="P21" s="290">
        <v>357.13035719999829</v>
      </c>
      <c r="Q21" s="290">
        <v>264.52648033000327</v>
      </c>
      <c r="R21" s="290">
        <v>107.27367385000002</v>
      </c>
      <c r="S21" s="290">
        <v>199.75382716740438</v>
      </c>
      <c r="T21" s="290">
        <v>241.66917552000422</v>
      </c>
      <c r="U21" s="290">
        <v>69.767700440000041</v>
      </c>
      <c r="V21" s="290">
        <v>196.30330519</v>
      </c>
      <c r="W21" s="290">
        <v>197.83189585999997</v>
      </c>
      <c r="X21" s="290">
        <v>159.68102872000003</v>
      </c>
      <c r="Y21" s="290">
        <v>5.2826459799999981</v>
      </c>
      <c r="Z21" s="290">
        <v>156.24107300999998</v>
      </c>
      <c r="AA21" s="290">
        <v>187.64100085000263</v>
      </c>
      <c r="AB21" s="290">
        <v>82.626938160006247</v>
      </c>
      <c r="AC21" s="290">
        <v>89.975675950000422</v>
      </c>
      <c r="AD21" s="290">
        <v>30.763450580004587</v>
      </c>
      <c r="AE21" s="290">
        <v>77.214412790002868</v>
      </c>
      <c r="AF21" s="290">
        <v>56.579355610000036</v>
      </c>
      <c r="AG21" s="290">
        <v>8.6910076700000758</v>
      </c>
      <c r="AH21" s="290">
        <v>48.704326950003562</v>
      </c>
      <c r="AI21" s="290">
        <v>640.55330329000105</v>
      </c>
      <c r="AJ21" s="290">
        <v>577.31889770999896</v>
      </c>
      <c r="AK21" s="290">
        <v>650.70190465002202</v>
      </c>
      <c r="AL21" s="290">
        <v>883.66741085539206</v>
      </c>
      <c r="AM21" s="290">
        <v>707.49400831740866</v>
      </c>
      <c r="AN21" s="290">
        <v>519.03664357000002</v>
      </c>
      <c r="AO21" s="290">
        <v>391.00706554001391</v>
      </c>
      <c r="AP21" s="290">
        <v>191.18910302000654</v>
      </c>
    </row>
    <row r="22" spans="3:42">
      <c r="C22" s="287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</row>
    <row r="23" spans="3:42">
      <c r="C23" s="287"/>
      <c r="D23" s="178" t="s">
        <v>214</v>
      </c>
      <c r="E23" s="178" t="s">
        <v>48</v>
      </c>
      <c r="F23" s="178" t="s">
        <v>66</v>
      </c>
      <c r="G23" s="178" t="s">
        <v>78</v>
      </c>
      <c r="H23" s="178" t="s">
        <v>88</v>
      </c>
      <c r="I23" s="178" t="s">
        <v>91</v>
      </c>
      <c r="J23" s="178" t="s">
        <v>99</v>
      </c>
      <c r="K23" s="178" t="s">
        <v>104</v>
      </c>
      <c r="L23" s="178" t="s">
        <v>145</v>
      </c>
      <c r="M23" s="178" t="s">
        <v>148</v>
      </c>
      <c r="N23" s="178" t="s">
        <v>149</v>
      </c>
      <c r="O23" s="178" t="s">
        <v>150</v>
      </c>
      <c r="P23" s="178" t="s">
        <v>195</v>
      </c>
      <c r="Q23" s="178" t="s">
        <v>197</v>
      </c>
      <c r="R23" s="178" t="s">
        <v>198</v>
      </c>
      <c r="S23" s="178" t="s">
        <v>204</v>
      </c>
      <c r="T23" s="178" t="s">
        <v>206</v>
      </c>
      <c r="U23" s="178" t="s">
        <v>211</v>
      </c>
      <c r="V23" s="178" t="s">
        <v>221</v>
      </c>
      <c r="W23" s="178" t="s">
        <v>228</v>
      </c>
      <c r="X23" s="178" t="s">
        <v>240</v>
      </c>
      <c r="Y23" s="178" t="s">
        <v>241</v>
      </c>
      <c r="Z23" s="178" t="s">
        <v>242</v>
      </c>
      <c r="AA23" s="178" t="s">
        <v>246</v>
      </c>
      <c r="AB23" s="178" t="s">
        <v>259</v>
      </c>
      <c r="AC23" s="178" t="s">
        <v>282</v>
      </c>
      <c r="AD23" s="178" t="s">
        <v>301</v>
      </c>
      <c r="AE23" s="178" t="s">
        <v>302</v>
      </c>
      <c r="AF23" s="178" t="s">
        <v>308</v>
      </c>
      <c r="AG23" s="178" t="s">
        <v>312</v>
      </c>
      <c r="AH23" s="178" t="s">
        <v>313</v>
      </c>
      <c r="AI23" s="178">
        <v>2010</v>
      </c>
      <c r="AJ23" s="178">
        <v>2011</v>
      </c>
      <c r="AK23" s="178">
        <v>2012</v>
      </c>
      <c r="AL23" s="178">
        <v>2013</v>
      </c>
      <c r="AM23" s="178">
        <v>2014</v>
      </c>
      <c r="AN23" s="178">
        <v>2015</v>
      </c>
      <c r="AO23" s="178">
        <v>2016</v>
      </c>
      <c r="AP23" s="178">
        <v>2017</v>
      </c>
    </row>
    <row r="24" spans="3:42">
      <c r="C24" s="295" t="s">
        <v>212</v>
      </c>
      <c r="D24" s="185"/>
      <c r="E24" s="185"/>
      <c r="F24" s="185"/>
      <c r="G24" s="185"/>
      <c r="H24" s="185"/>
      <c r="I24" s="185"/>
      <c r="J24" s="185"/>
      <c r="K24" s="184"/>
      <c r="L24" s="184"/>
      <c r="M24" s="184"/>
      <c r="N24" s="184"/>
      <c r="O24" s="184"/>
      <c r="P24" s="184"/>
      <c r="Q24" s="184"/>
      <c r="R24" s="184"/>
      <c r="S24" s="184">
        <v>63.734238310000208</v>
      </c>
      <c r="T24" s="184">
        <v>173.34897382999952</v>
      </c>
      <c r="U24" s="184">
        <v>172.95827983999985</v>
      </c>
      <c r="V24" s="184">
        <v>378.29204914000115</v>
      </c>
      <c r="W24" s="184">
        <v>117.3408824199996</v>
      </c>
      <c r="X24" s="184">
        <v>473.43814177001883</v>
      </c>
      <c r="Y24" s="184">
        <v>457.7009883699975</v>
      </c>
      <c r="Z24" s="184">
        <v>353.74760807000206</v>
      </c>
      <c r="AA24" s="184">
        <v>277.88179465999815</v>
      </c>
      <c r="AB24" s="184">
        <v>415.1398568400005</v>
      </c>
      <c r="AC24" s="184">
        <v>477.44880665999733</v>
      </c>
      <c r="AD24" s="184">
        <v>569.55524452000009</v>
      </c>
      <c r="AE24" s="184">
        <v>435.59758319000008</v>
      </c>
      <c r="AF24" s="184">
        <v>610.22427039018351</v>
      </c>
      <c r="AG24" s="184">
        <v>589.3726267900571</v>
      </c>
      <c r="AH24" s="184">
        <v>453.98362567017983</v>
      </c>
      <c r="AI24" s="184">
        <v>0</v>
      </c>
      <c r="AJ24" s="184">
        <v>0</v>
      </c>
      <c r="AK24" s="184">
        <v>0</v>
      </c>
      <c r="AL24" s="184">
        <v>0</v>
      </c>
      <c r="AM24" s="184">
        <v>788.33354112000075</v>
      </c>
      <c r="AN24" s="184">
        <v>1402.227620630018</v>
      </c>
      <c r="AO24" s="184">
        <v>1740.0257026799959</v>
      </c>
      <c r="AP24" s="184">
        <v>2089.1781060404205</v>
      </c>
    </row>
    <row r="25" spans="3:42" s="284" customFormat="1">
      <c r="C25" s="296" t="s">
        <v>290</v>
      </c>
      <c r="D25" s="297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8"/>
      <c r="R25" s="298"/>
      <c r="S25" s="298">
        <v>63.144238310000205</v>
      </c>
      <c r="T25" s="298">
        <v>171.54266903999951</v>
      </c>
      <c r="U25" s="298">
        <v>170.10933081999985</v>
      </c>
      <c r="V25" s="298">
        <v>370.34244010000117</v>
      </c>
      <c r="W25" s="298">
        <v>110.37864361999961</v>
      </c>
      <c r="X25" s="298">
        <v>466.1298450700188</v>
      </c>
      <c r="Y25" s="298">
        <v>447.8649183699975</v>
      </c>
      <c r="Z25" s="298">
        <v>341.11860807000204</v>
      </c>
      <c r="AA25" s="298">
        <v>271.75879465999816</v>
      </c>
      <c r="AB25" s="298">
        <v>405.7227568400005</v>
      </c>
      <c r="AC25" s="298">
        <v>465.13167661999734</v>
      </c>
      <c r="AD25" s="298">
        <v>565.17761019</v>
      </c>
      <c r="AE25" s="298">
        <v>433.20880583000007</v>
      </c>
      <c r="AF25" s="298">
        <v>605.35357978018374</v>
      </c>
      <c r="AG25" s="298">
        <v>585.99535352005705</v>
      </c>
      <c r="AH25" s="298">
        <v>449.87510386017982</v>
      </c>
      <c r="AI25" s="298">
        <v>0</v>
      </c>
      <c r="AJ25" s="298">
        <v>0</v>
      </c>
      <c r="AK25" s="298">
        <v>0</v>
      </c>
      <c r="AL25" s="298">
        <v>0</v>
      </c>
      <c r="AM25" s="298">
        <v>775.13867827000081</v>
      </c>
      <c r="AN25" s="298">
        <v>1365.492015130018</v>
      </c>
      <c r="AO25" s="298">
        <v>1707.7908383099959</v>
      </c>
      <c r="AP25" s="298">
        <v>2074.4328429904208</v>
      </c>
    </row>
    <row r="26" spans="3:42" s="284" customFormat="1">
      <c r="C26" s="299" t="s">
        <v>253</v>
      </c>
      <c r="D26" s="300"/>
      <c r="E26" s="301"/>
      <c r="F26" s="301"/>
      <c r="G26" s="301"/>
      <c r="H26" s="301"/>
      <c r="I26" s="301"/>
      <c r="J26" s="301"/>
      <c r="K26" s="301"/>
      <c r="L26" s="301"/>
      <c r="M26" s="301"/>
      <c r="N26" s="301"/>
      <c r="O26" s="301"/>
      <c r="P26" s="301"/>
      <c r="Q26" s="301"/>
      <c r="R26" s="301"/>
      <c r="S26" s="301">
        <v>25.8</v>
      </c>
      <c r="T26" s="301">
        <v>126.6</v>
      </c>
      <c r="U26" s="301">
        <v>127.39999999999999</v>
      </c>
      <c r="V26" s="301">
        <v>274.89999999999998</v>
      </c>
      <c r="W26" s="301">
        <v>82.66</v>
      </c>
      <c r="X26" s="301">
        <v>423.64666170001851</v>
      </c>
      <c r="Y26" s="301">
        <v>376.72602629999761</v>
      </c>
      <c r="Z26" s="301">
        <v>299.09064021000199</v>
      </c>
      <c r="AA26" s="301">
        <v>187.25462705999729</v>
      </c>
      <c r="AB26" s="301">
        <v>353.61721082000014</v>
      </c>
      <c r="AC26" s="301">
        <v>382.68434434999699</v>
      </c>
      <c r="AD26" s="301">
        <v>501.66786115000002</v>
      </c>
      <c r="AE26" s="301">
        <v>390.86820099999994</v>
      </c>
      <c r="AF26" s="301">
        <v>561.68469183018397</v>
      </c>
      <c r="AG26" s="301">
        <v>442.525848270057</v>
      </c>
      <c r="AH26" s="301">
        <v>347.34825250018196</v>
      </c>
      <c r="AI26" s="301">
        <v>0</v>
      </c>
      <c r="AJ26" s="301">
        <v>0</v>
      </c>
      <c r="AK26" s="301">
        <v>0</v>
      </c>
      <c r="AL26" s="301">
        <v>0</v>
      </c>
      <c r="AM26" s="301">
        <v>554.70000000000005</v>
      </c>
      <c r="AN26" s="301">
        <v>1182.1233282100181</v>
      </c>
      <c r="AO26" s="301">
        <v>1425.2240433799943</v>
      </c>
      <c r="AP26" s="301">
        <v>1742.426993600423</v>
      </c>
    </row>
    <row r="27" spans="3:42">
      <c r="C27" s="302" t="s">
        <v>291</v>
      </c>
      <c r="D27" s="303"/>
      <c r="E27" s="304"/>
      <c r="F27" s="304"/>
      <c r="G27" s="304"/>
      <c r="H27" s="304"/>
      <c r="I27" s="304"/>
      <c r="J27" s="304"/>
      <c r="K27" s="304"/>
      <c r="L27" s="304"/>
      <c r="M27" s="304"/>
      <c r="N27" s="304"/>
      <c r="O27" s="304"/>
      <c r="P27" s="304"/>
      <c r="Q27" s="304"/>
      <c r="R27" s="304"/>
      <c r="S27" s="304">
        <v>20.6</v>
      </c>
      <c r="T27" s="304">
        <v>111</v>
      </c>
      <c r="U27" s="304">
        <v>112.3</v>
      </c>
      <c r="V27" s="304">
        <v>261.79999999999995</v>
      </c>
      <c r="W27" s="304">
        <v>46.6</v>
      </c>
      <c r="X27" s="304">
        <v>318.416145720016</v>
      </c>
      <c r="Y27" s="304">
        <v>238.54744827999724</v>
      </c>
      <c r="Z27" s="304">
        <v>139.05992099000224</v>
      </c>
      <c r="AA27" s="304">
        <v>0</v>
      </c>
      <c r="AB27" s="304">
        <v>130.55428000000006</v>
      </c>
      <c r="AC27" s="304">
        <v>185.50423126999598</v>
      </c>
      <c r="AD27" s="304">
        <v>303.21253619000004</v>
      </c>
      <c r="AE27" s="304">
        <v>26.816555733064284</v>
      </c>
      <c r="AF27" s="304">
        <v>206.74729992945799</v>
      </c>
      <c r="AG27" s="304">
        <v>0</v>
      </c>
      <c r="AH27" s="304">
        <v>9.5218222599628994</v>
      </c>
      <c r="AI27" s="304"/>
      <c r="AJ27" s="304"/>
      <c r="AK27" s="304"/>
      <c r="AL27" s="304"/>
      <c r="AM27" s="289">
        <v>505.69999999999993</v>
      </c>
      <c r="AN27" s="289">
        <v>742.62351499001556</v>
      </c>
      <c r="AO27" s="289">
        <v>630.94692927000108</v>
      </c>
      <c r="AP27" s="289">
        <v>243.08567792248519</v>
      </c>
    </row>
    <row r="28" spans="3:42">
      <c r="C28" s="302" t="s">
        <v>284</v>
      </c>
      <c r="D28" s="303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Q28" s="304"/>
      <c r="R28" s="304"/>
      <c r="S28" s="304">
        <v>5.2</v>
      </c>
      <c r="T28" s="304">
        <v>15.6</v>
      </c>
      <c r="U28" s="304">
        <v>15.1</v>
      </c>
      <c r="V28" s="304">
        <v>13.1</v>
      </c>
      <c r="W28" s="304">
        <v>36.06</v>
      </c>
      <c r="X28" s="304">
        <v>105.23051598000254</v>
      </c>
      <c r="Y28" s="304">
        <v>138.17857802000037</v>
      </c>
      <c r="Z28" s="304">
        <v>160.03071921999972</v>
      </c>
      <c r="AA28" s="304">
        <v>187.25462705999729</v>
      </c>
      <c r="AB28" s="304">
        <v>223.06293082000008</v>
      </c>
      <c r="AC28" s="304">
        <v>197.18011308000101</v>
      </c>
      <c r="AD28" s="304">
        <v>198.45532495999998</v>
      </c>
      <c r="AE28" s="304">
        <v>364.05164526693568</v>
      </c>
      <c r="AF28" s="304">
        <v>354.93739190072603</v>
      </c>
      <c r="AG28" s="304">
        <v>442.525848270057</v>
      </c>
      <c r="AH28" s="304">
        <v>337.82643024021905</v>
      </c>
      <c r="AI28" s="304"/>
      <c r="AJ28" s="304"/>
      <c r="AK28" s="304"/>
      <c r="AL28" s="304"/>
      <c r="AM28" s="289">
        <v>49</v>
      </c>
      <c r="AN28" s="289">
        <v>439.49981322000258</v>
      </c>
      <c r="AO28" s="289">
        <v>794.27711410999336</v>
      </c>
      <c r="AP28" s="289">
        <v>1499.3413156779377</v>
      </c>
    </row>
    <row r="29" spans="3:42" s="284" customFormat="1">
      <c r="C29" s="299" t="s">
        <v>254</v>
      </c>
      <c r="D29" s="305"/>
      <c r="E29" s="306"/>
      <c r="F29" s="306"/>
      <c r="G29" s="306"/>
      <c r="H29" s="306"/>
      <c r="I29" s="306"/>
      <c r="J29" s="306"/>
      <c r="K29" s="306"/>
      <c r="L29" s="306"/>
      <c r="M29" s="306"/>
      <c r="N29" s="306"/>
      <c r="O29" s="306"/>
      <c r="P29" s="306"/>
      <c r="Q29" s="306"/>
      <c r="R29" s="306"/>
      <c r="S29" s="306">
        <v>37.3442383100002</v>
      </c>
      <c r="T29" s="306">
        <v>44.942669039999522</v>
      </c>
      <c r="U29" s="306">
        <v>42.709330819999877</v>
      </c>
      <c r="V29" s="306">
        <v>95.442440100001207</v>
      </c>
      <c r="W29" s="306">
        <v>27.718643619999614</v>
      </c>
      <c r="X29" s="306">
        <v>42.483183370000312</v>
      </c>
      <c r="Y29" s="306">
        <v>71.138892069999869</v>
      </c>
      <c r="Z29" s="306">
        <v>42.027967860000032</v>
      </c>
      <c r="AA29" s="306">
        <v>84.504167600000855</v>
      </c>
      <c r="AB29" s="306">
        <v>52.105546020000361</v>
      </c>
      <c r="AC29" s="306">
        <v>82.447332270000331</v>
      </c>
      <c r="AD29" s="306">
        <v>63.509749039999924</v>
      </c>
      <c r="AE29" s="306">
        <v>42.340604830000103</v>
      </c>
      <c r="AF29" s="306">
        <v>43.668887949999807</v>
      </c>
      <c r="AG29" s="306">
        <v>143.46950525000011</v>
      </c>
      <c r="AH29" s="306">
        <v>102.52685135999789</v>
      </c>
      <c r="AI29" s="306"/>
      <c r="AJ29" s="306"/>
      <c r="AK29" s="306"/>
      <c r="AL29" s="306"/>
      <c r="AM29" s="301">
        <v>220.43867827000082</v>
      </c>
      <c r="AN29" s="301">
        <v>183.36868691999985</v>
      </c>
      <c r="AO29" s="301">
        <v>282.56679493000149</v>
      </c>
      <c r="AP29" s="301">
        <v>332.00584938999793</v>
      </c>
    </row>
    <row r="30" spans="3:42">
      <c r="C30" s="302" t="s">
        <v>291</v>
      </c>
      <c r="D30" s="303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4"/>
      <c r="P30" s="304"/>
      <c r="Q30" s="304"/>
      <c r="R30" s="304"/>
      <c r="S30" s="304">
        <v>20.5251632900003</v>
      </c>
      <c r="T30" s="304">
        <v>37.100833079999518</v>
      </c>
      <c r="U30" s="304">
        <v>24.417643959999843</v>
      </c>
      <c r="V30" s="304">
        <v>62.551957140001008</v>
      </c>
      <c r="W30" s="304">
        <v>17.319966329999605</v>
      </c>
      <c r="X30" s="304">
        <v>34.606941210000301</v>
      </c>
      <c r="Y30" s="304">
        <v>68.746709689999875</v>
      </c>
      <c r="Z30" s="304">
        <v>38.431520610000028</v>
      </c>
      <c r="AA30" s="304">
        <v>44.794961490000361</v>
      </c>
      <c r="AB30" s="304">
        <v>35.385887680000451</v>
      </c>
      <c r="AC30" s="304">
        <v>74.819723009999933</v>
      </c>
      <c r="AD30" s="304">
        <v>49.770830249999946</v>
      </c>
      <c r="AE30" s="304">
        <v>38.2178462500001</v>
      </c>
      <c r="AF30" s="304">
        <v>36.4332952299998</v>
      </c>
      <c r="AG30" s="304">
        <v>123.75259010000001</v>
      </c>
      <c r="AH30" s="304">
        <v>65.332104299997596</v>
      </c>
      <c r="AI30" s="304"/>
      <c r="AJ30" s="304"/>
      <c r="AK30" s="304"/>
      <c r="AL30" s="304"/>
      <c r="AM30" s="289">
        <v>144.59559747000065</v>
      </c>
      <c r="AN30" s="289">
        <v>159.1051378399998</v>
      </c>
      <c r="AO30" s="289">
        <v>137.57928868000116</v>
      </c>
      <c r="AP30" s="289">
        <v>263.73583587999747</v>
      </c>
    </row>
    <row r="31" spans="3:42">
      <c r="C31" s="302" t="s">
        <v>284</v>
      </c>
      <c r="D31" s="303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4"/>
      <c r="P31" s="304"/>
      <c r="Q31" s="304"/>
      <c r="R31" s="304"/>
      <c r="S31" s="304">
        <v>16.8190750199999</v>
      </c>
      <c r="T31" s="304">
        <v>7.8418359600000018</v>
      </c>
      <c r="U31" s="304">
        <v>18.291686860000034</v>
      </c>
      <c r="V31" s="304">
        <v>32.890482960000199</v>
      </c>
      <c r="W31" s="304">
        <v>10.398677290000009</v>
      </c>
      <c r="X31" s="304">
        <v>7.8762421600000092</v>
      </c>
      <c r="Y31" s="304">
        <v>2.3921823800000004</v>
      </c>
      <c r="Z31" s="304">
        <v>3.5964472500000007</v>
      </c>
      <c r="AA31" s="304">
        <v>39.709206110000494</v>
      </c>
      <c r="AB31" s="304">
        <v>16.719658339999906</v>
      </c>
      <c r="AC31" s="304">
        <v>7.6276092600004004</v>
      </c>
      <c r="AD31" s="304">
        <v>13.738918789999978</v>
      </c>
      <c r="AE31" s="304">
        <v>4.1227585800000002</v>
      </c>
      <c r="AF31" s="304">
        <v>7.2355927200000094</v>
      </c>
      <c r="AG31" s="304">
        <v>19.716915150000098</v>
      </c>
      <c r="AH31" s="304">
        <v>37.194747060000303</v>
      </c>
      <c r="AI31" s="304"/>
      <c r="AJ31" s="304"/>
      <c r="AK31" s="304"/>
      <c r="AL31" s="304"/>
      <c r="AM31" s="289">
        <v>75.843080800000138</v>
      </c>
      <c r="AN31" s="289">
        <v>24.263549080000022</v>
      </c>
      <c r="AO31" s="289">
        <v>144.98750625000034</v>
      </c>
      <c r="AP31" s="289">
        <v>68.27001351000041</v>
      </c>
    </row>
    <row r="32" spans="3:42" s="284" customFormat="1">
      <c r="C32" s="299" t="s">
        <v>292</v>
      </c>
      <c r="D32" s="305"/>
      <c r="E32" s="306"/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>
        <v>0.59</v>
      </c>
      <c r="T32" s="306">
        <v>1.8</v>
      </c>
      <c r="U32" s="306">
        <v>2.8388633800000003</v>
      </c>
      <c r="V32" s="306">
        <v>7.9496090399999995</v>
      </c>
      <c r="W32" s="306">
        <v>4.4639999999999995</v>
      </c>
      <c r="X32" s="306">
        <v>5.319</v>
      </c>
      <c r="Y32" s="306">
        <v>8.6460699999999999</v>
      </c>
      <c r="Z32" s="306">
        <v>10.093</v>
      </c>
      <c r="AA32" s="306">
        <v>4.1109999999999998</v>
      </c>
      <c r="AB32" s="306">
        <v>6.7629999999999999</v>
      </c>
      <c r="AC32" s="306">
        <v>8.7181387900000011</v>
      </c>
      <c r="AD32" s="306">
        <v>2.9222955399999999</v>
      </c>
      <c r="AE32" s="306">
        <v>0.94080870999999999</v>
      </c>
      <c r="AF32" s="306">
        <v>0.66678444000000003</v>
      </c>
      <c r="AG32" s="306">
        <v>0.52895612000000003</v>
      </c>
      <c r="AH32" s="306">
        <v>1.49519706</v>
      </c>
      <c r="AI32" s="306"/>
      <c r="AJ32" s="306"/>
      <c r="AK32" s="306"/>
      <c r="AL32" s="306"/>
      <c r="AM32" s="301">
        <v>13.178472419999999</v>
      </c>
      <c r="AN32" s="301">
        <v>28.522069999999999</v>
      </c>
      <c r="AO32" s="301">
        <v>22.51443433</v>
      </c>
      <c r="AP32" s="301">
        <v>3.6317463300000004</v>
      </c>
    </row>
    <row r="33" spans="3:42">
      <c r="C33" s="302" t="s">
        <v>293</v>
      </c>
      <c r="D33" s="303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4"/>
      <c r="P33" s="304"/>
      <c r="Q33" s="304"/>
      <c r="R33" s="304"/>
      <c r="S33" s="304">
        <v>0.59</v>
      </c>
      <c r="T33" s="304">
        <v>1.5</v>
      </c>
      <c r="U33" s="304">
        <v>2</v>
      </c>
      <c r="V33" s="304">
        <v>6.1</v>
      </c>
      <c r="W33" s="304">
        <v>1.8859999999999999</v>
      </c>
      <c r="X33" s="304">
        <v>1.4690000000000001</v>
      </c>
      <c r="Y33" s="304">
        <v>4.6230000000000002</v>
      </c>
      <c r="Z33" s="304">
        <v>8.4</v>
      </c>
      <c r="AA33" s="304">
        <v>2.7269999999999999</v>
      </c>
      <c r="AB33" s="304">
        <v>2.1379999999999999</v>
      </c>
      <c r="AC33" s="304">
        <v>4.1988324600000002</v>
      </c>
      <c r="AD33" s="304">
        <v>0.87664587999999999</v>
      </c>
      <c r="AE33" s="304">
        <v>6.7758520000000003E-2</v>
      </c>
      <c r="AF33" s="304">
        <v>2.0701150000000001E-2</v>
      </c>
      <c r="AG33" s="304">
        <v>7.3999999999999996E-2</v>
      </c>
      <c r="AH33" s="304">
        <v>0.27652238000000001</v>
      </c>
      <c r="AI33" s="304"/>
      <c r="AJ33" s="304"/>
      <c r="AK33" s="304"/>
      <c r="AL33" s="304"/>
      <c r="AM33" s="289">
        <v>10.19</v>
      </c>
      <c r="AN33" s="289">
        <v>16.378</v>
      </c>
      <c r="AO33" s="289">
        <v>9.9404783400000003</v>
      </c>
      <c r="AP33" s="289">
        <v>0.43898205000000001</v>
      </c>
    </row>
    <row r="34" spans="3:42">
      <c r="C34" s="302" t="s">
        <v>294</v>
      </c>
      <c r="D34" s="303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>
        <v>0</v>
      </c>
      <c r="T34" s="304">
        <v>0.3</v>
      </c>
      <c r="U34" s="304">
        <v>0.83886338000000005</v>
      </c>
      <c r="V34" s="304">
        <v>1.84960904</v>
      </c>
      <c r="W34" s="304">
        <v>2.5779999999999998</v>
      </c>
      <c r="X34" s="304">
        <v>3.85</v>
      </c>
      <c r="Y34" s="304">
        <v>4.0230699999999997</v>
      </c>
      <c r="Z34" s="304">
        <v>1.6930000000000001</v>
      </c>
      <c r="AA34" s="304">
        <v>1.3839999999999999</v>
      </c>
      <c r="AB34" s="304">
        <v>4.625</v>
      </c>
      <c r="AC34" s="304">
        <v>4.51930633</v>
      </c>
      <c r="AD34" s="304">
        <v>2.04564966</v>
      </c>
      <c r="AE34" s="304">
        <v>0.87305018999999995</v>
      </c>
      <c r="AF34" s="304">
        <v>0.64608329000000009</v>
      </c>
      <c r="AG34" s="304">
        <v>0.45495612000000002</v>
      </c>
      <c r="AH34" s="304">
        <v>1.2186746799999999</v>
      </c>
      <c r="AI34" s="304"/>
      <c r="AJ34" s="304"/>
      <c r="AK34" s="304"/>
      <c r="AL34" s="304"/>
      <c r="AM34" s="289">
        <v>2.9884724199999999</v>
      </c>
      <c r="AN34" s="289">
        <v>12.144069999999999</v>
      </c>
      <c r="AO34" s="289">
        <v>12.57395599</v>
      </c>
      <c r="AP34" s="289">
        <v>3.19276428</v>
      </c>
    </row>
    <row r="35" spans="3:42">
      <c r="C35" s="287" t="s">
        <v>17</v>
      </c>
      <c r="D35" s="303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4"/>
      <c r="P35" s="304"/>
      <c r="Q35" s="304"/>
      <c r="R35" s="304"/>
      <c r="S35" s="304">
        <v>0</v>
      </c>
      <c r="T35" s="304">
        <v>6.3047900000000002E-3</v>
      </c>
      <c r="U35" s="304">
        <v>1.008564E-2</v>
      </c>
      <c r="V35" s="304">
        <v>0</v>
      </c>
      <c r="W35" s="304">
        <v>2.4982388000000002</v>
      </c>
      <c r="X35" s="304">
        <v>1.9892966999999995</v>
      </c>
      <c r="Y35" s="304">
        <v>1.19</v>
      </c>
      <c r="Z35" s="304">
        <v>2.536</v>
      </c>
      <c r="AA35" s="304">
        <v>2.012</v>
      </c>
      <c r="AB35" s="304">
        <v>2.6541000000000001</v>
      </c>
      <c r="AC35" s="304">
        <v>3.5989912500000001</v>
      </c>
      <c r="AD35" s="304">
        <v>1.4553387899999999</v>
      </c>
      <c r="AE35" s="304">
        <v>1.4479686499999802</v>
      </c>
      <c r="AF35" s="304">
        <v>4.2039061699997902</v>
      </c>
      <c r="AG35" s="304">
        <v>2.8483171500000699</v>
      </c>
      <c r="AH35" s="304">
        <v>2.6133247500000105</v>
      </c>
      <c r="AI35" s="304"/>
      <c r="AJ35" s="304"/>
      <c r="AK35" s="304"/>
      <c r="AL35" s="304"/>
      <c r="AM35" s="289">
        <v>1.6390430000000001E-2</v>
      </c>
      <c r="AN35" s="289">
        <v>8.213535499999999</v>
      </c>
      <c r="AO35" s="289">
        <v>9.7204300400000001</v>
      </c>
      <c r="AP35" s="289">
        <v>11.113516719999851</v>
      </c>
    </row>
    <row r="36" spans="3:42" ht="6.75" customHeight="1">
      <c r="C36" s="287"/>
      <c r="D36" s="307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</row>
    <row r="37" spans="3:42">
      <c r="C37" s="287" t="s">
        <v>218</v>
      </c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>
        <v>-14.056065459999999</v>
      </c>
      <c r="T37" s="293">
        <v>-34.0913416</v>
      </c>
      <c r="U37" s="293">
        <v>-38.446057439999997</v>
      </c>
      <c r="V37" s="293">
        <v>-48.639634049999998</v>
      </c>
      <c r="W37" s="293">
        <v>-78.570162699999997</v>
      </c>
      <c r="X37" s="293">
        <v>-145.73897583000002</v>
      </c>
      <c r="Y37" s="293">
        <v>-167.39162899999999</v>
      </c>
      <c r="Z37" s="293">
        <v>-190.13214583999999</v>
      </c>
      <c r="AA37" s="293">
        <v>-213.7200363</v>
      </c>
      <c r="AB37" s="293">
        <v>-281.25854807000002</v>
      </c>
      <c r="AC37" s="293">
        <v>-279.98986650999996</v>
      </c>
      <c r="AD37" s="293">
        <v>-262.94580247999994</v>
      </c>
      <c r="AE37" s="293">
        <v>-369.87289241000008</v>
      </c>
      <c r="AF37" s="293">
        <v>-350.23460938000005</v>
      </c>
      <c r="AG37" s="293">
        <v>-419.32663156999996</v>
      </c>
      <c r="AH37" s="293">
        <v>-312.93138712000001</v>
      </c>
      <c r="AI37" s="293">
        <v>0</v>
      </c>
      <c r="AJ37" s="293">
        <v>0</v>
      </c>
      <c r="AK37" s="293">
        <v>0</v>
      </c>
      <c r="AL37" s="293">
        <v>0</v>
      </c>
      <c r="AM37" s="293">
        <v>-135.23309854999999</v>
      </c>
      <c r="AN37" s="293">
        <v>-581.83291337000003</v>
      </c>
      <c r="AO37" s="293">
        <v>-1037.91425336</v>
      </c>
      <c r="AP37" s="293">
        <v>-1452.36552048</v>
      </c>
    </row>
    <row r="38" spans="3:42">
      <c r="C38" s="294" t="s">
        <v>219</v>
      </c>
      <c r="D38" s="290">
        <v>0</v>
      </c>
      <c r="E38" s="290">
        <v>0</v>
      </c>
      <c r="F38" s="290">
        <v>0</v>
      </c>
      <c r="G38" s="290">
        <v>0</v>
      </c>
      <c r="H38" s="290">
        <v>0</v>
      </c>
      <c r="I38" s="290">
        <v>0</v>
      </c>
      <c r="J38" s="290">
        <v>0</v>
      </c>
      <c r="K38" s="290">
        <v>0</v>
      </c>
      <c r="L38" s="290">
        <v>0</v>
      </c>
      <c r="M38" s="290">
        <v>0</v>
      </c>
      <c r="N38" s="290">
        <v>0</v>
      </c>
      <c r="O38" s="290">
        <v>0</v>
      </c>
      <c r="P38" s="290">
        <v>0</v>
      </c>
      <c r="Q38" s="290">
        <v>0</v>
      </c>
      <c r="R38" s="290">
        <v>0</v>
      </c>
      <c r="S38" s="290">
        <v>21.992618700000001</v>
      </c>
      <c r="T38" s="290">
        <v>114.22992861</v>
      </c>
      <c r="U38" s="290">
        <v>116.59347742999999</v>
      </c>
      <c r="V38" s="290">
        <v>272.32268997999995</v>
      </c>
      <c r="W38" s="290">
        <v>38.770719719999605</v>
      </c>
      <c r="X38" s="290">
        <v>327.69916594001882</v>
      </c>
      <c r="Y38" s="290">
        <v>290.30935936999754</v>
      </c>
      <c r="Z38" s="290">
        <v>163.61546223000207</v>
      </c>
      <c r="AA38" s="290">
        <v>64.161758359998146</v>
      </c>
      <c r="AB38" s="290">
        <v>133.88130877000049</v>
      </c>
      <c r="AC38" s="290">
        <v>197.45894014999737</v>
      </c>
      <c r="AD38" s="290">
        <v>306.60944204000015</v>
      </c>
      <c r="AE38" s="290">
        <v>65.724690780000003</v>
      </c>
      <c r="AF38" s="290">
        <v>259.98966101018345</v>
      </c>
      <c r="AG38" s="290">
        <v>170.04599522005714</v>
      </c>
      <c r="AH38" s="290">
        <v>141.05223855017982</v>
      </c>
      <c r="AI38" s="290">
        <v>0</v>
      </c>
      <c r="AJ38" s="290">
        <v>0</v>
      </c>
      <c r="AK38" s="290">
        <v>0</v>
      </c>
      <c r="AL38" s="290">
        <v>0</v>
      </c>
      <c r="AM38" s="290">
        <v>525.13871471999994</v>
      </c>
      <c r="AN38" s="290">
        <v>820.39470726001809</v>
      </c>
      <c r="AO38" s="290">
        <v>702.11144931999615</v>
      </c>
      <c r="AP38" s="290">
        <v>636.81258556042042</v>
      </c>
    </row>
    <row r="39" spans="3:42">
      <c r="C39" s="287"/>
      <c r="D39" s="185"/>
      <c r="E39" s="193"/>
      <c r="F39" s="193"/>
      <c r="G39" s="193"/>
      <c r="H39" s="193"/>
      <c r="I39" s="193"/>
      <c r="J39" s="193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08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308"/>
      <c r="AJ39" s="308"/>
      <c r="AK39" s="308"/>
      <c r="AL39" s="308"/>
      <c r="AM39" s="308"/>
      <c r="AN39" s="308"/>
      <c r="AO39" s="308"/>
      <c r="AP39" s="308"/>
    </row>
    <row r="40" spans="3:42">
      <c r="C40" s="105"/>
      <c r="D40" s="178" t="s">
        <v>214</v>
      </c>
      <c r="E40" s="178" t="s">
        <v>48</v>
      </c>
      <c r="F40" s="178" t="s">
        <v>66</v>
      </c>
      <c r="G40" s="178" t="s">
        <v>78</v>
      </c>
      <c r="H40" s="178" t="s">
        <v>88</v>
      </c>
      <c r="I40" s="178" t="s">
        <v>91</v>
      </c>
      <c r="J40" s="178" t="s">
        <v>99</v>
      </c>
      <c r="K40" s="178" t="s">
        <v>104</v>
      </c>
      <c r="L40" s="178" t="s">
        <v>145</v>
      </c>
      <c r="M40" s="178" t="s">
        <v>148</v>
      </c>
      <c r="N40" s="178" t="s">
        <v>149</v>
      </c>
      <c r="O40" s="178" t="s">
        <v>150</v>
      </c>
      <c r="P40" s="178" t="s">
        <v>195</v>
      </c>
      <c r="Q40" s="178" t="s">
        <v>197</v>
      </c>
      <c r="R40" s="178" t="s">
        <v>198</v>
      </c>
      <c r="S40" s="178" t="s">
        <v>204</v>
      </c>
      <c r="T40" s="178" t="s">
        <v>206</v>
      </c>
      <c r="U40" s="178" t="s">
        <v>211</v>
      </c>
      <c r="V40" s="178" t="s">
        <v>221</v>
      </c>
      <c r="W40" s="178" t="s">
        <v>228</v>
      </c>
      <c r="X40" s="178" t="s">
        <v>240</v>
      </c>
      <c r="Y40" s="178" t="s">
        <v>241</v>
      </c>
      <c r="Z40" s="178" t="s">
        <v>242</v>
      </c>
      <c r="AA40" s="178" t="s">
        <v>246</v>
      </c>
      <c r="AB40" s="178" t="s">
        <v>259</v>
      </c>
      <c r="AC40" s="178" t="s">
        <v>282</v>
      </c>
      <c r="AD40" s="178" t="s">
        <v>301</v>
      </c>
      <c r="AE40" s="178" t="s">
        <v>302</v>
      </c>
      <c r="AF40" s="178" t="s">
        <v>308</v>
      </c>
      <c r="AG40" s="178" t="s">
        <v>312</v>
      </c>
      <c r="AH40" s="178" t="s">
        <v>313</v>
      </c>
      <c r="AI40" s="178">
        <v>2010</v>
      </c>
      <c r="AJ40" s="178">
        <v>2011</v>
      </c>
      <c r="AK40" s="178">
        <v>2012</v>
      </c>
      <c r="AL40" s="178">
        <v>2013</v>
      </c>
      <c r="AM40" s="178">
        <v>2014</v>
      </c>
      <c r="AN40" s="178">
        <v>2015</v>
      </c>
      <c r="AO40" s="178">
        <v>2016</v>
      </c>
      <c r="AP40" s="178">
        <v>2017</v>
      </c>
    </row>
    <row r="41" spans="3:42">
      <c r="C41" s="295" t="s">
        <v>220</v>
      </c>
      <c r="D41" s="185"/>
      <c r="E41" s="185"/>
      <c r="F41" s="185"/>
      <c r="G41" s="286"/>
      <c r="H41" s="286"/>
      <c r="I41" s="286"/>
      <c r="J41" s="286"/>
      <c r="K41" s="286">
        <v>2.3537731600000003</v>
      </c>
      <c r="L41" s="286">
        <v>1.6892584600000002</v>
      </c>
      <c r="M41" s="286">
        <v>1.5010583</v>
      </c>
      <c r="N41" s="286">
        <v>4.5308672799999998</v>
      </c>
      <c r="O41" s="286">
        <v>5.82405127</v>
      </c>
      <c r="P41" s="286">
        <v>7.7495147099999997</v>
      </c>
      <c r="Q41" s="286">
        <v>7.0264664860000003</v>
      </c>
      <c r="R41" s="286">
        <v>36.601863050000006</v>
      </c>
      <c r="S41" s="286">
        <v>5.9308262999999997</v>
      </c>
      <c r="T41" s="286">
        <v>8.24559818</v>
      </c>
      <c r="U41" s="286">
        <v>6.6763616400000005</v>
      </c>
      <c r="V41" s="286">
        <v>7.3285347500000002</v>
      </c>
      <c r="W41" s="286">
        <v>5.1317746499999997</v>
      </c>
      <c r="X41" s="286">
        <v>5.7746605599999983</v>
      </c>
      <c r="Y41" s="286">
        <v>2.9512338200000001</v>
      </c>
      <c r="Z41" s="286">
        <v>7.0467104100000002</v>
      </c>
      <c r="AA41" s="286">
        <v>5.6647216399999998</v>
      </c>
      <c r="AB41" s="286">
        <v>3.5480038399999998</v>
      </c>
      <c r="AC41" s="286">
        <v>2.6006913900000002</v>
      </c>
      <c r="AD41" s="286">
        <v>17.481934500000001</v>
      </c>
      <c r="AE41" s="286">
        <v>3.7253215599999998</v>
      </c>
      <c r="AF41" s="286">
        <v>8.9243852199999996</v>
      </c>
      <c r="AG41" s="286">
        <v>2.3977953900000006</v>
      </c>
      <c r="AH41" s="286">
        <v>5.1671185600000005</v>
      </c>
      <c r="AI41" s="286">
        <v>0</v>
      </c>
      <c r="AJ41" s="286">
        <v>0</v>
      </c>
      <c r="AK41" s="286">
        <v>10.0749572</v>
      </c>
      <c r="AL41" s="286">
        <v>57.201895516000008</v>
      </c>
      <c r="AM41" s="286">
        <v>28.18132087</v>
      </c>
      <c r="AN41" s="286">
        <v>20.90437944</v>
      </c>
      <c r="AO41" s="286">
        <v>29.295351369999999</v>
      </c>
      <c r="AP41" s="286">
        <v>20.21462073</v>
      </c>
    </row>
    <row r="42" spans="3:42">
      <c r="C42" s="287" t="s">
        <v>216</v>
      </c>
      <c r="D42" s="309"/>
      <c r="E42" s="288"/>
      <c r="F42" s="288"/>
      <c r="G42" s="288"/>
      <c r="H42" s="288"/>
      <c r="I42" s="288"/>
      <c r="J42" s="288"/>
      <c r="K42" s="288">
        <v>2.716E-2</v>
      </c>
      <c r="L42" s="288">
        <v>9.3596210000000013E-2</v>
      </c>
      <c r="M42" s="288">
        <v>0.19675316000000001</v>
      </c>
      <c r="N42" s="288">
        <v>2.51373647</v>
      </c>
      <c r="O42" s="288">
        <v>0.76960116000000001</v>
      </c>
      <c r="P42" s="288">
        <v>2.31646186</v>
      </c>
      <c r="Q42" s="288">
        <v>3.5970431400000002</v>
      </c>
      <c r="R42" s="288">
        <v>28.507705390000002</v>
      </c>
      <c r="S42" s="288">
        <v>1.7745101299999999</v>
      </c>
      <c r="T42" s="288">
        <v>0.21560858999999999</v>
      </c>
      <c r="U42" s="288">
        <v>0.72430841000000001</v>
      </c>
      <c r="V42" s="288">
        <v>0.45189694000000002</v>
      </c>
      <c r="W42" s="288">
        <v>0.27751688000000002</v>
      </c>
      <c r="X42" s="288">
        <v>0</v>
      </c>
      <c r="Y42" s="288">
        <v>0</v>
      </c>
      <c r="Z42" s="288">
        <v>0</v>
      </c>
      <c r="AA42" s="288">
        <v>0.35645619000000001</v>
      </c>
      <c r="AB42" s="288">
        <v>0.30868912999999992</v>
      </c>
      <c r="AC42" s="288">
        <v>0.46044624000000012</v>
      </c>
      <c r="AD42" s="288">
        <v>0.60607856999999987</v>
      </c>
      <c r="AE42" s="288">
        <v>0</v>
      </c>
      <c r="AF42" s="288">
        <v>0</v>
      </c>
      <c r="AG42" s="288">
        <v>0</v>
      </c>
      <c r="AH42" s="288">
        <v>0</v>
      </c>
      <c r="AI42" s="310">
        <v>0</v>
      </c>
      <c r="AJ42" s="310">
        <v>0</v>
      </c>
      <c r="AK42" s="288">
        <v>2.8312458400000002</v>
      </c>
      <c r="AL42" s="288">
        <v>35.190811549999999</v>
      </c>
      <c r="AM42" s="288">
        <v>3.1663240699999999</v>
      </c>
      <c r="AN42" s="288">
        <v>0.27751688000000002</v>
      </c>
      <c r="AO42" s="288">
        <v>1.7316701299999999</v>
      </c>
      <c r="AP42" s="288">
        <v>0</v>
      </c>
    </row>
    <row r="43" spans="3:42">
      <c r="C43" s="287" t="s">
        <v>217</v>
      </c>
      <c r="D43" s="311"/>
      <c r="E43" s="289"/>
      <c r="F43" s="289"/>
      <c r="G43" s="289"/>
      <c r="H43" s="289"/>
      <c r="I43" s="289"/>
      <c r="J43" s="289"/>
      <c r="K43" s="289">
        <v>2.32661316</v>
      </c>
      <c r="L43" s="289">
        <v>1.5956622500000002</v>
      </c>
      <c r="M43" s="289">
        <v>1.3043051399999999</v>
      </c>
      <c r="N43" s="289">
        <v>2.0171308099999998</v>
      </c>
      <c r="O43" s="289">
        <v>5.0544501100000003</v>
      </c>
      <c r="P43" s="289">
        <v>5.4330528500000002</v>
      </c>
      <c r="Q43" s="289">
        <v>3.4294233460000001</v>
      </c>
      <c r="R43" s="289">
        <v>8.0941576600000005</v>
      </c>
      <c r="S43" s="289">
        <v>4.1563161700000002</v>
      </c>
      <c r="T43" s="289">
        <v>8.0299895899999996</v>
      </c>
      <c r="U43" s="289">
        <v>5.9520532300000006</v>
      </c>
      <c r="V43" s="289">
        <v>6.8766378100000001</v>
      </c>
      <c r="W43" s="289">
        <v>4.8542577699999994</v>
      </c>
      <c r="X43" s="289">
        <v>5.7746605599999983</v>
      </c>
      <c r="Y43" s="289">
        <v>2.9512338200000001</v>
      </c>
      <c r="Z43" s="289">
        <v>7.0467104100000002</v>
      </c>
      <c r="AA43" s="289">
        <v>5.3082654499999995</v>
      </c>
      <c r="AB43" s="289">
        <v>3.2393147099999999</v>
      </c>
      <c r="AC43" s="289">
        <v>2.1402451500000002</v>
      </c>
      <c r="AD43" s="289">
        <v>16.87585593</v>
      </c>
      <c r="AE43" s="289">
        <v>3.7253215599999998</v>
      </c>
      <c r="AF43" s="289">
        <v>8.9243852199999996</v>
      </c>
      <c r="AG43" s="289">
        <v>2.3977953900000006</v>
      </c>
      <c r="AH43" s="289">
        <v>5.1671185600000005</v>
      </c>
      <c r="AI43" s="312">
        <v>0</v>
      </c>
      <c r="AJ43" s="312">
        <v>0</v>
      </c>
      <c r="AK43" s="289">
        <v>7.2437113599999989</v>
      </c>
      <c r="AL43" s="289">
        <v>22.011083966000001</v>
      </c>
      <c r="AM43" s="289">
        <v>25.014996799999999</v>
      </c>
      <c r="AN43" s="289">
        <v>20.626862559999999</v>
      </c>
      <c r="AO43" s="289">
        <v>27.563681240000001</v>
      </c>
      <c r="AP43" s="289">
        <v>20.21462073</v>
      </c>
    </row>
    <row r="44" spans="3:42">
      <c r="C44" s="287" t="s">
        <v>55</v>
      </c>
      <c r="D44" s="313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</row>
    <row r="45" spans="3:42" ht="6.75" customHeight="1">
      <c r="C45" s="287"/>
      <c r="D45" s="307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</row>
    <row r="46" spans="3:42">
      <c r="C46" s="287" t="s">
        <v>218</v>
      </c>
      <c r="D46" s="293"/>
      <c r="E46" s="293"/>
      <c r="F46" s="293"/>
      <c r="G46" s="293"/>
      <c r="H46" s="293"/>
      <c r="I46" s="293"/>
      <c r="J46" s="293"/>
      <c r="K46" s="293">
        <v>-1.0031785099999999</v>
      </c>
      <c r="L46" s="293">
        <v>-0.39591023000000003</v>
      </c>
      <c r="M46" s="293">
        <v>-1.7552825000000001</v>
      </c>
      <c r="N46" s="293">
        <v>-5.4054905299999989</v>
      </c>
      <c r="O46" s="293">
        <v>-3.1940931899999998</v>
      </c>
      <c r="P46" s="293">
        <v>-3.0526011300000002</v>
      </c>
      <c r="Q46" s="293">
        <v>-1.8211394700000001</v>
      </c>
      <c r="R46" s="293">
        <v>-3.8860663400000002</v>
      </c>
      <c r="S46" s="293">
        <v>-4.1236269900000009</v>
      </c>
      <c r="T46" s="293">
        <v>-3.0371011299999999</v>
      </c>
      <c r="U46" s="293">
        <v>-5.1592284700000004</v>
      </c>
      <c r="V46" s="293">
        <v>-4.1482072199999998</v>
      </c>
      <c r="W46" s="293">
        <v>-4.5725174800000001</v>
      </c>
      <c r="X46" s="293">
        <v>-3.8235110200000002</v>
      </c>
      <c r="Y46" s="293">
        <v>-4.2487856700000002</v>
      </c>
      <c r="Z46" s="293">
        <v>-4.8448526999999997</v>
      </c>
      <c r="AA46" s="293">
        <v>-5.9512036500000001</v>
      </c>
      <c r="AB46" s="293">
        <v>-8.7783242099999992</v>
      </c>
      <c r="AC46" s="293">
        <v>-3.8914320099999999</v>
      </c>
      <c r="AD46" s="293">
        <v>-5.5436602600000002</v>
      </c>
      <c r="AE46" s="293">
        <v>-2.9257477400000003</v>
      </c>
      <c r="AF46" s="293">
        <v>-6.7735867699999996</v>
      </c>
      <c r="AG46" s="293">
        <v>-4.5977406800000002</v>
      </c>
      <c r="AH46" s="293">
        <v>-2.8749811799999998</v>
      </c>
      <c r="AI46" s="293">
        <v>0</v>
      </c>
      <c r="AJ46" s="293">
        <v>0</v>
      </c>
      <c r="AK46" s="293">
        <v>-8.5598617699999977</v>
      </c>
      <c r="AL46" s="293">
        <v>-11.953900130000001</v>
      </c>
      <c r="AM46" s="293">
        <v>-16.46816381</v>
      </c>
      <c r="AN46" s="293">
        <v>-17.489666870000001</v>
      </c>
      <c r="AO46" s="293">
        <v>-24.164620129999999</v>
      </c>
      <c r="AP46" s="293">
        <v>-17.17205637</v>
      </c>
    </row>
    <row r="47" spans="3:42">
      <c r="C47" s="294" t="s">
        <v>219</v>
      </c>
      <c r="D47" s="290">
        <v>0</v>
      </c>
      <c r="E47" s="290">
        <v>0</v>
      </c>
      <c r="F47" s="290">
        <v>0</v>
      </c>
      <c r="G47" s="290">
        <v>0</v>
      </c>
      <c r="H47" s="290">
        <v>0</v>
      </c>
      <c r="I47" s="290">
        <v>0</v>
      </c>
      <c r="J47" s="290">
        <v>0</v>
      </c>
      <c r="K47" s="290">
        <v>1.3505946500000003</v>
      </c>
      <c r="L47" s="290">
        <v>1.2933482300000003</v>
      </c>
      <c r="M47" s="290">
        <v>-0.25422420000000012</v>
      </c>
      <c r="N47" s="290">
        <v>-0.87462324999999908</v>
      </c>
      <c r="O47" s="290">
        <v>2.6299580800000002</v>
      </c>
      <c r="P47" s="290">
        <v>4.6969135799999995</v>
      </c>
      <c r="Q47" s="290">
        <v>5.205327016</v>
      </c>
      <c r="R47" s="290">
        <v>32.715796710000006</v>
      </c>
      <c r="S47" s="290">
        <v>1.8071993099999988</v>
      </c>
      <c r="T47" s="290">
        <v>5.2084970500000001</v>
      </c>
      <c r="U47" s="290">
        <v>1.5171331700000001</v>
      </c>
      <c r="V47" s="290">
        <v>3.1803275300000005</v>
      </c>
      <c r="W47" s="290">
        <v>0.55925716999999953</v>
      </c>
      <c r="X47" s="290">
        <v>1.9511495399999981</v>
      </c>
      <c r="Y47" s="290">
        <v>-1.2975518500000001</v>
      </c>
      <c r="Z47" s="290">
        <v>2.2018577100000005</v>
      </c>
      <c r="AA47" s="290">
        <v>-0.28648201000000029</v>
      </c>
      <c r="AB47" s="290">
        <v>-5.2303203699999994</v>
      </c>
      <c r="AC47" s="290">
        <v>-1.2907406199999998</v>
      </c>
      <c r="AD47" s="290">
        <v>11.938274240000002</v>
      </c>
      <c r="AE47" s="290">
        <v>0.79957381999999955</v>
      </c>
      <c r="AF47" s="290">
        <v>2.1507984499999999</v>
      </c>
      <c r="AG47" s="290">
        <v>-2.1999452899999996</v>
      </c>
      <c r="AH47" s="290">
        <v>2.2921373800000007</v>
      </c>
      <c r="AI47" s="290">
        <v>0</v>
      </c>
      <c r="AJ47" s="290">
        <v>0</v>
      </c>
      <c r="AK47" s="290">
        <v>1.5150954300000015</v>
      </c>
      <c r="AL47" s="290">
        <v>45.247995386000007</v>
      </c>
      <c r="AM47" s="290">
        <v>11.71315706</v>
      </c>
      <c r="AN47" s="290">
        <v>3.4147125699999981</v>
      </c>
      <c r="AO47" s="290">
        <v>5.1307312400000029</v>
      </c>
      <c r="AP47" s="290">
        <v>3.0425643600000005</v>
      </c>
    </row>
    <row r="48" spans="3:42">
      <c r="C48" s="294"/>
      <c r="D48" s="291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291"/>
      <c r="P48" s="291"/>
      <c r="Q48" s="291"/>
      <c r="R48" s="291"/>
      <c r="S48" s="291"/>
      <c r="T48" s="291"/>
      <c r="U48" s="291"/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</row>
    <row r="49" spans="3:42">
      <c r="C49" s="105"/>
      <c r="D49" s="178" t="s">
        <v>214</v>
      </c>
      <c r="E49" s="178" t="s">
        <v>48</v>
      </c>
      <c r="F49" s="178" t="s">
        <v>66</v>
      </c>
      <c r="G49" s="178" t="s">
        <v>78</v>
      </c>
      <c r="H49" s="178" t="s">
        <v>88</v>
      </c>
      <c r="I49" s="178" t="s">
        <v>91</v>
      </c>
      <c r="J49" s="178" t="s">
        <v>99</v>
      </c>
      <c r="K49" s="178" t="s">
        <v>104</v>
      </c>
      <c r="L49" s="178" t="s">
        <v>145</v>
      </c>
      <c r="M49" s="178" t="s">
        <v>148</v>
      </c>
      <c r="N49" s="178" t="s">
        <v>149</v>
      </c>
      <c r="O49" s="178" t="s">
        <v>150</v>
      </c>
      <c r="P49" s="178" t="s">
        <v>195</v>
      </c>
      <c r="Q49" s="178" t="s">
        <v>197</v>
      </c>
      <c r="R49" s="178" t="s">
        <v>198</v>
      </c>
      <c r="S49" s="178" t="s">
        <v>204</v>
      </c>
      <c r="T49" s="178" t="s">
        <v>206</v>
      </c>
      <c r="U49" s="178" t="s">
        <v>211</v>
      </c>
      <c r="V49" s="178" t="s">
        <v>221</v>
      </c>
      <c r="W49" s="178" t="s">
        <v>228</v>
      </c>
      <c r="X49" s="178" t="s">
        <v>240</v>
      </c>
      <c r="Y49" s="178" t="s">
        <v>241</v>
      </c>
      <c r="Z49" s="178" t="s">
        <v>242</v>
      </c>
      <c r="AA49" s="178" t="s">
        <v>246</v>
      </c>
      <c r="AB49" s="178" t="s">
        <v>259</v>
      </c>
      <c r="AC49" s="178" t="s">
        <v>282</v>
      </c>
      <c r="AD49" s="178" t="s">
        <v>301</v>
      </c>
      <c r="AE49" s="178" t="s">
        <v>302</v>
      </c>
      <c r="AF49" s="178" t="s">
        <v>308</v>
      </c>
      <c r="AG49" s="178" t="s">
        <v>312</v>
      </c>
      <c r="AH49" s="178" t="s">
        <v>313</v>
      </c>
      <c r="AI49" s="178">
        <v>2010</v>
      </c>
      <c r="AJ49" s="178">
        <v>2011</v>
      </c>
      <c r="AK49" s="178">
        <v>2012</v>
      </c>
      <c r="AL49" s="178">
        <v>2013</v>
      </c>
      <c r="AM49" s="178">
        <v>2014</v>
      </c>
      <c r="AN49" s="178">
        <v>2015</v>
      </c>
      <c r="AO49" s="178">
        <v>2016</v>
      </c>
      <c r="AP49" s="178">
        <v>2.5209999999999999</v>
      </c>
    </row>
    <row r="50" spans="3:42">
      <c r="C50" s="295" t="s">
        <v>216</v>
      </c>
      <c r="D50" s="185"/>
      <c r="E50" s="185"/>
      <c r="F50" s="185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>
        <v>2.5209999999999999</v>
      </c>
      <c r="AH50" s="286"/>
      <c r="AI50" s="286"/>
      <c r="AJ50" s="286"/>
      <c r="AK50" s="286"/>
      <c r="AL50" s="286"/>
      <c r="AM50" s="286"/>
      <c r="AN50" s="286"/>
      <c r="AO50" s="286"/>
      <c r="AP50" s="286"/>
    </row>
    <row r="51" spans="3:42">
      <c r="C51" s="287" t="s">
        <v>217</v>
      </c>
      <c r="D51" s="309"/>
      <c r="E51" s="288"/>
      <c r="F51" s="288"/>
      <c r="G51" s="288"/>
      <c r="H51" s="288"/>
      <c r="I51" s="288"/>
      <c r="J51" s="288"/>
      <c r="K51" s="288"/>
      <c r="L51" s="288"/>
      <c r="M51" s="288"/>
      <c r="N51" s="288"/>
      <c r="O51" s="288"/>
      <c r="P51" s="288"/>
      <c r="Q51" s="288"/>
      <c r="R51" s="288"/>
      <c r="S51" s="288"/>
      <c r="T51" s="288"/>
      <c r="U51" s="288"/>
      <c r="V51" s="288"/>
      <c r="W51" s="288"/>
      <c r="X51" s="288"/>
      <c r="Y51" s="288"/>
      <c r="Z51" s="288"/>
      <c r="AA51" s="288"/>
      <c r="AB51" s="288"/>
      <c r="AC51" s="288"/>
      <c r="AD51" s="288"/>
      <c r="AE51" s="288"/>
      <c r="AF51" s="288"/>
      <c r="AG51" s="288"/>
      <c r="AH51" s="288"/>
      <c r="AI51" s="310"/>
      <c r="AJ51" s="310"/>
      <c r="AK51" s="288"/>
      <c r="AL51" s="288"/>
      <c r="AM51" s="288"/>
      <c r="AN51" s="288"/>
      <c r="AO51" s="288"/>
      <c r="AP51" s="288">
        <v>0</v>
      </c>
    </row>
    <row r="52" spans="3:42">
      <c r="C52" s="287" t="s">
        <v>55</v>
      </c>
      <c r="D52" s="311"/>
      <c r="E52" s="289"/>
      <c r="F52" s="289"/>
      <c r="G52" s="289"/>
      <c r="H52" s="289"/>
      <c r="I52" s="289"/>
      <c r="J52" s="289"/>
      <c r="K52" s="289"/>
      <c r="L52" s="289"/>
      <c r="M52" s="289"/>
      <c r="N52" s="289"/>
      <c r="O52" s="289"/>
      <c r="P52" s="289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89"/>
      <c r="AD52" s="289"/>
      <c r="AE52" s="289"/>
      <c r="AF52" s="289"/>
      <c r="AG52" s="289"/>
      <c r="AH52" s="289"/>
      <c r="AI52" s="312"/>
      <c r="AJ52" s="312"/>
      <c r="AK52" s="289"/>
      <c r="AL52" s="289"/>
      <c r="AM52" s="289"/>
      <c r="AN52" s="289"/>
      <c r="AO52" s="289"/>
      <c r="AP52" s="289"/>
    </row>
    <row r="53" spans="3:42">
      <c r="C53" s="287"/>
      <c r="D53" s="313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290"/>
      <c r="R53" s="290"/>
      <c r="S53" s="290"/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90"/>
      <c r="AP53" s="290"/>
    </row>
    <row r="54" spans="3:42">
      <c r="C54" s="287" t="s">
        <v>218</v>
      </c>
      <c r="D54" s="307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</row>
    <row r="55" spans="3:42">
      <c r="C55" s="287" t="s">
        <v>219</v>
      </c>
      <c r="D55" s="293"/>
      <c r="E55" s="293"/>
      <c r="F55" s="293"/>
      <c r="G55" s="293"/>
      <c r="H55" s="293"/>
      <c r="I55" s="293"/>
      <c r="J55" s="293"/>
      <c r="K55" s="293"/>
      <c r="L55" s="293"/>
      <c r="M55" s="293"/>
      <c r="N55" s="293"/>
      <c r="O55" s="293"/>
      <c r="P55" s="293"/>
      <c r="Q55" s="293"/>
      <c r="R55" s="293"/>
      <c r="S55" s="293"/>
      <c r="T55" s="293"/>
      <c r="U55" s="293"/>
      <c r="V55" s="293"/>
      <c r="W55" s="293"/>
      <c r="X55" s="293"/>
      <c r="Y55" s="293"/>
      <c r="Z55" s="293"/>
      <c r="AA55" s="293"/>
      <c r="AB55" s="293"/>
      <c r="AC55" s="293"/>
      <c r="AD55" s="293"/>
      <c r="AE55" s="293"/>
      <c r="AF55" s="293"/>
      <c r="AG55" s="293">
        <v>2.5209999999999999</v>
      </c>
      <c r="AH55" s="293"/>
      <c r="AI55" s="293"/>
      <c r="AJ55" s="293"/>
      <c r="AK55" s="293"/>
      <c r="AL55" s="293"/>
      <c r="AM55" s="293"/>
      <c r="AN55" s="293"/>
      <c r="AO55" s="293"/>
      <c r="AP55" s="293">
        <v>2.5209999999999999</v>
      </c>
    </row>
    <row r="56" spans="3:42">
      <c r="C56" s="10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</row>
    <row r="57" spans="3:42">
      <c r="C57" s="105"/>
      <c r="D57" s="178" t="s">
        <v>214</v>
      </c>
      <c r="E57" s="178" t="s">
        <v>48</v>
      </c>
      <c r="F57" s="178" t="s">
        <v>66</v>
      </c>
      <c r="G57" s="178" t="s">
        <v>78</v>
      </c>
      <c r="H57" s="178" t="s">
        <v>88</v>
      </c>
      <c r="I57" s="178" t="s">
        <v>91</v>
      </c>
      <c r="J57" s="178" t="s">
        <v>99</v>
      </c>
      <c r="K57" s="178" t="s">
        <v>104</v>
      </c>
      <c r="L57" s="178" t="s">
        <v>145</v>
      </c>
      <c r="M57" s="178" t="s">
        <v>148</v>
      </c>
      <c r="N57" s="178" t="s">
        <v>149</v>
      </c>
      <c r="O57" s="178" t="s">
        <v>150</v>
      </c>
      <c r="P57" s="178" t="s">
        <v>195</v>
      </c>
      <c r="Q57" s="178" t="s">
        <v>197</v>
      </c>
      <c r="R57" s="178" t="s">
        <v>198</v>
      </c>
      <c r="S57" s="178" t="s">
        <v>204</v>
      </c>
      <c r="T57" s="178" t="s">
        <v>206</v>
      </c>
      <c r="U57" s="178" t="s">
        <v>211</v>
      </c>
      <c r="V57" s="178" t="s">
        <v>221</v>
      </c>
      <c r="W57" s="178" t="s">
        <v>228</v>
      </c>
      <c r="X57" s="178" t="s">
        <v>240</v>
      </c>
      <c r="Y57" s="178" t="s">
        <v>241</v>
      </c>
      <c r="Z57" s="178" t="s">
        <v>242</v>
      </c>
      <c r="AA57" s="178" t="s">
        <v>246</v>
      </c>
      <c r="AB57" s="178" t="s">
        <v>259</v>
      </c>
      <c r="AC57" s="178" t="s">
        <v>282</v>
      </c>
      <c r="AD57" s="178" t="s">
        <v>301</v>
      </c>
      <c r="AE57" s="178" t="s">
        <v>302</v>
      </c>
      <c r="AF57" s="178" t="s">
        <v>308</v>
      </c>
      <c r="AG57" s="178" t="s">
        <v>312</v>
      </c>
      <c r="AH57" s="178" t="str">
        <f>AH49</f>
        <v>4T17</v>
      </c>
      <c r="AI57" s="178">
        <v>2010</v>
      </c>
      <c r="AJ57" s="178">
        <v>2011</v>
      </c>
      <c r="AK57" s="178">
        <v>2012</v>
      </c>
      <c r="AL57" s="178">
        <v>2013</v>
      </c>
      <c r="AM57" s="178">
        <v>2014</v>
      </c>
      <c r="AN57" s="178">
        <v>2015</v>
      </c>
      <c r="AO57" s="178">
        <v>2016</v>
      </c>
      <c r="AP57" s="178">
        <v>2017</v>
      </c>
    </row>
    <row r="58" spans="3:42">
      <c r="C58" s="295" t="s">
        <v>295</v>
      </c>
      <c r="D58" s="184">
        <v>390.8</v>
      </c>
      <c r="E58" s="184">
        <v>271.98</v>
      </c>
      <c r="F58" s="184">
        <v>136.97804137</v>
      </c>
      <c r="G58" s="184">
        <v>196.78946366999961</v>
      </c>
      <c r="H58" s="184">
        <v>275.86533425999886</v>
      </c>
      <c r="I58" s="184">
        <v>226.98400000000035</v>
      </c>
      <c r="J58" s="184">
        <v>161.18307362000019</v>
      </c>
      <c r="K58" s="184">
        <v>210.68251246000142</v>
      </c>
      <c r="L58" s="184">
        <v>227.89110214000294</v>
      </c>
      <c r="M58" s="184">
        <v>218.96432257999845</v>
      </c>
      <c r="N58" s="184">
        <v>277.42797068001931</v>
      </c>
      <c r="O58" s="184">
        <v>225.80068453999041</v>
      </c>
      <c r="P58" s="184">
        <v>450.71071614999829</v>
      </c>
      <c r="Q58" s="184">
        <v>375.20918143600329</v>
      </c>
      <c r="R58" s="184">
        <v>300.72386305000003</v>
      </c>
      <c r="S58" s="184">
        <v>339.93301811000345</v>
      </c>
      <c r="T58" s="184">
        <v>484.21780783000349</v>
      </c>
      <c r="U58" s="184">
        <v>312.60122501999996</v>
      </c>
      <c r="V58" s="184">
        <v>625.35614378999992</v>
      </c>
      <c r="W58" s="184">
        <v>382.48728439999968</v>
      </c>
      <c r="X58" s="184">
        <v>729.16168353001888</v>
      </c>
      <c r="Y58" s="184">
        <v>536.03673956999717</v>
      </c>
      <c r="Z58" s="184">
        <v>588.48731848000193</v>
      </c>
      <c r="AA58" s="184">
        <v>518.31142981000062</v>
      </c>
      <c r="AB58" s="184">
        <v>574.21931504000668</v>
      </c>
      <c r="AC58" s="184">
        <v>653.53284081999789</v>
      </c>
      <c r="AD58" s="184">
        <v>741.14506389000462</v>
      </c>
      <c r="AE58" s="184">
        <v>618.44094858000301</v>
      </c>
      <c r="AF58" s="184">
        <v>782.17637066018347</v>
      </c>
      <c r="AG58" s="184">
        <v>689.65816151005731</v>
      </c>
      <c r="AH58" s="184">
        <v>589.36663486018347</v>
      </c>
      <c r="AI58" s="184">
        <v>799.76683492000097</v>
      </c>
      <c r="AJ58" s="184">
        <v>860.82187154999906</v>
      </c>
      <c r="AK58" s="184">
        <v>934.96590786002207</v>
      </c>
      <c r="AL58" s="184">
        <v>1384.7824451759921</v>
      </c>
      <c r="AM58" s="184">
        <v>1762.0713313700076</v>
      </c>
      <c r="AN58" s="184">
        <v>2236.1730259800179</v>
      </c>
      <c r="AO58" s="184">
        <v>2487.2086495600097</v>
      </c>
      <c r="AP58" s="184">
        <v>2679.642115610427</v>
      </c>
    </row>
    <row r="59" spans="3:42">
      <c r="C59" s="287" t="s">
        <v>216</v>
      </c>
      <c r="D59" s="288">
        <v>361.0992</v>
      </c>
      <c r="E59" s="288">
        <v>198.54</v>
      </c>
      <c r="F59" s="288">
        <v>86.2</v>
      </c>
      <c r="G59" s="288">
        <v>173.15350142999961</v>
      </c>
      <c r="H59" s="288">
        <v>153.56831594999889</v>
      </c>
      <c r="I59" s="288">
        <v>175.66931464000072</v>
      </c>
      <c r="J59" s="288">
        <v>116.52070958000068</v>
      </c>
      <c r="K59" s="288">
        <v>126.19434269000132</v>
      </c>
      <c r="L59" s="288">
        <v>163.08570869000289</v>
      </c>
      <c r="M59" s="288">
        <v>124.15711934999834</v>
      </c>
      <c r="N59" s="288">
        <v>196.296713500019</v>
      </c>
      <c r="O59" s="288">
        <v>127.00652429999037</v>
      </c>
      <c r="P59" s="288">
        <v>192.59564774000418</v>
      </c>
      <c r="Q59" s="288">
        <v>268.61120736000328</v>
      </c>
      <c r="R59" s="288">
        <v>233.85370539000002</v>
      </c>
      <c r="S59" s="288">
        <v>267.37766830000299</v>
      </c>
      <c r="T59" s="288">
        <v>370.73754966000331</v>
      </c>
      <c r="U59" s="288">
        <v>208.62981984999985</v>
      </c>
      <c r="V59" s="288">
        <v>501.79889693999996</v>
      </c>
      <c r="W59" s="288">
        <v>204.51131226999962</v>
      </c>
      <c r="X59" s="288">
        <v>528.39167213001633</v>
      </c>
      <c r="Y59" s="288">
        <v>372.20667534999677</v>
      </c>
      <c r="Z59" s="288">
        <v>387.35344160000221</v>
      </c>
      <c r="AA59" s="288">
        <v>270.69785829000296</v>
      </c>
      <c r="AB59" s="288">
        <v>258.60662381000583</v>
      </c>
      <c r="AC59" s="288">
        <v>401.13805254999664</v>
      </c>
      <c r="AD59" s="288">
        <v>442.09267224000286</v>
      </c>
      <c r="AE59" s="288">
        <v>212.65234790306778</v>
      </c>
      <c r="AF59" s="288">
        <v>341.76943324945779</v>
      </c>
      <c r="AG59" s="288">
        <v>192.97501971000005</v>
      </c>
      <c r="AH59" s="288">
        <v>179.45188448996393</v>
      </c>
      <c r="AI59" s="288">
        <v>637.61284648000026</v>
      </c>
      <c r="AJ59" s="288">
        <v>618.91184159999989</v>
      </c>
      <c r="AK59" s="288">
        <v>609.73388423002154</v>
      </c>
      <c r="AL59" s="288">
        <v>854.40508478999789</v>
      </c>
      <c r="AM59" s="288">
        <v>1348.5794233100069</v>
      </c>
      <c r="AN59" s="288">
        <v>1492.463101350015</v>
      </c>
      <c r="AO59" s="288">
        <v>1317.0189749500137</v>
      </c>
      <c r="AP59" s="288">
        <v>926.84868535248961</v>
      </c>
    </row>
    <row r="60" spans="3:42">
      <c r="C60" s="287" t="s">
        <v>217</v>
      </c>
      <c r="D60" s="289">
        <v>29.700800000000001</v>
      </c>
      <c r="E60" s="289">
        <v>73.44</v>
      </c>
      <c r="F60" s="289">
        <v>50.778041369999997</v>
      </c>
      <c r="G60" s="289">
        <v>16.465851939999997</v>
      </c>
      <c r="H60" s="289">
        <v>103.14996584000009</v>
      </c>
      <c r="I60" s="289">
        <v>39.65378913</v>
      </c>
      <c r="J60" s="289">
        <v>35.647264589999487</v>
      </c>
      <c r="K60" s="289">
        <v>72.960737570000191</v>
      </c>
      <c r="L60" s="289">
        <v>47.03841147</v>
      </c>
      <c r="M60" s="289">
        <v>84.719792839999997</v>
      </c>
      <c r="N60" s="289">
        <v>69.560708190000412</v>
      </c>
      <c r="O60" s="289">
        <v>81.115535420000171</v>
      </c>
      <c r="P60" s="289">
        <v>234.21656153999353</v>
      </c>
      <c r="Q60" s="289">
        <v>99.572701626000224</v>
      </c>
      <c r="R60" s="289">
        <v>54.83215766</v>
      </c>
      <c r="S60" s="289">
        <v>56.834315310000363</v>
      </c>
      <c r="T60" s="289">
        <v>101.25976407000016</v>
      </c>
      <c r="U60" s="289">
        <v>95.596916610000136</v>
      </c>
      <c r="V60" s="289">
        <v>121.90324685</v>
      </c>
      <c r="W60" s="289">
        <v>174.19073333000003</v>
      </c>
      <c r="X60" s="289">
        <v>197.64271470000256</v>
      </c>
      <c r="Y60" s="289">
        <v>161.55806422000038</v>
      </c>
      <c r="Z60" s="289">
        <v>194.28187687999974</v>
      </c>
      <c r="AA60" s="289">
        <v>245.60157151999778</v>
      </c>
      <c r="AB60" s="289">
        <v>312.95859123000088</v>
      </c>
      <c r="AC60" s="289">
        <v>248.79579702000117</v>
      </c>
      <c r="AD60" s="289">
        <v>297.59705286000167</v>
      </c>
      <c r="AE60" s="289">
        <v>404.34063202693517</v>
      </c>
      <c r="AF60" s="289">
        <v>436.20303124072598</v>
      </c>
      <c r="AG60" s="289">
        <v>493.83482465005716</v>
      </c>
      <c r="AH60" s="289">
        <v>407.30142562021945</v>
      </c>
      <c r="AI60" s="289">
        <v>153.91884137</v>
      </c>
      <c r="AJ60" s="289">
        <v>194.91687149999956</v>
      </c>
      <c r="AK60" s="289">
        <v>274.27965007000063</v>
      </c>
      <c r="AL60" s="289">
        <v>469.73695624599395</v>
      </c>
      <c r="AM60" s="289">
        <v>375.52437946000055</v>
      </c>
      <c r="AN60" s="289">
        <v>727.67338913000276</v>
      </c>
      <c r="AO60" s="289">
        <v>1160.4692445699961</v>
      </c>
      <c r="AP60" s="289">
        <v>1741.6799135379379</v>
      </c>
    </row>
    <row r="61" spans="3:42">
      <c r="C61" s="287" t="s">
        <v>55</v>
      </c>
      <c r="D61" s="290">
        <v>0</v>
      </c>
      <c r="E61" s="290">
        <v>0</v>
      </c>
      <c r="F61" s="290">
        <v>0</v>
      </c>
      <c r="G61" s="290">
        <v>7.170110300000001</v>
      </c>
      <c r="H61" s="290">
        <v>19.147052469999899</v>
      </c>
      <c r="I61" s="290">
        <v>11.660896229999626</v>
      </c>
      <c r="J61" s="290">
        <v>9.0150994499999939</v>
      </c>
      <c r="K61" s="290">
        <v>11.527432199999911</v>
      </c>
      <c r="L61" s="290">
        <v>17.76698198000004</v>
      </c>
      <c r="M61" s="290">
        <v>10.087410390000116</v>
      </c>
      <c r="N61" s="290">
        <v>11.570548989999905</v>
      </c>
      <c r="O61" s="290">
        <v>17.678624819999868</v>
      </c>
      <c r="P61" s="290">
        <v>23.898506870000599</v>
      </c>
      <c r="Q61" s="290">
        <v>7.0252724499997363</v>
      </c>
      <c r="R61" s="290">
        <v>12.038</v>
      </c>
      <c r="S61" s="290">
        <v>15.72103450000006</v>
      </c>
      <c r="T61" s="290">
        <v>12.2204941</v>
      </c>
      <c r="U61" s="290">
        <v>8.3744885599999996</v>
      </c>
      <c r="V61" s="290">
        <v>1.6539999999999999</v>
      </c>
      <c r="W61" s="290">
        <v>3.7852388000000001</v>
      </c>
      <c r="X61" s="290">
        <v>3.1272966999999996</v>
      </c>
      <c r="Y61" s="290">
        <v>2.2720000000000002</v>
      </c>
      <c r="Z61" s="290">
        <v>6.8520000000000003</v>
      </c>
      <c r="AA61" s="290">
        <v>2.012</v>
      </c>
      <c r="AB61" s="290">
        <v>2.6541000000000001</v>
      </c>
      <c r="AC61" s="290">
        <v>3.5989912500000001</v>
      </c>
      <c r="AD61" s="290">
        <v>1.4553387899999999</v>
      </c>
      <c r="AE61" s="290">
        <v>1.4479686499999802</v>
      </c>
      <c r="AF61" s="290">
        <v>4.2039061699997902</v>
      </c>
      <c r="AG61" s="290">
        <v>2.8483171500000699</v>
      </c>
      <c r="AH61" s="290">
        <v>2.6133247500000105</v>
      </c>
      <c r="AI61" s="290">
        <v>8.2351470700006928</v>
      </c>
      <c r="AJ61" s="290">
        <v>46.99315844999952</v>
      </c>
      <c r="AK61" s="290">
        <v>50.95237355999997</v>
      </c>
      <c r="AL61" s="290">
        <v>60.6404041400002</v>
      </c>
      <c r="AM61" s="290">
        <v>37.967528600000065</v>
      </c>
      <c r="AN61" s="290">
        <v>16.036535499999999</v>
      </c>
      <c r="AO61" s="290">
        <v>9.7204300400000001</v>
      </c>
      <c r="AP61" s="290">
        <v>11.113516719999851</v>
      </c>
    </row>
    <row r="62" spans="3:42" ht="6.75" customHeight="1">
      <c r="C62" s="10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</row>
    <row r="63" spans="3:42">
      <c r="C63" s="287" t="s">
        <v>218</v>
      </c>
      <c r="D63" s="293">
        <v>-50.797667849999996</v>
      </c>
      <c r="E63" s="293">
        <v>-54.533639549999975</v>
      </c>
      <c r="F63" s="293">
        <v>-53.882224230000006</v>
      </c>
      <c r="G63" s="293">
        <v>-60.274306100000004</v>
      </c>
      <c r="H63" s="293">
        <v>-79.640807139999993</v>
      </c>
      <c r="I63" s="293">
        <v>-77.348587260000016</v>
      </c>
      <c r="J63" s="293">
        <v>-66.239273340000011</v>
      </c>
      <c r="K63" s="293">
        <v>-81.029994599999995</v>
      </c>
      <c r="L63" s="293">
        <v>-59.727699999999992</v>
      </c>
      <c r="M63" s="293">
        <v>-55.681128960000002</v>
      </c>
      <c r="N63" s="293">
        <v>-86.310084220000007</v>
      </c>
      <c r="O63" s="293">
        <v>-68.433826984600003</v>
      </c>
      <c r="P63" s="293">
        <v>-88.88344536999999</v>
      </c>
      <c r="Q63" s="293">
        <v>-105.47737409000001</v>
      </c>
      <c r="R63" s="293">
        <v>-162.60960765000002</v>
      </c>
      <c r="S63" s="293">
        <v>-116.37937293259913</v>
      </c>
      <c r="T63" s="293">
        <v>-123.11020664999998</v>
      </c>
      <c r="U63" s="293">
        <v>-124.72291398</v>
      </c>
      <c r="V63" s="293">
        <v>-153.54982108999999</v>
      </c>
      <c r="W63" s="293">
        <v>-145.32541165000001</v>
      </c>
      <c r="X63" s="293">
        <v>-239.83033933000002</v>
      </c>
      <c r="Y63" s="293">
        <v>-258.61029893</v>
      </c>
      <c r="Z63" s="293">
        <v>-266.42892553000001</v>
      </c>
      <c r="AA63" s="293">
        <v>-266.79515261</v>
      </c>
      <c r="AB63" s="293">
        <v>-362.94138847999994</v>
      </c>
      <c r="AC63" s="293">
        <v>-352.11896533999999</v>
      </c>
      <c r="AD63" s="293">
        <v>-391.83389703</v>
      </c>
      <c r="AE63" s="293">
        <v>-463.98121551000003</v>
      </c>
      <c r="AF63" s="293">
        <v>-459.23400461000006</v>
      </c>
      <c r="AG63" s="293">
        <v>-510.19728393000003</v>
      </c>
      <c r="AH63" s="293">
        <v>-396.60234002999999</v>
      </c>
      <c r="AI63" s="293">
        <v>-159.21353162999998</v>
      </c>
      <c r="AJ63" s="293">
        <v>-283.50297383999998</v>
      </c>
      <c r="AK63" s="293">
        <v>-282.74890777999997</v>
      </c>
      <c r="AL63" s="293">
        <v>-425.40425409459999</v>
      </c>
      <c r="AM63" s="293">
        <v>-517.76231465259912</v>
      </c>
      <c r="AN63" s="293">
        <v>-910.19497544000001</v>
      </c>
      <c r="AO63" s="293">
        <v>-1373.68940346</v>
      </c>
      <c r="AP63" s="293">
        <v>-1830.0148440800003</v>
      </c>
    </row>
    <row r="64" spans="3:42">
      <c r="C64" s="294" t="s">
        <v>219</v>
      </c>
      <c r="D64" s="290">
        <v>340.00233215000003</v>
      </c>
      <c r="E64" s="290">
        <v>217.44636045000004</v>
      </c>
      <c r="F64" s="290">
        <v>83.104610690000996</v>
      </c>
      <c r="G64" s="290">
        <v>136.51515756999959</v>
      </c>
      <c r="H64" s="290">
        <v>196.22452711999887</v>
      </c>
      <c r="I64" s="290">
        <v>149.63541274000033</v>
      </c>
      <c r="J64" s="290">
        <v>94.943800280000175</v>
      </c>
      <c r="K64" s="290">
        <v>129.65251786000141</v>
      </c>
      <c r="L64" s="290">
        <v>168.16340214000294</v>
      </c>
      <c r="M64" s="290">
        <v>163.28319361999846</v>
      </c>
      <c r="N64" s="290">
        <v>191.11788646001929</v>
      </c>
      <c r="O64" s="290">
        <v>157.36685755539042</v>
      </c>
      <c r="P64" s="290">
        <v>361.82727077999829</v>
      </c>
      <c r="Q64" s="290">
        <v>269.73180734600328</v>
      </c>
      <c r="R64" s="290">
        <v>170.45225540000004</v>
      </c>
      <c r="S64" s="290">
        <v>223.55564517740433</v>
      </c>
      <c r="T64" s="290">
        <v>361.10760118000417</v>
      </c>
      <c r="U64" s="290">
        <v>187.83944766000002</v>
      </c>
      <c r="V64" s="290">
        <v>471.8063226999999</v>
      </c>
      <c r="W64" s="290">
        <v>237.05236300000001</v>
      </c>
      <c r="X64" s="290">
        <v>489.33134420001886</v>
      </c>
      <c r="Y64" s="290">
        <v>277.42644063999717</v>
      </c>
      <c r="Z64" s="290">
        <v>322.05839295000192</v>
      </c>
      <c r="AA64" s="290">
        <v>251.51627720000062</v>
      </c>
      <c r="AB64" s="290">
        <v>211.27792656000673</v>
      </c>
      <c r="AC64" s="290">
        <v>301.4138754799979</v>
      </c>
      <c r="AD64" s="290">
        <v>349.31116686000462</v>
      </c>
      <c r="AE64" s="290">
        <v>154.45973307000298</v>
      </c>
      <c r="AF64" s="290">
        <v>322.94236605018341</v>
      </c>
      <c r="AG64" s="290">
        <v>179.46087758005729</v>
      </c>
      <c r="AH64" s="290">
        <v>192.76429483018347</v>
      </c>
      <c r="AI64" s="290">
        <v>640.55330329000105</v>
      </c>
      <c r="AJ64" s="290">
        <v>577.31889770999896</v>
      </c>
      <c r="AK64" s="290">
        <v>652.21700008002199</v>
      </c>
      <c r="AL64" s="290">
        <v>959.37819108139206</v>
      </c>
      <c r="AM64" s="290">
        <v>1244.3090167174084</v>
      </c>
      <c r="AN64" s="290">
        <v>1325.868540790018</v>
      </c>
      <c r="AO64" s="290">
        <v>1113.5192461000097</v>
      </c>
      <c r="AP64" s="290">
        <v>849.62727153042715</v>
      </c>
    </row>
    <row r="66" spans="22:34">
      <c r="AA66" s="203"/>
      <c r="AB66" s="203"/>
      <c r="AC66" s="203"/>
      <c r="AD66" s="203"/>
      <c r="AE66" s="203"/>
      <c r="AF66" s="203"/>
      <c r="AG66" s="203"/>
      <c r="AH66" s="203"/>
    </row>
    <row r="67" spans="22:34"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</row>
    <row r="68" spans="22:34">
      <c r="V68" s="46"/>
      <c r="W68" s="46"/>
      <c r="X68" s="46"/>
      <c r="Y68" s="46"/>
      <c r="Z68" s="46"/>
      <c r="AA68" s="59"/>
      <c r="AB68" s="59"/>
      <c r="AC68" s="59"/>
      <c r="AD68" s="59"/>
      <c r="AE68" s="59"/>
      <c r="AF68" s="59"/>
      <c r="AG68" s="59"/>
      <c r="AH68" s="59"/>
    </row>
    <row r="69" spans="22:34"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8">
    <tabColor theme="0" tint="-0.499984740745262"/>
    <pageSetUpPr fitToPage="1"/>
  </sheetPr>
  <dimension ref="A1:GZ499"/>
  <sheetViews>
    <sheetView showGridLines="0" zoomScale="80" zoomScaleNormal="80" zoomScaleSheetLayoutView="85" workbookViewId="0">
      <pane xSplit="4" ySplit="6" topLeftCell="N7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0" defaultRowHeight="0" customHeight="1" zeroHeight="1"/>
  <cols>
    <col min="1" max="1" width="0.85546875" style="101" customWidth="1"/>
    <col min="2" max="2" width="12.42578125" style="66" hidden="1" customWidth="1"/>
    <col min="3" max="3" width="5.42578125" style="66" customWidth="1"/>
    <col min="4" max="4" width="70.7109375" style="66" customWidth="1"/>
    <col min="5" max="7" width="11.140625" style="66" customWidth="1"/>
    <col min="8" max="34" width="13.7109375" style="66" customWidth="1"/>
    <col min="35" max="35" width="11.7109375" style="66" customWidth="1"/>
    <col min="36" max="36" width="1.7109375" style="66" customWidth="1"/>
    <col min="37" max="37" width="13.7109375" style="66" customWidth="1"/>
    <col min="38" max="38" width="11.7109375" style="66" customWidth="1"/>
    <col min="39" max="39" width="0.85546875" style="66" customWidth="1"/>
    <col min="40" max="40" width="1.7109375" style="66" customWidth="1"/>
    <col min="41" max="208" width="3.7109375" style="66" hidden="1" customWidth="1"/>
    <col min="209" max="16384" width="10.28515625" style="66" hidden="1"/>
  </cols>
  <sheetData>
    <row r="1" spans="1:24" ht="30" customHeight="1">
      <c r="A1" s="63"/>
      <c r="B1" s="64"/>
      <c r="C1" s="64"/>
      <c r="D1" s="64"/>
    </row>
    <row r="2" spans="1:24" ht="30" customHeight="1">
      <c r="A2" s="63"/>
      <c r="B2" s="64"/>
      <c r="C2" s="64"/>
      <c r="D2" s="64"/>
    </row>
    <row r="3" spans="1:24" ht="30" customHeight="1">
      <c r="A3" s="63"/>
      <c r="B3" s="64"/>
      <c r="C3" s="64"/>
      <c r="D3" s="64"/>
    </row>
    <row r="4" spans="1:24" s="9" customFormat="1" ht="15.75">
      <c r="A4" s="6"/>
      <c r="B4" s="67" t="s">
        <v>101</v>
      </c>
      <c r="C4" s="67"/>
      <c r="D4" s="68"/>
    </row>
    <row r="5" spans="1:24" ht="12.75">
      <c r="A5" s="63"/>
      <c r="D5" s="69"/>
    </row>
    <row r="6" spans="1:24" ht="12.75">
      <c r="A6" s="72"/>
      <c r="B6" s="73"/>
      <c r="C6" s="73"/>
      <c r="D6" s="129" t="s">
        <v>311</v>
      </c>
      <c r="E6" s="76" t="s">
        <v>267</v>
      </c>
      <c r="F6" s="76" t="s">
        <v>268</v>
      </c>
      <c r="G6" s="76" t="s">
        <v>269</v>
      </c>
      <c r="H6" s="76" t="s">
        <v>270</v>
      </c>
      <c r="I6" s="76" t="s">
        <v>248</v>
      </c>
      <c r="J6" s="76" t="s">
        <v>249</v>
      </c>
      <c r="K6" s="76" t="s">
        <v>250</v>
      </c>
      <c r="L6" s="76" t="s">
        <v>251</v>
      </c>
      <c r="M6" s="76" t="s">
        <v>247</v>
      </c>
      <c r="N6" s="76" t="s">
        <v>303</v>
      </c>
      <c r="O6" s="76" t="s">
        <v>304</v>
      </c>
      <c r="P6" s="76" t="s">
        <v>305</v>
      </c>
      <c r="Q6" s="76" t="s">
        <v>302</v>
      </c>
      <c r="R6" s="76" t="s">
        <v>308</v>
      </c>
      <c r="S6" s="76" t="s">
        <v>312</v>
      </c>
      <c r="T6" s="76" t="s">
        <v>313</v>
      </c>
      <c r="U6" s="76" t="s">
        <v>271</v>
      </c>
      <c r="V6" s="76" t="s">
        <v>272</v>
      </c>
      <c r="W6" s="76" t="s">
        <v>306</v>
      </c>
      <c r="X6" s="76">
        <v>2017</v>
      </c>
    </row>
    <row r="7" spans="1:24" ht="9.9499999999999993" customHeight="1">
      <c r="A7" s="72"/>
      <c r="B7" s="77"/>
      <c r="C7" s="77"/>
      <c r="D7" s="73"/>
    </row>
    <row r="8" spans="1:24" ht="12.75">
      <c r="A8" s="79" t="s">
        <v>0</v>
      </c>
      <c r="B8" s="131" t="s">
        <v>151</v>
      </c>
      <c r="C8" s="131"/>
      <c r="D8" s="38" t="s">
        <v>56</v>
      </c>
      <c r="E8" s="132">
        <v>901.52763765000054</v>
      </c>
      <c r="F8" s="132">
        <v>945.20610939000039</v>
      </c>
      <c r="G8" s="132">
        <v>1005.7720605230503</v>
      </c>
      <c r="H8" s="132">
        <v>1023.154272840609</v>
      </c>
      <c r="I8" s="132">
        <v>964.89219502705907</v>
      </c>
      <c r="J8" s="132">
        <v>1046.3446736848039</v>
      </c>
      <c r="K8" s="132">
        <v>1060.4554992797714</v>
      </c>
      <c r="L8" s="132">
        <v>1040.3311195196454</v>
      </c>
      <c r="M8" s="132">
        <v>1028.6162887393095</v>
      </c>
      <c r="N8" s="132">
        <v>1129.1376762174752</v>
      </c>
      <c r="O8" s="132">
        <v>1140.2024334967177</v>
      </c>
      <c r="P8" s="132">
        <v>1109.2529568246603</v>
      </c>
      <c r="Q8" s="132">
        <v>1040.1003145034485</v>
      </c>
      <c r="R8" s="132">
        <v>1130.2706548078957</v>
      </c>
      <c r="S8" s="132">
        <v>1163.5152532954351</v>
      </c>
      <c r="T8" s="132">
        <v>1176.4774188450351</v>
      </c>
      <c r="U8" s="132">
        <v>3875.6600804036602</v>
      </c>
      <c r="V8" s="132">
        <v>4112.0234875112801</v>
      </c>
      <c r="W8" s="132">
        <v>4407.2093552781625</v>
      </c>
      <c r="X8" s="132">
        <v>4510.3636414518151</v>
      </c>
    </row>
    <row r="9" spans="1:24" ht="15">
      <c r="A9" s="79"/>
      <c r="B9" s="45" t="s">
        <v>175</v>
      </c>
      <c r="C9" s="45"/>
      <c r="D9" s="135" t="s">
        <v>64</v>
      </c>
      <c r="E9" s="134">
        <v>466.77423619000052</v>
      </c>
      <c r="F9" s="134">
        <v>519.76156767000032</v>
      </c>
      <c r="G9" s="134">
        <v>566.57792380305045</v>
      </c>
      <c r="H9" s="134">
        <v>588.84972631060907</v>
      </c>
      <c r="I9" s="134">
        <v>535.21119102705916</v>
      </c>
      <c r="J9" s="134">
        <v>588.0072502248039</v>
      </c>
      <c r="K9" s="134">
        <v>588.95726626977137</v>
      </c>
      <c r="L9" s="134">
        <v>574.52886818000013</v>
      </c>
      <c r="M9" s="134">
        <v>550.21311003930975</v>
      </c>
      <c r="N9" s="134">
        <v>625.93888966747511</v>
      </c>
      <c r="O9" s="134">
        <v>649.93495057000007</v>
      </c>
      <c r="P9" s="134">
        <v>651.16088077999996</v>
      </c>
      <c r="Q9" s="134">
        <v>589.12985010344801</v>
      </c>
      <c r="R9" s="134">
        <v>657.93752517789551</v>
      </c>
      <c r="S9" s="134">
        <v>680.92749214999992</v>
      </c>
      <c r="T9" s="134">
        <v>683.99522820000004</v>
      </c>
      <c r="U9" s="134">
        <v>2141.9634539736603</v>
      </c>
      <c r="V9" s="134">
        <v>2286.7045757016349</v>
      </c>
      <c r="W9" s="134">
        <v>2477.2478310567849</v>
      </c>
      <c r="X9" s="134">
        <v>2611.9900956313436</v>
      </c>
    </row>
    <row r="10" spans="1:24" ht="15">
      <c r="A10" s="79"/>
      <c r="B10" s="45" t="s">
        <v>176</v>
      </c>
      <c r="C10" s="45"/>
      <c r="D10" s="135" t="s">
        <v>65</v>
      </c>
      <c r="E10" s="134">
        <v>239.44409769000001</v>
      </c>
      <c r="F10" s="134">
        <v>233.85088045999998</v>
      </c>
      <c r="G10" s="134">
        <v>236.55905405999991</v>
      </c>
      <c r="H10" s="134">
        <v>228.45237466999995</v>
      </c>
      <c r="I10" s="134">
        <v>224.75361472</v>
      </c>
      <c r="J10" s="134">
        <v>233.66151726999999</v>
      </c>
      <c r="K10" s="134">
        <v>258.44926530999999</v>
      </c>
      <c r="L10" s="134">
        <v>262.65126724999999</v>
      </c>
      <c r="M10" s="134">
        <v>261.12353788999997</v>
      </c>
      <c r="N10" s="134">
        <v>279.64778636</v>
      </c>
      <c r="O10" s="134">
        <v>271.16245393671784</v>
      </c>
      <c r="P10" s="134">
        <v>248.82714637398308</v>
      </c>
      <c r="Q10" s="134">
        <v>243.74243370000053</v>
      </c>
      <c r="R10" s="134">
        <v>254.15911575000018</v>
      </c>
      <c r="S10" s="134">
        <v>262.68699639543519</v>
      </c>
      <c r="T10" s="134">
        <v>253.47935979503509</v>
      </c>
      <c r="U10" s="134">
        <v>938.30640687999983</v>
      </c>
      <c r="V10" s="134">
        <v>979.51566454999988</v>
      </c>
      <c r="W10" s="134">
        <v>1060.7609245607009</v>
      </c>
      <c r="X10" s="134">
        <v>1014.0679056404709</v>
      </c>
    </row>
    <row r="11" spans="1:24" ht="15">
      <c r="A11" s="79"/>
      <c r="B11" s="45" t="s">
        <v>177</v>
      </c>
      <c r="C11" s="45"/>
      <c r="D11" s="135" t="s">
        <v>61</v>
      </c>
      <c r="E11" s="134">
        <v>114.41967462000001</v>
      </c>
      <c r="F11" s="134">
        <v>111.92953016</v>
      </c>
      <c r="G11" s="134">
        <v>117.93448246999999</v>
      </c>
      <c r="H11" s="134">
        <v>122.9656741</v>
      </c>
      <c r="I11" s="134">
        <v>119.24582803999999</v>
      </c>
      <c r="J11" s="134">
        <v>146.5100454</v>
      </c>
      <c r="K11" s="134">
        <v>135.63329450000001</v>
      </c>
      <c r="L11" s="134">
        <v>127.42339221964541</v>
      </c>
      <c r="M11" s="134">
        <v>132.90536040999999</v>
      </c>
      <c r="N11" s="134">
        <v>135.37602337999999</v>
      </c>
      <c r="O11" s="134">
        <v>130.23156588000001</v>
      </c>
      <c r="P11" s="134">
        <v>120.864192820677</v>
      </c>
      <c r="Q11" s="134">
        <v>109.99537686999999</v>
      </c>
      <c r="R11" s="134">
        <v>113.45169163999998</v>
      </c>
      <c r="S11" s="134">
        <v>111.57226496000001</v>
      </c>
      <c r="T11" s="134">
        <v>114.80957616999997</v>
      </c>
      <c r="U11" s="134">
        <v>467.24936135000002</v>
      </c>
      <c r="V11" s="134">
        <v>528.81256015964539</v>
      </c>
      <c r="W11" s="134">
        <v>519.37714249067699</v>
      </c>
      <c r="X11" s="134">
        <v>449.82890963999995</v>
      </c>
    </row>
    <row r="12" spans="1:24" ht="15">
      <c r="A12" s="79"/>
      <c r="B12" s="45" t="s">
        <v>178</v>
      </c>
      <c r="C12" s="45"/>
      <c r="D12" s="135" t="s">
        <v>92</v>
      </c>
      <c r="E12" s="134">
        <v>67.608733439999995</v>
      </c>
      <c r="F12" s="134">
        <v>66.359441820000001</v>
      </c>
      <c r="G12" s="134">
        <v>71.692439469999997</v>
      </c>
      <c r="H12" s="134">
        <v>69.523204629999995</v>
      </c>
      <c r="I12" s="134">
        <v>71.158141560000004</v>
      </c>
      <c r="J12" s="134">
        <v>62.541207060000019</v>
      </c>
      <c r="K12" s="134">
        <v>62.883469409999996</v>
      </c>
      <c r="L12" s="134">
        <v>60.918267710000009</v>
      </c>
      <c r="M12" s="134">
        <v>69.170078689999997</v>
      </c>
      <c r="N12" s="134">
        <v>72.670052720000001</v>
      </c>
      <c r="O12" s="134">
        <v>73.62485021000002</v>
      </c>
      <c r="P12" s="134">
        <v>73.400665169999996</v>
      </c>
      <c r="Q12" s="134">
        <v>82.350239050000027</v>
      </c>
      <c r="R12" s="134">
        <v>85.122379879999997</v>
      </c>
      <c r="S12" s="134">
        <v>93.158943589999964</v>
      </c>
      <c r="T12" s="134">
        <v>108.79039311000002</v>
      </c>
      <c r="U12" s="134">
        <v>275.18381936000003</v>
      </c>
      <c r="V12" s="134">
        <v>257.50108574000001</v>
      </c>
      <c r="W12" s="134">
        <v>288.86564679000003</v>
      </c>
      <c r="X12" s="134">
        <v>369.42195563000001</v>
      </c>
    </row>
    <row r="13" spans="1:24" ht="15">
      <c r="A13" s="79"/>
      <c r="B13" s="45" t="s">
        <v>179</v>
      </c>
      <c r="C13" s="45"/>
      <c r="D13" s="135" t="s">
        <v>55</v>
      </c>
      <c r="E13" s="134">
        <v>13.280895709999999</v>
      </c>
      <c r="F13" s="134">
        <v>13.30468928</v>
      </c>
      <c r="G13" s="134">
        <v>13.008160720000001</v>
      </c>
      <c r="H13" s="134">
        <v>13.363293129999997</v>
      </c>
      <c r="I13" s="134">
        <v>14.52341968</v>
      </c>
      <c r="J13" s="134">
        <v>15.62465373</v>
      </c>
      <c r="K13" s="134">
        <v>14.532203790000001</v>
      </c>
      <c r="L13" s="134">
        <v>14.809324160000003</v>
      </c>
      <c r="M13" s="134">
        <v>15.20420171</v>
      </c>
      <c r="N13" s="134">
        <v>15.504924089999999</v>
      </c>
      <c r="O13" s="134">
        <v>15.248612900000001</v>
      </c>
      <c r="P13" s="134">
        <v>15.00007168</v>
      </c>
      <c r="Q13" s="134">
        <v>14.88241478</v>
      </c>
      <c r="R13" s="134">
        <v>19.599942359999996</v>
      </c>
      <c r="S13" s="134">
        <v>15.169556200000001</v>
      </c>
      <c r="T13" s="134">
        <v>15.402861570000001</v>
      </c>
      <c r="U13" s="134">
        <v>52.957038839999996</v>
      </c>
      <c r="V13" s="134">
        <v>59.489601360000009</v>
      </c>
      <c r="W13" s="134">
        <v>60.957810379999998</v>
      </c>
      <c r="X13" s="134">
        <v>65.054774910000006</v>
      </c>
    </row>
    <row r="14" spans="1:24" ht="15">
      <c r="A14" s="79"/>
      <c r="B14" s="19"/>
      <c r="C14" s="19"/>
      <c r="D14" s="186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</row>
    <row r="15" spans="1:24" ht="15">
      <c r="A15" s="79" t="s">
        <v>1</v>
      </c>
      <c r="B15" s="45" t="s">
        <v>180</v>
      </c>
      <c r="C15" s="45"/>
      <c r="D15" s="38" t="s">
        <v>59</v>
      </c>
      <c r="E15" s="138">
        <v>141.74129546999995</v>
      </c>
      <c r="F15" s="138">
        <v>186.73728144</v>
      </c>
      <c r="G15" s="138">
        <v>123.264352</v>
      </c>
      <c r="H15" s="138">
        <v>103.82308193000001</v>
      </c>
      <c r="I15" s="138">
        <v>67.748625170000011</v>
      </c>
      <c r="J15" s="138">
        <v>94.17297124000001</v>
      </c>
      <c r="K15" s="138">
        <v>89.00411776</v>
      </c>
      <c r="L15" s="138">
        <v>71.956521659999993</v>
      </c>
      <c r="M15" s="138">
        <v>47.123912660000002</v>
      </c>
      <c r="N15" s="138">
        <v>72.904516200000003</v>
      </c>
      <c r="O15" s="138">
        <v>68.237666820000001</v>
      </c>
      <c r="P15" s="138">
        <v>123.34443429000001</v>
      </c>
      <c r="Q15" s="138">
        <v>101.90363104000001</v>
      </c>
      <c r="R15" s="138">
        <v>106.44835944</v>
      </c>
      <c r="S15" s="138">
        <v>86.675731660000011</v>
      </c>
      <c r="T15" s="138">
        <v>81.511563680000009</v>
      </c>
      <c r="U15" s="138">
        <v>555.56601083999999</v>
      </c>
      <c r="V15" s="138">
        <v>322.88223583000001</v>
      </c>
      <c r="W15" s="138">
        <v>311.61052997000002</v>
      </c>
      <c r="X15" s="138">
        <v>376.53928582000003</v>
      </c>
    </row>
    <row r="16" spans="1:24" ht="15">
      <c r="A16" s="79"/>
      <c r="B16" s="45" t="s">
        <v>181</v>
      </c>
      <c r="C16" s="45"/>
      <c r="D16" s="135" t="s">
        <v>208</v>
      </c>
      <c r="E16" s="139">
        <v>98.199680642599077</v>
      </c>
      <c r="F16" s="139">
        <v>85.981764129999974</v>
      </c>
      <c r="G16" s="139">
        <v>81.11762856</v>
      </c>
      <c r="H16" s="139">
        <v>94.93548598000001</v>
      </c>
      <c r="I16" s="139">
        <v>62.182731470000007</v>
      </c>
      <c r="J16" s="139">
        <v>90.267852480000016</v>
      </c>
      <c r="K16" s="139">
        <v>86.969884260000001</v>
      </c>
      <c r="L16" s="139">
        <v>71.45192698999999</v>
      </c>
      <c r="M16" s="139">
        <v>47.123912660000002</v>
      </c>
      <c r="N16" s="139">
        <v>72.904516200000003</v>
      </c>
      <c r="O16" s="139">
        <v>68.237666820000001</v>
      </c>
      <c r="P16" s="139">
        <v>123.34443429000001</v>
      </c>
      <c r="Q16" s="139">
        <v>101.90363104000001</v>
      </c>
      <c r="R16" s="139">
        <v>106.44835944</v>
      </c>
      <c r="S16" s="139">
        <v>86.675731660000011</v>
      </c>
      <c r="T16" s="139">
        <v>81.511563680000009</v>
      </c>
      <c r="U16" s="139">
        <v>360.23455931259906</v>
      </c>
      <c r="V16" s="139">
        <v>310.87239520000003</v>
      </c>
      <c r="W16" s="139">
        <v>311.61052997000002</v>
      </c>
      <c r="X16" s="139">
        <v>376.53928582000003</v>
      </c>
    </row>
    <row r="17" spans="1:45" ht="15">
      <c r="A17" s="79"/>
      <c r="B17" s="45" t="s">
        <v>182</v>
      </c>
      <c r="C17" s="45"/>
      <c r="D17" s="135" t="s">
        <v>60</v>
      </c>
      <c r="E17" s="139">
        <v>43.541614827400892</v>
      </c>
      <c r="F17" s="139">
        <v>100.75551731000002</v>
      </c>
      <c r="G17" s="139">
        <v>42.146723440000002</v>
      </c>
      <c r="H17" s="139">
        <v>8.8875959499999997</v>
      </c>
      <c r="I17" s="139">
        <v>5.5658937000000002</v>
      </c>
      <c r="J17" s="139">
        <v>3.9051187600000001</v>
      </c>
      <c r="K17" s="139">
        <v>2.0342335</v>
      </c>
      <c r="L17" s="139">
        <v>0.50459467000000002</v>
      </c>
      <c r="M17" s="139">
        <v>0</v>
      </c>
      <c r="N17" s="139">
        <v>0</v>
      </c>
      <c r="O17" s="139">
        <v>0</v>
      </c>
      <c r="P17" s="139"/>
      <c r="Q17" s="139"/>
      <c r="R17" s="139"/>
      <c r="S17" s="139"/>
      <c r="T17" s="139"/>
      <c r="U17" s="139">
        <v>195.33145152740093</v>
      </c>
      <c r="V17" s="139">
        <v>12.009840629999999</v>
      </c>
      <c r="W17" s="139">
        <v>0</v>
      </c>
      <c r="X17" s="139">
        <v>0</v>
      </c>
    </row>
    <row r="18" spans="1:45" ht="30">
      <c r="A18" s="79"/>
      <c r="B18" s="45" t="s">
        <v>183</v>
      </c>
      <c r="C18" s="45"/>
      <c r="D18" s="135" t="s">
        <v>79</v>
      </c>
      <c r="E18" s="139">
        <v>0</v>
      </c>
      <c r="F18" s="139">
        <v>0</v>
      </c>
      <c r="G18" s="139">
        <v>0</v>
      </c>
      <c r="H18" s="139">
        <v>0</v>
      </c>
      <c r="I18" s="139">
        <v>0</v>
      </c>
      <c r="J18" s="139">
        <v>0</v>
      </c>
      <c r="K18" s="139">
        <v>0</v>
      </c>
      <c r="L18" s="139">
        <v>0</v>
      </c>
      <c r="M18" s="139">
        <v>0</v>
      </c>
      <c r="N18" s="139">
        <v>0</v>
      </c>
      <c r="O18" s="139">
        <v>0</v>
      </c>
      <c r="P18" s="139"/>
      <c r="Q18" s="139"/>
      <c r="R18" s="139"/>
      <c r="S18" s="139"/>
      <c r="T18" s="139"/>
      <c r="U18" s="139">
        <v>0</v>
      </c>
      <c r="V18" s="139">
        <v>0</v>
      </c>
      <c r="W18" s="139">
        <v>0</v>
      </c>
      <c r="X18" s="139">
        <v>0</v>
      </c>
    </row>
    <row r="19" spans="1:45" ht="15">
      <c r="A19" s="79"/>
      <c r="B19" s="19"/>
      <c r="C19" s="19"/>
      <c r="D19" s="135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</row>
    <row r="20" spans="1:45" ht="12.75">
      <c r="A20" s="79"/>
      <c r="B20" s="19"/>
      <c r="C20" s="19"/>
      <c r="D20" s="19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</row>
    <row r="21" spans="1:45" ht="15">
      <c r="A21" s="79"/>
      <c r="B21" s="45" t="s">
        <v>184</v>
      </c>
      <c r="C21" s="45"/>
      <c r="D21" s="204" t="s">
        <v>16</v>
      </c>
      <c r="E21" s="280">
        <v>1043.2689331200004</v>
      </c>
      <c r="F21" s="280">
        <v>1131.9433908300005</v>
      </c>
      <c r="G21" s="280">
        <v>1129.0364125230503</v>
      </c>
      <c r="H21" s="280">
        <v>1126.9773547706091</v>
      </c>
      <c r="I21" s="280">
        <v>1032.6408201970592</v>
      </c>
      <c r="J21" s="280">
        <v>1140.5176449248038</v>
      </c>
      <c r="K21" s="280">
        <v>1149.4596170397715</v>
      </c>
      <c r="L21" s="280">
        <v>1112.2876411796453</v>
      </c>
      <c r="M21" s="280">
        <v>1075.7402013993096</v>
      </c>
      <c r="N21" s="280">
        <v>1202.0421924174752</v>
      </c>
      <c r="O21" s="280">
        <v>1208.4401003167177</v>
      </c>
      <c r="P21" s="280">
        <v>1232.5973911146602</v>
      </c>
      <c r="Q21" s="280">
        <v>1142.0039455434485</v>
      </c>
      <c r="R21" s="280">
        <v>1236.7190142478958</v>
      </c>
      <c r="S21" s="280">
        <v>1250.1909849554352</v>
      </c>
      <c r="T21" s="280">
        <v>1257.9889825250352</v>
      </c>
      <c r="U21" s="280">
        <v>4431.2260912436595</v>
      </c>
      <c r="V21" s="280">
        <v>4434.9057233412796</v>
      </c>
      <c r="W21" s="280">
        <v>4718.8198852481628</v>
      </c>
      <c r="X21" s="280">
        <v>4886.9029272718144</v>
      </c>
    </row>
    <row r="22" spans="1:45" ht="12.75">
      <c r="A22" s="79"/>
      <c r="B22" s="19"/>
      <c r="C22" s="19"/>
      <c r="D22" s="19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</row>
    <row r="23" spans="1:45" s="81" customFormat="1" ht="12.75">
      <c r="A23" s="80" t="s">
        <v>2</v>
      </c>
      <c r="B23" s="131" t="s">
        <v>152</v>
      </c>
      <c r="C23" s="131"/>
      <c r="D23" s="38" t="s">
        <v>89</v>
      </c>
      <c r="E23" s="138">
        <v>-103.26363061180001</v>
      </c>
      <c r="F23" s="138">
        <v>-106.92605937060002</v>
      </c>
      <c r="G23" s="138">
        <v>-117.0956854969</v>
      </c>
      <c r="H23" s="138">
        <v>-121.5460662838</v>
      </c>
      <c r="I23" s="138">
        <v>-116.19483682999999</v>
      </c>
      <c r="J23" s="138">
        <v>-118.18622101</v>
      </c>
      <c r="K23" s="138">
        <v>-122.43454116999999</v>
      </c>
      <c r="L23" s="138">
        <v>-112.69264372999999</v>
      </c>
      <c r="M23" s="138">
        <v>-155.61350880994527</v>
      </c>
      <c r="N23" s="138">
        <v>-177.66890666626813</v>
      </c>
      <c r="O23" s="138">
        <v>-183.43396478841493</v>
      </c>
      <c r="P23" s="138">
        <v>-177.64449353191986</v>
      </c>
      <c r="Q23" s="138">
        <v>-165.08120269</v>
      </c>
      <c r="R23" s="138">
        <v>-169.22731237999997</v>
      </c>
      <c r="S23" s="138">
        <v>-190.76101209000001</v>
      </c>
      <c r="T23" s="138">
        <v>-228.40404536</v>
      </c>
      <c r="U23" s="138">
        <v>-448.83144176309997</v>
      </c>
      <c r="V23" s="138">
        <v>-469.50824273999996</v>
      </c>
      <c r="W23" s="138">
        <v>-694.36087379654805</v>
      </c>
      <c r="X23" s="138">
        <v>-753.47357252000006</v>
      </c>
    </row>
    <row r="24" spans="1:45" ht="12.75">
      <c r="A24" s="79"/>
      <c r="B24" s="131" t="s">
        <v>153</v>
      </c>
      <c r="C24" s="131"/>
      <c r="D24" s="41" t="s">
        <v>90</v>
      </c>
      <c r="E24" s="134">
        <v>-102.048920444825</v>
      </c>
      <c r="F24" s="134">
        <v>-106.49166906060002</v>
      </c>
      <c r="G24" s="134">
        <v>-116.7770787969</v>
      </c>
      <c r="H24" s="134">
        <v>-121.2289954738</v>
      </c>
      <c r="I24" s="134">
        <v>-115.80915259999999</v>
      </c>
      <c r="J24" s="134">
        <v>-117.69135233</v>
      </c>
      <c r="K24" s="134">
        <v>-122.17806825</v>
      </c>
      <c r="L24" s="134">
        <v>-112.38111823999999</v>
      </c>
      <c r="M24" s="134">
        <v>-154.95500013994527</v>
      </c>
      <c r="N24" s="134">
        <v>-175.25155060626832</v>
      </c>
      <c r="O24" s="134">
        <v>-182.59396777841494</v>
      </c>
      <c r="P24" s="134">
        <v>-168.85090810191986</v>
      </c>
      <c r="Q24" s="134">
        <v>-162.15318281</v>
      </c>
      <c r="R24" s="134">
        <v>-165.91735622999997</v>
      </c>
      <c r="S24" s="134">
        <v>-187.24013547000001</v>
      </c>
      <c r="T24" s="134">
        <v>-226.68280951</v>
      </c>
      <c r="U24" s="134">
        <v>-446.54666377612506</v>
      </c>
      <c r="V24" s="134">
        <v>-468.05969141999992</v>
      </c>
      <c r="W24" s="134">
        <v>-681.6514266265483</v>
      </c>
      <c r="X24" s="134">
        <v>-741.99348401999998</v>
      </c>
    </row>
    <row r="25" spans="1:45" ht="12.75">
      <c r="A25" s="79"/>
      <c r="B25" s="131"/>
      <c r="C25" s="131"/>
      <c r="D25" s="41" t="s">
        <v>209</v>
      </c>
      <c r="E25" s="134">
        <v>-0.21380331000000002</v>
      </c>
      <c r="F25" s="134">
        <v>-1.4352971669749979</v>
      </c>
      <c r="G25" s="134">
        <v>-0.31860669999999996</v>
      </c>
      <c r="H25" s="134">
        <v>-0.31707081000000004</v>
      </c>
      <c r="I25" s="134">
        <v>-0.38568423000000007</v>
      </c>
      <c r="J25" s="134">
        <v>-0.49486868000000001</v>
      </c>
      <c r="K25" s="134">
        <v>-0.25647291999999999</v>
      </c>
      <c r="L25" s="134">
        <v>-0.31152549000000002</v>
      </c>
      <c r="M25" s="134">
        <v>-0.65850866999999991</v>
      </c>
      <c r="N25" s="134">
        <v>-2.417356059999801</v>
      </c>
      <c r="O25" s="134">
        <v>-0.83999700999999949</v>
      </c>
      <c r="P25" s="134">
        <v>-8.7935854299999985</v>
      </c>
      <c r="Q25" s="134">
        <v>-2.9280198799999999</v>
      </c>
      <c r="R25" s="134">
        <v>-3.3099561499999997</v>
      </c>
      <c r="S25" s="134">
        <v>-3.5208766200000001</v>
      </c>
      <c r="T25" s="134">
        <v>-1.72123585</v>
      </c>
      <c r="U25" s="134">
        <v>-2.2847779869749978</v>
      </c>
      <c r="V25" s="134">
        <v>-1.44855132</v>
      </c>
      <c r="W25" s="134">
        <v>-12.709447169999798</v>
      </c>
      <c r="X25" s="134">
        <v>-11.480088499999999</v>
      </c>
    </row>
    <row r="26" spans="1:45" ht="12.75">
      <c r="A26" s="79"/>
      <c r="B26" s="131" t="s">
        <v>154</v>
      </c>
      <c r="C26" s="131"/>
      <c r="D26" s="41" t="s">
        <v>207</v>
      </c>
      <c r="E26" s="134">
        <v>-1.0009068569750001</v>
      </c>
      <c r="F26" s="134">
        <v>1.0009068569750001</v>
      </c>
      <c r="G26" s="134">
        <v>0</v>
      </c>
      <c r="H26" s="134">
        <v>0</v>
      </c>
      <c r="I26" s="134">
        <v>0</v>
      </c>
      <c r="J26" s="134">
        <v>0</v>
      </c>
      <c r="K26" s="134">
        <v>0</v>
      </c>
      <c r="L26" s="134">
        <v>0</v>
      </c>
      <c r="M26" s="134">
        <v>0</v>
      </c>
      <c r="N26" s="134">
        <v>0</v>
      </c>
      <c r="O26" s="134">
        <v>0</v>
      </c>
      <c r="P26" s="134"/>
      <c r="Q26" s="134"/>
      <c r="R26" s="134"/>
      <c r="S26" s="134"/>
      <c r="T26" s="134"/>
      <c r="U26" s="134">
        <v>0</v>
      </c>
      <c r="V26" s="134">
        <v>0</v>
      </c>
      <c r="W26" s="134">
        <v>0</v>
      </c>
      <c r="X26" s="134">
        <v>0</v>
      </c>
    </row>
    <row r="27" spans="1:45" ht="12.75">
      <c r="A27" s="79"/>
      <c r="B27" s="82"/>
      <c r="C27" s="82"/>
      <c r="D27" s="19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</row>
    <row r="28" spans="1:45" s="81" customFormat="1" ht="20.100000000000001" customHeight="1">
      <c r="A28" s="80"/>
      <c r="B28" s="131" t="s">
        <v>157</v>
      </c>
      <c r="C28" s="83" t="s">
        <v>4</v>
      </c>
      <c r="D28" s="204" t="s">
        <v>95</v>
      </c>
      <c r="E28" s="280">
        <v>940.00530250820043</v>
      </c>
      <c r="F28" s="280">
        <v>1025.0173314594003</v>
      </c>
      <c r="G28" s="280">
        <v>1011.9407270261503</v>
      </c>
      <c r="H28" s="280">
        <v>1005.4312884868091</v>
      </c>
      <c r="I28" s="280">
        <v>916.44598336705917</v>
      </c>
      <c r="J28" s="280">
        <v>1022.3314239148037</v>
      </c>
      <c r="K28" s="280">
        <v>1027.0250758697716</v>
      </c>
      <c r="L28" s="280">
        <v>999.59499744964535</v>
      </c>
      <c r="M28" s="280">
        <v>920.12669258936432</v>
      </c>
      <c r="N28" s="280">
        <v>1024.373285751207</v>
      </c>
      <c r="O28" s="280">
        <v>1025.0061355283028</v>
      </c>
      <c r="P28" s="280">
        <v>1054.9528975827404</v>
      </c>
      <c r="Q28" s="280">
        <v>976.92274285344843</v>
      </c>
      <c r="R28" s="280">
        <v>1067.4917018678957</v>
      </c>
      <c r="S28" s="280">
        <v>1059.429972865435</v>
      </c>
      <c r="T28" s="280">
        <v>1029.5849371650352</v>
      </c>
      <c r="U28" s="280">
        <v>3982.39464948056</v>
      </c>
      <c r="V28" s="280">
        <v>3965.3974806012798</v>
      </c>
      <c r="W28" s="280">
        <v>4024.459011451615</v>
      </c>
      <c r="X28" s="280">
        <v>4133.4293547518137</v>
      </c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</row>
    <row r="29" spans="1:45" ht="12.75">
      <c r="A29" s="79"/>
      <c r="B29" s="131" t="s">
        <v>155</v>
      </c>
      <c r="C29" s="84"/>
      <c r="D29" s="85" t="s">
        <v>57</v>
      </c>
      <c r="E29" s="18">
        <v>799.4787172051756</v>
      </c>
      <c r="F29" s="18">
        <v>838.71444032940042</v>
      </c>
      <c r="G29" s="18">
        <v>888.99498172615029</v>
      </c>
      <c r="H29" s="18">
        <v>901.92527736680904</v>
      </c>
      <c r="I29" s="18">
        <v>849.08304242705913</v>
      </c>
      <c r="J29" s="18">
        <v>928.65332135480389</v>
      </c>
      <c r="K29" s="18">
        <v>938.27743102977138</v>
      </c>
      <c r="L29" s="18">
        <v>927.95000127964545</v>
      </c>
      <c r="M29" s="18">
        <v>873.6612885993643</v>
      </c>
      <c r="N29" s="18">
        <v>953.88612561120692</v>
      </c>
      <c r="O29" s="18">
        <v>957.6084657183028</v>
      </c>
      <c r="P29" s="18">
        <v>940.40204872274035</v>
      </c>
      <c r="Q29" s="18">
        <v>877.94713169344857</v>
      </c>
      <c r="R29" s="18">
        <v>964.35329857789566</v>
      </c>
      <c r="S29" s="18">
        <v>976.27511782543502</v>
      </c>
      <c r="T29" s="18">
        <v>949.79460933503515</v>
      </c>
      <c r="U29" s="18">
        <v>3429.1134166275356</v>
      </c>
      <c r="V29" s="18">
        <v>3643.9637960912796</v>
      </c>
      <c r="W29" s="18">
        <v>3725.5579286516145</v>
      </c>
      <c r="X29" s="18">
        <v>3768.3701574318143</v>
      </c>
    </row>
    <row r="30" spans="1:45" ht="12.75">
      <c r="A30" s="79"/>
      <c r="B30" s="131" t="s">
        <v>156</v>
      </c>
      <c r="C30" s="84"/>
      <c r="D30" s="85" t="s">
        <v>58</v>
      </c>
      <c r="E30" s="18">
        <v>140.52658530302494</v>
      </c>
      <c r="F30" s="18">
        <v>186.30289113000001</v>
      </c>
      <c r="G30" s="18">
        <v>122.9457453</v>
      </c>
      <c r="H30" s="18">
        <v>103.50601112000001</v>
      </c>
      <c r="I30" s="18">
        <v>67.362940940000016</v>
      </c>
      <c r="J30" s="18">
        <v>93.678102560000013</v>
      </c>
      <c r="K30" s="18">
        <v>88.747644840000007</v>
      </c>
      <c r="L30" s="18">
        <v>71.644996169999999</v>
      </c>
      <c r="M30" s="18">
        <v>46.465403989999999</v>
      </c>
      <c r="N30" s="18">
        <v>70.487160140000199</v>
      </c>
      <c r="O30" s="18">
        <v>67.397669809999996</v>
      </c>
      <c r="P30" s="18">
        <v>114.55084886000002</v>
      </c>
      <c r="Q30" s="18">
        <v>98.975611160000014</v>
      </c>
      <c r="R30" s="18">
        <v>103.13840329</v>
      </c>
      <c r="S30" s="18">
        <v>83.154855040000015</v>
      </c>
      <c r="T30" s="18">
        <v>79.79032783000001</v>
      </c>
      <c r="U30" s="18">
        <v>553.28123285302502</v>
      </c>
      <c r="V30" s="18">
        <v>321.43368451000003</v>
      </c>
      <c r="W30" s="18">
        <v>298.90108280000021</v>
      </c>
      <c r="X30" s="18">
        <v>365.05919732000007</v>
      </c>
    </row>
    <row r="31" spans="1:45" ht="12.75">
      <c r="A31" s="79"/>
      <c r="B31" s="84"/>
      <c r="C31" s="84"/>
      <c r="D31" s="84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</row>
    <row r="32" spans="1:45" ht="12.75">
      <c r="A32" s="79"/>
      <c r="B32" s="84"/>
      <c r="C32" s="84"/>
      <c r="D32" s="84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</row>
    <row r="33" spans="1:45" ht="12.75">
      <c r="A33" s="79"/>
      <c r="B33" s="84"/>
      <c r="C33" s="84"/>
      <c r="D33" s="84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</row>
    <row r="34" spans="1:45" ht="12.75">
      <c r="A34" s="79"/>
      <c r="B34" s="131" t="s">
        <v>158</v>
      </c>
      <c r="C34" s="86" t="s">
        <v>3</v>
      </c>
      <c r="D34" s="38" t="s">
        <v>80</v>
      </c>
      <c r="E34" s="16">
        <v>-674.25930916820016</v>
      </c>
      <c r="F34" s="16">
        <v>-705.74058680939993</v>
      </c>
      <c r="G34" s="16">
        <v>-695.67026557615054</v>
      </c>
      <c r="H34" s="16">
        <v>-736.03053375680827</v>
      </c>
      <c r="I34" s="16">
        <v>-685.08948444705925</v>
      </c>
      <c r="J34" s="16">
        <v>-758.85284178480288</v>
      </c>
      <c r="K34" s="16">
        <v>-749.48210242579</v>
      </c>
      <c r="L34" s="16">
        <v>-759.0321057099444</v>
      </c>
      <c r="M34" s="16">
        <v>-678.79580865936441</v>
      </c>
      <c r="N34" s="16">
        <v>-773.29978251120701</v>
      </c>
      <c r="O34" s="16">
        <v>-796.74457065830291</v>
      </c>
      <c r="P34" s="16">
        <v>-790.78764777274</v>
      </c>
      <c r="Q34" s="16">
        <v>-726.48231796344839</v>
      </c>
      <c r="R34" s="16">
        <v>-787.48012833789551</v>
      </c>
      <c r="S34" s="16">
        <v>-794.7218296554355</v>
      </c>
      <c r="T34" s="16">
        <v>-784.0464759150351</v>
      </c>
      <c r="U34" s="16">
        <v>-2811.7006953105588</v>
      </c>
      <c r="V34" s="16">
        <v>-2952.4565343675968</v>
      </c>
      <c r="W34" s="16">
        <v>-3039.6278096016144</v>
      </c>
      <c r="X34" s="16">
        <v>-3092.7307518718144</v>
      </c>
    </row>
    <row r="35" spans="1:45" ht="15">
      <c r="A35" s="79"/>
      <c r="B35" s="131" t="s">
        <v>159</v>
      </c>
      <c r="C35" s="82"/>
      <c r="D35" s="135" t="s">
        <v>62</v>
      </c>
      <c r="E35" s="14">
        <v>-231.44451401820012</v>
      </c>
      <c r="F35" s="14">
        <v>-267.58632734940005</v>
      </c>
      <c r="G35" s="14">
        <v>-229.54399643309998</v>
      </c>
      <c r="H35" s="14">
        <v>-242.61137648620007</v>
      </c>
      <c r="I35" s="14">
        <v>-225.42217158999998</v>
      </c>
      <c r="J35" s="14">
        <v>-269.30844875999998</v>
      </c>
      <c r="K35" s="14">
        <v>-248.01984323000002</v>
      </c>
      <c r="L35" s="14">
        <v>-249.18764702000001</v>
      </c>
      <c r="M35" s="14">
        <v>-239.89810575000007</v>
      </c>
      <c r="N35" s="14">
        <v>-263.11378670999989</v>
      </c>
      <c r="O35" s="14">
        <v>-262.82870913999994</v>
      </c>
      <c r="P35" s="14">
        <v>-260.71709779000003</v>
      </c>
      <c r="Q35" s="14">
        <v>-231.17767829000002</v>
      </c>
      <c r="R35" s="14">
        <v>-258.18305298999996</v>
      </c>
      <c r="S35" s="14">
        <v>-257.66654317000007</v>
      </c>
      <c r="T35" s="14">
        <v>-264.26385163000003</v>
      </c>
      <c r="U35" s="14">
        <v>-971.18621428690017</v>
      </c>
      <c r="V35" s="14">
        <v>-991.93811059999996</v>
      </c>
      <c r="W35" s="14">
        <v>-1026.5576993899999</v>
      </c>
      <c r="X35" s="14">
        <v>-1011.2911260800001</v>
      </c>
    </row>
    <row r="36" spans="1:45" ht="15">
      <c r="A36" s="79"/>
      <c r="B36" s="131" t="s">
        <v>160</v>
      </c>
      <c r="C36" s="82"/>
      <c r="D36" s="135" t="s">
        <v>81</v>
      </c>
      <c r="E36" s="14">
        <v>-148.87264716999999</v>
      </c>
      <c r="F36" s="14">
        <v>-149.19420341999998</v>
      </c>
      <c r="G36" s="14">
        <v>-169.75909297999999</v>
      </c>
      <c r="H36" s="14">
        <v>-183.58436599000001</v>
      </c>
      <c r="I36" s="14">
        <v>-168.18353544000001</v>
      </c>
      <c r="J36" s="14">
        <v>-157.39930383000001</v>
      </c>
      <c r="K36" s="14">
        <v>-157.23666285000002</v>
      </c>
      <c r="L36" s="14">
        <v>-167.47466634</v>
      </c>
      <c r="M36" s="14">
        <v>-156.90334511</v>
      </c>
      <c r="N36" s="14">
        <v>-173.79812376000001</v>
      </c>
      <c r="O36" s="14">
        <v>-186.45262582000001</v>
      </c>
      <c r="P36" s="14">
        <v>-204.27450499999998</v>
      </c>
      <c r="Q36" s="14">
        <v>-194.30296099999998</v>
      </c>
      <c r="R36" s="14">
        <v>-219.84021381999997</v>
      </c>
      <c r="S36" s="14">
        <v>-233.74706634</v>
      </c>
      <c r="T36" s="14">
        <v>-252.98901083999999</v>
      </c>
      <c r="U36" s="14">
        <v>-651.41030955999997</v>
      </c>
      <c r="V36" s="14">
        <v>-650.29416846000004</v>
      </c>
      <c r="W36" s="14">
        <v>-721.42859968999994</v>
      </c>
      <c r="X36" s="14">
        <v>-900.87925199999995</v>
      </c>
    </row>
    <row r="37" spans="1:45" ht="15">
      <c r="A37" s="79"/>
      <c r="B37" s="131" t="s">
        <v>161</v>
      </c>
      <c r="C37" s="82"/>
      <c r="D37" s="135" t="s">
        <v>82</v>
      </c>
      <c r="E37" s="14">
        <v>-51.845109440000002</v>
      </c>
      <c r="F37" s="14">
        <v>-57.956310500000001</v>
      </c>
      <c r="G37" s="14">
        <v>-60.104574340000013</v>
      </c>
      <c r="H37" s="14">
        <v>-54.399754369999997</v>
      </c>
      <c r="I37" s="14">
        <v>-51.646384840000003</v>
      </c>
      <c r="J37" s="14">
        <v>-62.465126990000002</v>
      </c>
      <c r="K37" s="14">
        <v>-66.264215790000009</v>
      </c>
      <c r="L37" s="14">
        <v>-62.11198976</v>
      </c>
      <c r="M37" s="14">
        <v>-51.008027610000006</v>
      </c>
      <c r="N37" s="14">
        <v>-67.448166929999999</v>
      </c>
      <c r="O37" s="14">
        <v>-68.921750889999998</v>
      </c>
      <c r="P37" s="14">
        <v>-56.495675670000004</v>
      </c>
      <c r="Q37" s="14">
        <v>-50.412881509999998</v>
      </c>
      <c r="R37" s="14">
        <v>-58.195812439999997</v>
      </c>
      <c r="S37" s="14">
        <v>-55.70188168</v>
      </c>
      <c r="T37" s="14">
        <v>-56.890613139999999</v>
      </c>
      <c r="U37" s="14">
        <v>-224.30574865</v>
      </c>
      <c r="V37" s="14">
        <v>-242.48771738000002</v>
      </c>
      <c r="W37" s="14">
        <v>-243.87362110000001</v>
      </c>
      <c r="X37" s="14">
        <v>-221.20118877000002</v>
      </c>
    </row>
    <row r="38" spans="1:45" ht="15">
      <c r="A38" s="79"/>
      <c r="B38" s="131" t="s">
        <v>162</v>
      </c>
      <c r="C38" s="82"/>
      <c r="D38" s="135" t="s">
        <v>83</v>
      </c>
      <c r="E38" s="14">
        <v>-60.948050230000007</v>
      </c>
      <c r="F38" s="14">
        <v>-52.226005270000002</v>
      </c>
      <c r="G38" s="14">
        <v>-46.911328189999992</v>
      </c>
      <c r="H38" s="14">
        <v>-53.877003559999991</v>
      </c>
      <c r="I38" s="14">
        <v>-52.400096619999999</v>
      </c>
      <c r="J38" s="14">
        <v>-60.971282840000001</v>
      </c>
      <c r="K38" s="14">
        <v>-66.124469609999991</v>
      </c>
      <c r="L38" s="14">
        <v>-64.57034444</v>
      </c>
      <c r="M38" s="14">
        <v>-59.272029910000001</v>
      </c>
      <c r="N38" s="14">
        <v>-74.708367760000002</v>
      </c>
      <c r="O38" s="14">
        <v>-76.786646619999999</v>
      </c>
      <c r="P38" s="14">
        <v>-73.667346089999995</v>
      </c>
      <c r="Q38" s="14">
        <v>-75.076836150000005</v>
      </c>
      <c r="R38" s="14">
        <v>-71.320009109999987</v>
      </c>
      <c r="S38" s="14">
        <v>-75.144982479999996</v>
      </c>
      <c r="T38" s="14">
        <v>-76.378474640000007</v>
      </c>
      <c r="U38" s="14">
        <v>-213.96238725000001</v>
      </c>
      <c r="V38" s="14">
        <v>-244.06619351000001</v>
      </c>
      <c r="W38" s="14">
        <v>-284.43439037999997</v>
      </c>
      <c r="X38" s="14">
        <v>-297.92030237999995</v>
      </c>
    </row>
    <row r="39" spans="1:45" ht="15">
      <c r="A39" s="79"/>
      <c r="B39" s="131" t="s">
        <v>163</v>
      </c>
      <c r="C39" s="82"/>
      <c r="D39" s="135" t="s">
        <v>52</v>
      </c>
      <c r="E39" s="14">
        <v>-71.904463540000009</v>
      </c>
      <c r="F39" s="14">
        <v>-80.579830860000001</v>
      </c>
      <c r="G39" s="14">
        <v>-80.162780450000014</v>
      </c>
      <c r="H39" s="14">
        <v>-83.649002109999998</v>
      </c>
      <c r="I39" s="14">
        <v>-88.406526439999993</v>
      </c>
      <c r="J39" s="14">
        <v>-95.613726360000001</v>
      </c>
      <c r="K39" s="14">
        <v>-99.910699469999997</v>
      </c>
      <c r="L39" s="14">
        <v>-103.00227855</v>
      </c>
      <c r="M39" s="14">
        <v>-99.289171749999994</v>
      </c>
      <c r="N39" s="14">
        <v>-103.91403267000001</v>
      </c>
      <c r="O39" s="14">
        <v>-110.78879085999999</v>
      </c>
      <c r="P39" s="14">
        <v>-114.90940731000001</v>
      </c>
      <c r="Q39" s="14">
        <v>-104.97452377</v>
      </c>
      <c r="R39" s="14">
        <v>-105.24240639000001</v>
      </c>
      <c r="S39" s="14">
        <v>-107.76117723</v>
      </c>
      <c r="T39" s="14">
        <v>-106.03139407</v>
      </c>
      <c r="U39" s="14">
        <v>-316.29607696000005</v>
      </c>
      <c r="V39" s="14">
        <v>-386.93323081999995</v>
      </c>
      <c r="W39" s="14">
        <v>-428.90140259000003</v>
      </c>
      <c r="X39" s="14">
        <v>-424.00950146000002</v>
      </c>
    </row>
    <row r="40" spans="1:45" ht="15">
      <c r="A40" s="79"/>
      <c r="B40" s="131" t="s">
        <v>164</v>
      </c>
      <c r="C40" s="82"/>
      <c r="D40" s="135" t="s">
        <v>55</v>
      </c>
      <c r="E40" s="14">
        <v>-109.24452477</v>
      </c>
      <c r="F40" s="14">
        <v>-98.197909410000008</v>
      </c>
      <c r="G40" s="14">
        <v>-109.18849318305047</v>
      </c>
      <c r="H40" s="14">
        <v>-117.90903124060837</v>
      </c>
      <c r="I40" s="14">
        <v>-99.030769517059298</v>
      </c>
      <c r="J40" s="14">
        <v>-113.094953004803</v>
      </c>
      <c r="K40" s="14">
        <v>-111.92621147579</v>
      </c>
      <c r="L40" s="14">
        <v>-112.68517959994438</v>
      </c>
      <c r="M40" s="14">
        <v>-72.425128529364315</v>
      </c>
      <c r="N40" s="14">
        <v>-90.317304681207133</v>
      </c>
      <c r="O40" s="14">
        <v>-90.966047328302921</v>
      </c>
      <c r="P40" s="14">
        <v>-80.723615912740001</v>
      </c>
      <c r="Q40" s="14">
        <v>-70.53743724344838</v>
      </c>
      <c r="R40" s="14">
        <v>-74.698633587895529</v>
      </c>
      <c r="S40" s="14">
        <v>-64.700178755435445</v>
      </c>
      <c r="T40" s="14">
        <v>-27.493131595034924</v>
      </c>
      <c r="U40" s="14">
        <v>-434.53995860365887</v>
      </c>
      <c r="V40" s="14">
        <v>-436.7371135975967</v>
      </c>
      <c r="W40" s="14">
        <v>-334.43209645161437</v>
      </c>
      <c r="X40" s="14">
        <v>-237.42938118181428</v>
      </c>
    </row>
    <row r="41" spans="1:45" ht="15">
      <c r="A41" s="79"/>
      <c r="B41" s="82"/>
      <c r="C41" s="82"/>
      <c r="D41" s="135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</row>
    <row r="42" spans="1:45" ht="12.75">
      <c r="A42" s="79"/>
      <c r="B42" s="131" t="s">
        <v>165</v>
      </c>
      <c r="C42" s="86" t="s">
        <v>3</v>
      </c>
      <c r="D42" s="38" t="s">
        <v>94</v>
      </c>
      <c r="E42" s="16">
        <v>-137.533174</v>
      </c>
      <c r="F42" s="16">
        <v>-176.46758160000002</v>
      </c>
      <c r="G42" s="16">
        <v>-124.39221622000001</v>
      </c>
      <c r="H42" s="16">
        <v>-106.12309036000001</v>
      </c>
      <c r="I42" s="16">
        <v>-67.674183360000001</v>
      </c>
      <c r="J42" s="16">
        <v>-93.496224259999991</v>
      </c>
      <c r="K42" s="16">
        <v>-88.231907830000011</v>
      </c>
      <c r="L42" s="16">
        <v>-71.324401280000032</v>
      </c>
      <c r="M42" s="16">
        <v>-47.160491830000005</v>
      </c>
      <c r="N42" s="16">
        <v>-70.124334150000152</v>
      </c>
      <c r="O42" s="16">
        <v>-67.59553511</v>
      </c>
      <c r="P42" s="16">
        <v>-108.80862956</v>
      </c>
      <c r="Q42" s="16">
        <v>-97.959408850000003</v>
      </c>
      <c r="R42" s="16">
        <v>-102.70685266000004</v>
      </c>
      <c r="S42" s="16">
        <v>-82.811359260000003</v>
      </c>
      <c r="T42" s="16">
        <v>-80.300435840000006</v>
      </c>
      <c r="U42" s="16">
        <v>-544.51606218000006</v>
      </c>
      <c r="V42" s="16">
        <v>-320.72671673000002</v>
      </c>
      <c r="W42" s="16">
        <v>-293.68899065000016</v>
      </c>
      <c r="X42" s="16">
        <v>-363.77805661000002</v>
      </c>
    </row>
    <row r="43" spans="1:45" ht="17.25" customHeight="1">
      <c r="A43" s="79"/>
      <c r="B43" s="131" t="s">
        <v>166</v>
      </c>
      <c r="C43" s="82"/>
      <c r="D43" s="135" t="s">
        <v>208</v>
      </c>
      <c r="E43" s="14">
        <v>-99.330717870000001</v>
      </c>
      <c r="F43" s="14">
        <v>-87.590758900000026</v>
      </c>
      <c r="G43" s="14">
        <v>-82.411227030000006</v>
      </c>
      <c r="H43" s="14">
        <v>-98.842731870000009</v>
      </c>
      <c r="I43" s="14">
        <v>-67.6507687</v>
      </c>
      <c r="J43" s="14">
        <v>-92.876143589999998</v>
      </c>
      <c r="K43" s="14">
        <v>-86.512381380000008</v>
      </c>
      <c r="L43" s="14">
        <v>-70.484921990000032</v>
      </c>
      <c r="M43" s="14">
        <v>-47.160491830000005</v>
      </c>
      <c r="N43" s="14">
        <v>-70.124334150000152</v>
      </c>
      <c r="O43" s="14">
        <v>-67.59553511</v>
      </c>
      <c r="P43" s="14">
        <v>-108.80862956</v>
      </c>
      <c r="Q43" s="14">
        <v>-97.959408850000003</v>
      </c>
      <c r="R43" s="14">
        <v>-102.70685266000004</v>
      </c>
      <c r="S43" s="14">
        <v>-82.811359260000003</v>
      </c>
      <c r="T43" s="14">
        <v>-80.300435840000006</v>
      </c>
      <c r="U43" s="14">
        <v>-368.17543567000007</v>
      </c>
      <c r="V43" s="14">
        <v>-317.52421566000004</v>
      </c>
      <c r="W43" s="14">
        <v>-293.68899065000016</v>
      </c>
      <c r="X43" s="14">
        <v>-363.77805661000002</v>
      </c>
    </row>
    <row r="44" spans="1:45" ht="15">
      <c r="A44" s="79"/>
      <c r="B44" s="131" t="s">
        <v>167</v>
      </c>
      <c r="C44" s="82"/>
      <c r="D44" s="135" t="s">
        <v>93</v>
      </c>
      <c r="E44" s="14">
        <v>-38.202456130000002</v>
      </c>
      <c r="F44" s="14">
        <v>-88.876822699999991</v>
      </c>
      <c r="G44" s="14">
        <v>-41.980989190000003</v>
      </c>
      <c r="H44" s="14">
        <v>-7.2803584899999985</v>
      </c>
      <c r="I44" s="14">
        <v>-2.3414660000000139E-2</v>
      </c>
      <c r="J44" s="14">
        <v>-0.62008067</v>
      </c>
      <c r="K44" s="14">
        <v>-1.7195264499999998</v>
      </c>
      <c r="L44" s="14">
        <v>-0.83947928999999999</v>
      </c>
      <c r="M44" s="14">
        <v>0</v>
      </c>
      <c r="N44" s="14">
        <v>0</v>
      </c>
      <c r="O44" s="14">
        <v>0</v>
      </c>
      <c r="P44" s="14"/>
      <c r="Q44" s="14"/>
      <c r="R44" s="14"/>
      <c r="S44" s="14"/>
      <c r="T44" s="14"/>
      <c r="U44" s="14">
        <v>-176.34062650999999</v>
      </c>
      <c r="V44" s="14">
        <v>-3.2025010699999998</v>
      </c>
      <c r="W44" s="14">
        <v>0</v>
      </c>
      <c r="X44" s="14">
        <v>0</v>
      </c>
    </row>
    <row r="45" spans="1:45" ht="30">
      <c r="A45" s="79"/>
      <c r="B45" s="131" t="s">
        <v>168</v>
      </c>
      <c r="C45" s="82"/>
      <c r="D45" s="135" t="s">
        <v>79</v>
      </c>
      <c r="E45" s="134">
        <v>0</v>
      </c>
      <c r="F45" s="134">
        <v>0</v>
      </c>
      <c r="G45" s="134">
        <v>0</v>
      </c>
      <c r="H45" s="134">
        <v>0</v>
      </c>
      <c r="I45" s="134">
        <v>0</v>
      </c>
      <c r="J45" s="134">
        <v>0</v>
      </c>
      <c r="K45" s="134">
        <v>0</v>
      </c>
      <c r="L45" s="134">
        <v>0</v>
      </c>
      <c r="M45" s="134">
        <v>0</v>
      </c>
      <c r="N45" s="134">
        <v>0</v>
      </c>
      <c r="O45" s="134">
        <v>0</v>
      </c>
      <c r="P45" s="134"/>
      <c r="Q45" s="134"/>
      <c r="R45" s="134"/>
      <c r="S45" s="134"/>
      <c r="T45" s="134"/>
      <c r="U45" s="134">
        <v>0</v>
      </c>
      <c r="V45" s="134">
        <v>0</v>
      </c>
      <c r="W45" s="134">
        <v>0</v>
      </c>
      <c r="X45" s="134">
        <v>0</v>
      </c>
    </row>
    <row r="46" spans="1:45" ht="12.75">
      <c r="A46" s="79"/>
      <c r="B46" s="82"/>
      <c r="C46" s="82"/>
      <c r="D46" s="19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</row>
    <row r="47" spans="1:45" s="81" customFormat="1" ht="20.100000000000001" customHeight="1">
      <c r="A47" s="80"/>
      <c r="B47" s="131" t="s">
        <v>169</v>
      </c>
      <c r="C47" s="83"/>
      <c r="D47" s="204" t="s">
        <v>63</v>
      </c>
      <c r="E47" s="281">
        <v>-811.79248316820019</v>
      </c>
      <c r="F47" s="281">
        <v>-882.20816840939995</v>
      </c>
      <c r="G47" s="281">
        <v>-820.06248179615056</v>
      </c>
      <c r="H47" s="281">
        <v>-842.15362411680826</v>
      </c>
      <c r="I47" s="281">
        <v>-752.76366780705928</v>
      </c>
      <c r="J47" s="281">
        <v>-852.34906604480284</v>
      </c>
      <c r="K47" s="281">
        <v>-837.71401025579007</v>
      </c>
      <c r="L47" s="281">
        <v>-830.35650698994448</v>
      </c>
      <c r="M47" s="281">
        <v>-725.95630048936437</v>
      </c>
      <c r="N47" s="281">
        <v>-843.42411666120711</v>
      </c>
      <c r="O47" s="281">
        <v>-864.34010576830292</v>
      </c>
      <c r="P47" s="281">
        <v>-899.59627733273999</v>
      </c>
      <c r="Q47" s="281">
        <v>-824.44172681344844</v>
      </c>
      <c r="R47" s="281">
        <v>-890.18698099789549</v>
      </c>
      <c r="S47" s="281">
        <v>-877.53318891543552</v>
      </c>
      <c r="T47" s="281">
        <v>-864.34691175503508</v>
      </c>
      <c r="U47" s="281">
        <v>-3356.2167574905588</v>
      </c>
      <c r="V47" s="281">
        <v>-3273.1832510975969</v>
      </c>
      <c r="W47" s="281">
        <v>-3333.3168002516145</v>
      </c>
      <c r="X47" s="281">
        <v>-3456.5088084818144</v>
      </c>
      <c r="Y47" s="66"/>
      <c r="Z47" s="66"/>
      <c r="AA47" s="66"/>
      <c r="AB47" s="66"/>
      <c r="AC47" s="66"/>
      <c r="AD47" s="66"/>
      <c r="AE47" s="66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</row>
    <row r="48" spans="1:45" ht="9.9499999999999993" customHeight="1">
      <c r="A48" s="79"/>
      <c r="B48" s="84"/>
      <c r="C48" s="84"/>
      <c r="D48" s="8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1:45" s="81" customFormat="1" ht="20.100000000000001" customHeight="1">
      <c r="A49" s="80"/>
      <c r="B49" s="131" t="s">
        <v>170</v>
      </c>
      <c r="C49" s="82" t="s">
        <v>4</v>
      </c>
      <c r="D49" s="204" t="s">
        <v>96</v>
      </c>
      <c r="E49" s="281">
        <v>128.21281934000024</v>
      </c>
      <c r="F49" s="281">
        <v>142.80916305000039</v>
      </c>
      <c r="G49" s="281">
        <v>191.87824522999972</v>
      </c>
      <c r="H49" s="281">
        <v>163.27766437000082</v>
      </c>
      <c r="I49" s="281">
        <v>163.68231555999989</v>
      </c>
      <c r="J49" s="281">
        <v>169.9823578700009</v>
      </c>
      <c r="K49" s="281">
        <v>189.31106561398155</v>
      </c>
      <c r="L49" s="281">
        <v>169.23849045970087</v>
      </c>
      <c r="M49" s="281">
        <v>194.17039209999996</v>
      </c>
      <c r="N49" s="281">
        <v>180.94916908999994</v>
      </c>
      <c r="O49" s="281">
        <v>160.6660297599999</v>
      </c>
      <c r="P49" s="281">
        <v>155.35662025000045</v>
      </c>
      <c r="Q49" s="281">
        <v>152.48101603999999</v>
      </c>
      <c r="R49" s="281">
        <v>177.30472087000021</v>
      </c>
      <c r="S49" s="281">
        <v>181.89678394999953</v>
      </c>
      <c r="T49" s="281">
        <v>165.23802541000009</v>
      </c>
      <c r="U49" s="281">
        <v>626.17789199000117</v>
      </c>
      <c r="V49" s="281">
        <v>692.21422950368321</v>
      </c>
      <c r="W49" s="281">
        <v>691.14221120000025</v>
      </c>
      <c r="X49" s="281">
        <v>676.92054626999982</v>
      </c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</row>
    <row r="50" spans="1:45" ht="5.0999999999999996" customHeight="1">
      <c r="A50" s="79"/>
      <c r="B50" s="84"/>
      <c r="C50" s="84"/>
      <c r="D50" s="8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1:45" ht="12.75">
      <c r="A51" s="79"/>
      <c r="B51" s="87" t="s">
        <v>171</v>
      </c>
      <c r="C51" s="87" t="s">
        <v>5</v>
      </c>
      <c r="D51" s="84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</row>
    <row r="52" spans="1:45" ht="12.75">
      <c r="A52" s="79"/>
      <c r="B52" s="82"/>
      <c r="C52" s="82"/>
      <c r="D52" s="38" t="s">
        <v>137</v>
      </c>
      <c r="E52" s="16">
        <v>-58.113982899999989</v>
      </c>
      <c r="F52" s="16">
        <v>-58.117255089999993</v>
      </c>
      <c r="G52" s="16">
        <v>-51.282393649999989</v>
      </c>
      <c r="H52" s="16">
        <v>-44.603236010000003</v>
      </c>
      <c r="I52" s="16">
        <v>-56.875944629999999</v>
      </c>
      <c r="J52" s="16">
        <v>-54.305493730000016</v>
      </c>
      <c r="K52" s="16">
        <v>-57.237106659999995</v>
      </c>
      <c r="L52" s="16">
        <v>-59.356690319999998</v>
      </c>
      <c r="M52" s="16">
        <v>-67.50355320999995</v>
      </c>
      <c r="N52" s="16">
        <v>-65.826695510000022</v>
      </c>
      <c r="O52" s="16">
        <v>-61.024187040000001</v>
      </c>
      <c r="P52" s="16">
        <v>-74.211118499999998</v>
      </c>
      <c r="Q52" s="16">
        <v>-60.461842279999999</v>
      </c>
      <c r="R52" s="16">
        <v>-58.832689340000002</v>
      </c>
      <c r="S52" s="16">
        <v>-60.530233700000004</v>
      </c>
      <c r="T52" s="16">
        <v>-72.389325700000001</v>
      </c>
      <c r="U52" s="16">
        <v>-212.11686764999996</v>
      </c>
      <c r="V52" s="16">
        <v>-227.77523533999999</v>
      </c>
      <c r="W52" s="16">
        <v>-268.56555426</v>
      </c>
      <c r="X52" s="16">
        <v>-252.21409102000001</v>
      </c>
    </row>
    <row r="53" spans="1:45" ht="12.75">
      <c r="A53" s="79"/>
      <c r="B53" s="82"/>
      <c r="C53" s="82"/>
      <c r="D53" s="88" t="s">
        <v>50</v>
      </c>
      <c r="E53" s="14">
        <v>-26.075342599999988</v>
      </c>
      <c r="F53" s="14">
        <v>-27.246473120000001</v>
      </c>
      <c r="G53" s="14">
        <v>-24.307048989999995</v>
      </c>
      <c r="H53" s="14">
        <v>-15.555519340000004</v>
      </c>
      <c r="I53" s="14">
        <v>-23.268697909999997</v>
      </c>
      <c r="J53" s="14">
        <v>-25.413427150000004</v>
      </c>
      <c r="K53" s="14">
        <v>-22.320820909999995</v>
      </c>
      <c r="L53" s="14">
        <v>-25.042312420000002</v>
      </c>
      <c r="M53" s="14">
        <v>-24.978994110000002</v>
      </c>
      <c r="N53" s="14">
        <v>-28.13018976</v>
      </c>
      <c r="O53" s="14">
        <v>-26.307705810000002</v>
      </c>
      <c r="P53" s="14">
        <v>-27.174105570000002</v>
      </c>
      <c r="Q53" s="14">
        <v>-22.872154560000002</v>
      </c>
      <c r="R53" s="14">
        <v>-25.939891570000004</v>
      </c>
      <c r="S53" s="14">
        <v>-23.467084530000001</v>
      </c>
      <c r="T53" s="14">
        <v>-26.233315180000002</v>
      </c>
      <c r="U53" s="14">
        <v>-93.184384049999991</v>
      </c>
      <c r="V53" s="14">
        <v>-96.045258390000001</v>
      </c>
      <c r="W53" s="14">
        <v>-106.59099524999999</v>
      </c>
      <c r="X53" s="14">
        <v>-98.512445840000012</v>
      </c>
    </row>
    <row r="54" spans="1:45" ht="12.75">
      <c r="A54" s="79"/>
      <c r="B54" s="131" t="s">
        <v>172</v>
      </c>
      <c r="C54" s="82"/>
      <c r="D54" s="89" t="s">
        <v>230</v>
      </c>
      <c r="E54" s="14">
        <v>-13.089555360000002</v>
      </c>
      <c r="F54" s="14">
        <v>-10.36415189</v>
      </c>
      <c r="G54" s="14">
        <v>-10.172870899999998</v>
      </c>
      <c r="H54" s="14">
        <v>-11.87719362</v>
      </c>
      <c r="I54" s="14">
        <v>-12.775467820000001</v>
      </c>
      <c r="J54" s="14">
        <v>-11.770679169999999</v>
      </c>
      <c r="K54" s="14">
        <v>-11.82482585</v>
      </c>
      <c r="L54" s="14">
        <v>-12.85022949</v>
      </c>
      <c r="M54" s="14">
        <v>-11.533502210000002</v>
      </c>
      <c r="N54" s="14">
        <v>-13.296372869999999</v>
      </c>
      <c r="O54" s="14">
        <v>-13.247205560000001</v>
      </c>
      <c r="P54" s="14">
        <v>-10.22556685</v>
      </c>
      <c r="Q54" s="14">
        <v>-11.497965710000003</v>
      </c>
      <c r="R54" s="14">
        <v>-11.53603648</v>
      </c>
      <c r="S54" s="14">
        <v>-11.52521958</v>
      </c>
      <c r="T54" s="14">
        <v>-6.5599301200000006</v>
      </c>
      <c r="U54" s="14">
        <v>-45.50377177</v>
      </c>
      <c r="V54" s="14">
        <v>-49.221202329999997</v>
      </c>
      <c r="W54" s="14">
        <v>-48.302647490000005</v>
      </c>
      <c r="X54" s="14">
        <v>-41.119151889999998</v>
      </c>
    </row>
    <row r="55" spans="1:45" ht="12.75">
      <c r="A55" s="79"/>
      <c r="B55" s="82"/>
      <c r="C55" s="82"/>
      <c r="D55" s="89" t="s">
        <v>54</v>
      </c>
      <c r="E55" s="14">
        <v>-4.2308955100000007</v>
      </c>
      <c r="F55" s="14">
        <v>-3.8735677499999994</v>
      </c>
      <c r="G55" s="14">
        <v>-3.8323049199999999</v>
      </c>
      <c r="H55" s="14">
        <v>-3.8100821700000003</v>
      </c>
      <c r="I55" s="14">
        <v>-3.8344243099999997</v>
      </c>
      <c r="J55" s="14">
        <v>-2.65840298</v>
      </c>
      <c r="K55" s="14">
        <v>-2.2300221200000001</v>
      </c>
      <c r="L55" s="14">
        <v>-3.4396739300000005</v>
      </c>
      <c r="M55" s="14">
        <v>-3.3216784700000002</v>
      </c>
      <c r="N55" s="14">
        <v>-3.9922493399999999</v>
      </c>
      <c r="O55" s="14">
        <v>-2.7276983000000001</v>
      </c>
      <c r="P55" s="14">
        <v>-0.91272791000000009</v>
      </c>
      <c r="Q55" s="14">
        <v>-1.0308964199999999</v>
      </c>
      <c r="R55" s="14">
        <v>-1.27186793</v>
      </c>
      <c r="S55" s="14">
        <v>-1.0859385399999999</v>
      </c>
      <c r="T55" s="14">
        <v>-0.67110942000000007</v>
      </c>
      <c r="U55" s="14">
        <v>-15.746850349999999</v>
      </c>
      <c r="V55" s="14">
        <v>-12.16252334</v>
      </c>
      <c r="W55" s="14">
        <v>-10.95435402</v>
      </c>
      <c r="X55" s="14">
        <v>-4.0598123099999999</v>
      </c>
    </row>
    <row r="56" spans="1:45" ht="12.75">
      <c r="A56" s="79"/>
      <c r="B56" s="131" t="s">
        <v>173</v>
      </c>
      <c r="C56" s="82"/>
      <c r="D56" s="88" t="s">
        <v>51</v>
      </c>
      <c r="E56" s="14">
        <v>-3.27132646</v>
      </c>
      <c r="F56" s="14">
        <v>-2.6774627100000004</v>
      </c>
      <c r="G56" s="14">
        <v>-3.1080881500000004</v>
      </c>
      <c r="H56" s="14">
        <v>-2.8102462799999994</v>
      </c>
      <c r="I56" s="14">
        <v>-3.1265147400000002</v>
      </c>
      <c r="J56" s="14">
        <v>-2.8208937600000006</v>
      </c>
      <c r="K56" s="14">
        <v>-3.1233852100000004</v>
      </c>
      <c r="L56" s="14">
        <v>-2.8097278699999997</v>
      </c>
      <c r="M56" s="14">
        <v>-4.0169585799999998</v>
      </c>
      <c r="N56" s="14">
        <v>-3.43312697</v>
      </c>
      <c r="O56" s="14">
        <v>-3.7817478499999999</v>
      </c>
      <c r="P56" s="14">
        <v>-4.8686706899999992</v>
      </c>
      <c r="Q56" s="14">
        <v>-5.0907298599999997</v>
      </c>
      <c r="R56" s="14">
        <v>-5.1613722499999994</v>
      </c>
      <c r="S56" s="14">
        <v>-5.0197820699999998</v>
      </c>
      <c r="T56" s="14">
        <v>-4.9601022500000003</v>
      </c>
      <c r="U56" s="14">
        <v>-11.867123600000001</v>
      </c>
      <c r="V56" s="14">
        <v>-11.88052158</v>
      </c>
      <c r="W56" s="14">
        <v>-16.100504089999998</v>
      </c>
      <c r="X56" s="14">
        <v>-20.231986429999999</v>
      </c>
    </row>
    <row r="57" spans="1:45" ht="15">
      <c r="A57" s="79"/>
      <c r="B57" s="62" t="s">
        <v>185</v>
      </c>
      <c r="C57" s="82"/>
      <c r="D57" s="88" t="s">
        <v>52</v>
      </c>
      <c r="E57" s="14">
        <v>-1.4827931799999998</v>
      </c>
      <c r="F57" s="14">
        <v>-1.4939907899999998</v>
      </c>
      <c r="G57" s="14">
        <v>-1.5921741999999999</v>
      </c>
      <c r="H57" s="14">
        <v>-1.5589999900000002</v>
      </c>
      <c r="I57" s="14">
        <v>-3.2179614000000001</v>
      </c>
      <c r="J57" s="14">
        <v>-2.9843186999999998</v>
      </c>
      <c r="K57" s="14">
        <v>-3.7577179100000002</v>
      </c>
      <c r="L57" s="14">
        <v>-4.4000763500000009</v>
      </c>
      <c r="M57" s="14">
        <v>-4.2315636800000007</v>
      </c>
      <c r="N57" s="14">
        <v>-5.8953932599999996</v>
      </c>
      <c r="O57" s="14">
        <v>-5.8679340299999998</v>
      </c>
      <c r="P57" s="14">
        <v>-5.4660544</v>
      </c>
      <c r="Q57" s="14">
        <v>-5.2856128299999998</v>
      </c>
      <c r="R57" s="14">
        <v>-4.6187393999999999</v>
      </c>
      <c r="S57" s="14">
        <v>-4.5990183900000003</v>
      </c>
      <c r="T57" s="14">
        <v>-4.3962663000000015</v>
      </c>
      <c r="U57" s="14">
        <v>-6.1279581599999995</v>
      </c>
      <c r="V57" s="14">
        <v>-14.36007436</v>
      </c>
      <c r="W57" s="14">
        <v>-21.460945370000001</v>
      </c>
      <c r="X57" s="14">
        <v>-18.899636920000003</v>
      </c>
    </row>
    <row r="58" spans="1:45" ht="12.75">
      <c r="A58" s="79"/>
      <c r="B58" s="82"/>
      <c r="C58" s="82"/>
      <c r="D58" s="89" t="s">
        <v>55</v>
      </c>
      <c r="E58" s="14">
        <v>-9.9640697899999964</v>
      </c>
      <c r="F58" s="14">
        <v>-12.461608829999996</v>
      </c>
      <c r="G58" s="14">
        <v>-8.2699064899999968</v>
      </c>
      <c r="H58" s="14">
        <v>-8.9911946099999938</v>
      </c>
      <c r="I58" s="14">
        <v>-10.652878450000003</v>
      </c>
      <c r="J58" s="14">
        <v>-8.657771970000006</v>
      </c>
      <c r="K58" s="14">
        <v>-13.980334659999997</v>
      </c>
      <c r="L58" s="14">
        <v>-10.814670259999993</v>
      </c>
      <c r="M58" s="14">
        <v>-19.420856159999943</v>
      </c>
      <c r="N58" s="14">
        <v>-11.079363310000026</v>
      </c>
      <c r="O58" s="14">
        <v>-9.0918954899999989</v>
      </c>
      <c r="P58" s="14">
        <v>-25.563993079999996</v>
      </c>
      <c r="Q58" s="14">
        <v>-14.684482899999999</v>
      </c>
      <c r="R58" s="14">
        <v>-10.304781709999993</v>
      </c>
      <c r="S58" s="14">
        <v>-14.833190590000008</v>
      </c>
      <c r="T58" s="14">
        <v>-29.568602429999999</v>
      </c>
      <c r="U58" s="14">
        <v>-39.686779719999983</v>
      </c>
      <c r="V58" s="14">
        <v>-44.105655339999998</v>
      </c>
      <c r="W58" s="14">
        <v>-65.156108039999964</v>
      </c>
      <c r="X58" s="14">
        <v>-69.391057630000006</v>
      </c>
    </row>
    <row r="59" spans="1:45" ht="15">
      <c r="A59" s="79"/>
      <c r="B59" s="44" t="s">
        <v>174</v>
      </c>
      <c r="C59" s="82"/>
      <c r="D59" s="38" t="s">
        <v>6</v>
      </c>
      <c r="E59" s="16">
        <v>-0.65122000000000002</v>
      </c>
      <c r="F59" s="16">
        <v>-0.7245051400000001</v>
      </c>
      <c r="G59" s="16">
        <v>-0.59764974000000004</v>
      </c>
      <c r="H59" s="16">
        <v>-1.0089798600000002</v>
      </c>
      <c r="I59" s="16">
        <v>-0.72145828999999995</v>
      </c>
      <c r="J59" s="16">
        <v>-0.67107941999999998</v>
      </c>
      <c r="K59" s="16">
        <v>-1.37110471</v>
      </c>
      <c r="L59" s="16">
        <v>-1.31078618</v>
      </c>
      <c r="M59" s="16">
        <v>-0.9921961199999999</v>
      </c>
      <c r="N59" s="16">
        <v>-1.48055961</v>
      </c>
      <c r="O59" s="16">
        <v>-1.2993267500000001</v>
      </c>
      <c r="P59" s="16">
        <v>-2.9534670900000002</v>
      </c>
      <c r="Q59" s="16">
        <v>-1.2791407100000001</v>
      </c>
      <c r="R59" s="16">
        <v>-0.99258968999999997</v>
      </c>
      <c r="S59" s="16">
        <v>-3.03270661</v>
      </c>
      <c r="T59" s="16">
        <v>-1.4315638899999998</v>
      </c>
      <c r="U59" s="16">
        <v>-2.9823547400000003</v>
      </c>
      <c r="V59" s="16">
        <v>-4.0744286000000001</v>
      </c>
      <c r="W59" s="16">
        <v>-6.7255495700000001</v>
      </c>
      <c r="X59" s="16">
        <v>-6.7360008999999996</v>
      </c>
    </row>
    <row r="60" spans="1:45" ht="12.75">
      <c r="A60" s="79"/>
      <c r="B60" s="131" t="s">
        <v>188</v>
      </c>
      <c r="C60" s="82"/>
      <c r="D60" s="38" t="s">
        <v>7</v>
      </c>
      <c r="E60" s="16">
        <v>-0.62978737000000118</v>
      </c>
      <c r="F60" s="16">
        <v>-5.3980933800000006</v>
      </c>
      <c r="G60" s="16">
        <v>-10.193161399999999</v>
      </c>
      <c r="H60" s="16">
        <v>-10.851205709999997</v>
      </c>
      <c r="I60" s="16">
        <v>-11.580751830000002</v>
      </c>
      <c r="J60" s="16">
        <v>-4.3110254399999999</v>
      </c>
      <c r="K60" s="16">
        <v>-8.3529290200000013</v>
      </c>
      <c r="L60" s="16">
        <v>-2.3800760900000002</v>
      </c>
      <c r="M60" s="16">
        <v>-7.4600017699999874</v>
      </c>
      <c r="N60" s="16">
        <v>4.1158197499999938</v>
      </c>
      <c r="O60" s="16">
        <v>-7.3882207899999992</v>
      </c>
      <c r="P60" s="16">
        <v>-61.819542310000003</v>
      </c>
      <c r="Q60" s="16">
        <v>15.055090490000001</v>
      </c>
      <c r="R60" s="16">
        <v>0.73446148000000089</v>
      </c>
      <c r="S60" s="16">
        <v>-4.911487819999997</v>
      </c>
      <c r="T60" s="16">
        <v>6.8689758600000008</v>
      </c>
      <c r="U60" s="16">
        <v>-27.072247859999997</v>
      </c>
      <c r="V60" s="16">
        <v>-26.624782380000003</v>
      </c>
      <c r="W60" s="16">
        <v>-72.551945119999999</v>
      </c>
      <c r="X60" s="16">
        <v>17.747040010000006</v>
      </c>
    </row>
    <row r="61" spans="1:45" ht="12.75">
      <c r="A61" s="79"/>
      <c r="B61" s="131" t="s">
        <v>189</v>
      </c>
      <c r="C61" s="82"/>
      <c r="D61" s="19" t="s">
        <v>8</v>
      </c>
      <c r="E61" s="14">
        <v>0.03</v>
      </c>
      <c r="F61" s="14">
        <v>2.5000000000000001E-2</v>
      </c>
      <c r="G61" s="14">
        <v>2.1000000000000001E-2</v>
      </c>
      <c r="H61" s="14">
        <v>1.7755239999999502E-2</v>
      </c>
      <c r="I61" s="14">
        <v>-2.3220439999295194E-4</v>
      </c>
      <c r="J61" s="14">
        <v>1.7374457499911188E-2</v>
      </c>
      <c r="K61" s="14">
        <v>4.5936871699940866E-2</v>
      </c>
      <c r="L61" s="14">
        <v>0</v>
      </c>
      <c r="M61" s="14">
        <v>9.3800000000010184E-4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9.3755239999999504E-2</v>
      </c>
      <c r="V61" s="14">
        <v>6.307912479985911E-2</v>
      </c>
      <c r="W61" s="14">
        <v>9.3800000000010184E-4</v>
      </c>
      <c r="X61" s="14">
        <v>0</v>
      </c>
    </row>
    <row r="62" spans="1:45" s="81" customFormat="1" ht="20.100000000000001" customHeight="1">
      <c r="A62" s="80"/>
      <c r="B62" s="83"/>
      <c r="C62" s="83"/>
      <c r="D62" s="204" t="s">
        <v>103</v>
      </c>
      <c r="E62" s="281">
        <v>-59.364990269999993</v>
      </c>
      <c r="F62" s="281">
        <v>-64.214853609999992</v>
      </c>
      <c r="G62" s="281">
        <v>-62.05220478999999</v>
      </c>
      <c r="H62" s="281">
        <v>-56.445666339999995</v>
      </c>
      <c r="I62" s="281">
        <v>-69.178386954399997</v>
      </c>
      <c r="J62" s="281">
        <v>-59.270224132500104</v>
      </c>
      <c r="K62" s="281">
        <v>-66.915203518300061</v>
      </c>
      <c r="L62" s="281">
        <v>-63.047552590000002</v>
      </c>
      <c r="M62" s="281">
        <v>-75.954813099999939</v>
      </c>
      <c r="N62" s="281">
        <v>-63.191435370000029</v>
      </c>
      <c r="O62" s="281">
        <v>-69.711734579999998</v>
      </c>
      <c r="P62" s="281">
        <v>-138.9841279</v>
      </c>
      <c r="Q62" s="281">
        <v>-46.685892499999994</v>
      </c>
      <c r="R62" s="281">
        <v>-59.090817550000004</v>
      </c>
      <c r="S62" s="281">
        <v>-68.474428129999993</v>
      </c>
      <c r="T62" s="281">
        <v>-66.951913730000001</v>
      </c>
      <c r="U62" s="281">
        <v>-242.07771500999996</v>
      </c>
      <c r="V62" s="281">
        <v>-258.41136719520017</v>
      </c>
      <c r="W62" s="281">
        <v>-347.84211095000001</v>
      </c>
      <c r="X62" s="281">
        <v>-241.20305191</v>
      </c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</row>
    <row r="63" spans="1:45" ht="9.9499999999999993" customHeight="1">
      <c r="A63" s="79"/>
      <c r="B63" s="84"/>
      <c r="C63" s="84"/>
      <c r="D63" s="8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1:45" ht="12" customHeight="1">
      <c r="A64" s="79"/>
      <c r="B64" s="84"/>
      <c r="C64" s="84"/>
      <c r="D64" s="84"/>
      <c r="E64" s="144"/>
      <c r="F64" s="144"/>
      <c r="G64" s="144"/>
      <c r="H64" s="144"/>
      <c r="I64" s="144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</row>
    <row r="65" spans="1:45" ht="5.0999999999999996" customHeight="1">
      <c r="A65" s="72"/>
      <c r="B65" s="73"/>
      <c r="C65" s="73"/>
      <c r="D65" s="84"/>
      <c r="E65" s="144"/>
      <c r="F65" s="144"/>
      <c r="G65" s="144"/>
      <c r="H65" s="144"/>
      <c r="I65" s="144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</row>
    <row r="66" spans="1:45" s="81" customFormat="1" ht="20.100000000000001" customHeight="1">
      <c r="A66" s="80"/>
      <c r="B66" s="83"/>
      <c r="C66" s="83"/>
      <c r="D66" s="204" t="s">
        <v>138</v>
      </c>
      <c r="E66" s="281">
        <v>68.847829070000245</v>
      </c>
      <c r="F66" s="281">
        <v>78.594309440000401</v>
      </c>
      <c r="G66" s="281">
        <v>129.82604043999973</v>
      </c>
      <c r="H66" s="281">
        <v>106.83199803000082</v>
      </c>
      <c r="I66" s="281">
        <v>94.503928605599896</v>
      </c>
      <c r="J66" s="281">
        <v>110.71213373750079</v>
      </c>
      <c r="K66" s="281">
        <v>122.39586209568149</v>
      </c>
      <c r="L66" s="281">
        <v>106.19093786970086</v>
      </c>
      <c r="M66" s="281">
        <v>118.21557900000002</v>
      </c>
      <c r="N66" s="281">
        <v>117.75773371999992</v>
      </c>
      <c r="O66" s="281">
        <v>90.954295179999903</v>
      </c>
      <c r="P66" s="281">
        <v>16.372492350000442</v>
      </c>
      <c r="Q66" s="281">
        <v>105.79512353999999</v>
      </c>
      <c r="R66" s="281">
        <v>118.21390332000021</v>
      </c>
      <c r="S66" s="281">
        <v>113.42235581999954</v>
      </c>
      <c r="T66" s="281">
        <v>98.28611168000009</v>
      </c>
      <c r="U66" s="281">
        <v>384.10017698000121</v>
      </c>
      <c r="V66" s="281">
        <v>433.80286230848304</v>
      </c>
      <c r="W66" s="281">
        <v>343.30010025000024</v>
      </c>
      <c r="X66" s="281">
        <v>435.71749435999982</v>
      </c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</row>
    <row r="67" spans="1:45" ht="15" customHeight="1">
      <c r="A67" s="72"/>
      <c r="B67" s="92"/>
      <c r="C67" s="92"/>
      <c r="D67" s="19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</row>
    <row r="68" spans="1:45" ht="12.75">
      <c r="A68" s="72"/>
      <c r="B68" s="92"/>
      <c r="C68" s="92"/>
      <c r="D68" s="38" t="s">
        <v>222</v>
      </c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</row>
    <row r="69" spans="1:45" ht="15" customHeight="1">
      <c r="A69" s="90"/>
      <c r="B69" s="95" t="s">
        <v>186</v>
      </c>
      <c r="C69" s="95"/>
      <c r="D69" s="96" t="s">
        <v>223</v>
      </c>
      <c r="E69" s="183">
        <v>142.23508579000026</v>
      </c>
      <c r="F69" s="183">
        <v>160.6681310900004</v>
      </c>
      <c r="G69" s="183">
        <v>211.58099508999973</v>
      </c>
      <c r="H69" s="183">
        <v>192.04000013000081</v>
      </c>
      <c r="I69" s="183">
        <v>186.1284164455999</v>
      </c>
      <c r="J69" s="183">
        <v>209.31017879750078</v>
      </c>
      <c r="K69" s="183">
        <v>226.06427947568147</v>
      </c>
      <c r="L69" s="183">
        <v>213.59329276970089</v>
      </c>
      <c r="M69" s="183">
        <v>221.7358529600001</v>
      </c>
      <c r="N69" s="183">
        <v>227.56851563000012</v>
      </c>
      <c r="O69" s="183">
        <v>207.61102007000002</v>
      </c>
      <c r="P69" s="183">
        <v>136.74843093000015</v>
      </c>
      <c r="Q69" s="183">
        <v>216.05526014</v>
      </c>
      <c r="R69" s="183">
        <v>228.07504911000018</v>
      </c>
      <c r="S69" s="183">
        <v>225.78255143999951</v>
      </c>
      <c r="T69" s="183">
        <v>208.7137720500001</v>
      </c>
      <c r="U69" s="183">
        <v>706.52421210000125</v>
      </c>
      <c r="V69" s="183">
        <v>835.09616748848293</v>
      </c>
      <c r="W69" s="183">
        <v>793.66381959000034</v>
      </c>
      <c r="X69" s="183">
        <v>878.62663273999976</v>
      </c>
    </row>
    <row r="70" spans="1:45" ht="15" customHeight="1">
      <c r="A70" s="90"/>
      <c r="B70" s="131" t="s">
        <v>166</v>
      </c>
      <c r="C70" s="95"/>
      <c r="D70" s="89" t="s">
        <v>98</v>
      </c>
      <c r="E70" s="14">
        <v>99.228717869999997</v>
      </c>
      <c r="F70" s="14">
        <v>87.375758900000022</v>
      </c>
      <c r="G70" s="14">
        <v>81.936897139999999</v>
      </c>
      <c r="H70" s="14">
        <v>98.771731869999996</v>
      </c>
      <c r="I70" s="14">
        <v>67.650768700000015</v>
      </c>
      <c r="J70" s="14">
        <v>92.876143589999998</v>
      </c>
      <c r="K70" s="14">
        <v>86.512381380000008</v>
      </c>
      <c r="L70" s="14">
        <v>70.484921990000032</v>
      </c>
      <c r="M70" s="14">
        <v>47.160491830000005</v>
      </c>
      <c r="N70" s="14">
        <v>70.124334150000152</v>
      </c>
      <c r="O70" s="14">
        <v>67.59553511</v>
      </c>
      <c r="P70" s="14">
        <v>108.80840634999998</v>
      </c>
      <c r="Q70" s="14">
        <v>97.959408850000017</v>
      </c>
      <c r="R70" s="14">
        <v>102.70685266000004</v>
      </c>
      <c r="S70" s="14">
        <v>82.811359260000017</v>
      </c>
      <c r="T70" s="14">
        <v>80.300435839999977</v>
      </c>
      <c r="U70" s="14">
        <v>367.31310578</v>
      </c>
      <c r="V70" s="14">
        <v>317.52421566000004</v>
      </c>
      <c r="W70" s="14">
        <v>293.68687280000029</v>
      </c>
      <c r="X70" s="14">
        <v>363.77805661000014</v>
      </c>
    </row>
    <row r="71" spans="1:45" ht="15" customHeight="1">
      <c r="A71" s="90"/>
      <c r="B71" s="131" t="s">
        <v>167</v>
      </c>
      <c r="C71" s="95"/>
      <c r="D71" s="97" t="s">
        <v>210</v>
      </c>
      <c r="E71" s="14">
        <v>99.228717869999997</v>
      </c>
      <c r="F71" s="14">
        <v>87.375758900000022</v>
      </c>
      <c r="G71" s="14">
        <v>81.936897139999999</v>
      </c>
      <c r="H71" s="14">
        <v>98.771731869999996</v>
      </c>
      <c r="I71" s="14">
        <v>67.650768700000015</v>
      </c>
      <c r="J71" s="14">
        <v>92.876143589999998</v>
      </c>
      <c r="K71" s="14">
        <v>86.512381380000008</v>
      </c>
      <c r="L71" s="14">
        <v>70.484921990000032</v>
      </c>
      <c r="M71" s="14">
        <v>47.160491830000005</v>
      </c>
      <c r="N71" s="14">
        <v>70.124334150000152</v>
      </c>
      <c r="O71" s="14">
        <v>67.59553511</v>
      </c>
      <c r="P71" s="14">
        <v>108.80840634999998</v>
      </c>
      <c r="Q71" s="14">
        <v>97.959408850000017</v>
      </c>
      <c r="R71" s="14">
        <v>102.70685266000004</v>
      </c>
      <c r="S71" s="14">
        <v>82.811359260000017</v>
      </c>
      <c r="T71" s="14">
        <v>80.300435839999977</v>
      </c>
      <c r="U71" s="14">
        <v>367.31310578</v>
      </c>
      <c r="V71" s="14">
        <v>317.52421566000004</v>
      </c>
      <c r="W71" s="14">
        <v>293.68687280000029</v>
      </c>
      <c r="X71" s="14">
        <v>363.77805661000014</v>
      </c>
    </row>
    <row r="72" spans="1:45" ht="25.5">
      <c r="A72" s="90"/>
      <c r="B72" s="131" t="s">
        <v>168</v>
      </c>
      <c r="C72" s="95"/>
      <c r="D72" s="97" t="s">
        <v>97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/>
      <c r="Q72" s="14"/>
      <c r="R72" s="14"/>
      <c r="S72" s="14"/>
      <c r="T72" s="14"/>
      <c r="U72" s="14">
        <v>0</v>
      </c>
      <c r="V72" s="14">
        <v>0</v>
      </c>
      <c r="W72" s="14">
        <v>0</v>
      </c>
      <c r="X72" s="14">
        <v>0</v>
      </c>
    </row>
    <row r="73" spans="1:45" ht="15" customHeight="1">
      <c r="A73" s="90"/>
      <c r="B73" s="95"/>
      <c r="C73" s="95"/>
      <c r="D73" s="97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</row>
    <row r="74" spans="1:45" ht="15" customHeight="1">
      <c r="A74" s="90"/>
      <c r="B74" s="131" t="s">
        <v>187</v>
      </c>
      <c r="C74" s="95"/>
      <c r="D74" s="99" t="s">
        <v>140</v>
      </c>
      <c r="E74" s="100">
        <v>241.46380366000025</v>
      </c>
      <c r="F74" s="100">
        <v>248.04388999000042</v>
      </c>
      <c r="G74" s="100">
        <v>293.51789222999975</v>
      </c>
      <c r="H74" s="100">
        <v>290.8117320000008</v>
      </c>
      <c r="I74" s="100">
        <v>253.77918514559991</v>
      </c>
      <c r="J74" s="100">
        <v>302.18632238750081</v>
      </c>
      <c r="K74" s="100">
        <v>312.5766608556815</v>
      </c>
      <c r="L74" s="100">
        <v>284.07821475970093</v>
      </c>
      <c r="M74" s="100">
        <v>268.89634479000011</v>
      </c>
      <c r="N74" s="100">
        <v>297.6928497800003</v>
      </c>
      <c r="O74" s="100">
        <v>275.20655518000001</v>
      </c>
      <c r="P74" s="100">
        <v>245.55683728000014</v>
      </c>
      <c r="Q74" s="100">
        <v>314.01466899000002</v>
      </c>
      <c r="R74" s="100">
        <v>330.78190177000022</v>
      </c>
      <c r="S74" s="100">
        <v>308.59391069999953</v>
      </c>
      <c r="T74" s="100">
        <v>289.01420789000008</v>
      </c>
      <c r="U74" s="100">
        <v>1073.8373178800011</v>
      </c>
      <c r="V74" s="100">
        <v>1152.6203831484831</v>
      </c>
      <c r="W74" s="100">
        <v>1087.3506923900006</v>
      </c>
      <c r="X74" s="100">
        <v>1242.4046893499999</v>
      </c>
    </row>
    <row r="75" spans="1:45" s="81" customFormat="1" ht="15" customHeight="1">
      <c r="A75" s="98"/>
      <c r="B75" s="131" t="s">
        <v>186</v>
      </c>
      <c r="C75" s="99"/>
      <c r="D75" s="99" t="s">
        <v>134</v>
      </c>
      <c r="E75" s="100">
        <v>142.23508579000026</v>
      </c>
      <c r="F75" s="100">
        <v>160.6681310900004</v>
      </c>
      <c r="G75" s="100">
        <v>211.58099508999973</v>
      </c>
      <c r="H75" s="100">
        <v>192.04000013000081</v>
      </c>
      <c r="I75" s="100">
        <v>186.1284164455999</v>
      </c>
      <c r="J75" s="100">
        <v>209.31017879750078</v>
      </c>
      <c r="K75" s="100">
        <v>226.06427947568147</v>
      </c>
      <c r="L75" s="100">
        <v>213.59329276970089</v>
      </c>
      <c r="M75" s="100">
        <v>221.7358529600001</v>
      </c>
      <c r="N75" s="100">
        <v>227.56851563000012</v>
      </c>
      <c r="O75" s="100">
        <v>207.61102007000002</v>
      </c>
      <c r="P75" s="100">
        <v>136.74843093000015</v>
      </c>
      <c r="Q75" s="100">
        <v>216.05526014</v>
      </c>
      <c r="R75" s="100">
        <v>228.07504911000018</v>
      </c>
      <c r="S75" s="100">
        <v>225.78255143999951</v>
      </c>
      <c r="T75" s="100">
        <v>208.7137720500001</v>
      </c>
      <c r="U75" s="100">
        <v>706.52421210000125</v>
      </c>
      <c r="V75" s="100">
        <v>835.09616748848293</v>
      </c>
      <c r="W75" s="100">
        <v>793.66381959000034</v>
      </c>
      <c r="X75" s="100">
        <v>878.62663273999976</v>
      </c>
    </row>
    <row r="76" spans="1:45" s="81" customFormat="1" ht="15" customHeight="1">
      <c r="A76" s="98"/>
      <c r="B76" s="131" t="s">
        <v>190</v>
      </c>
      <c r="C76" s="99"/>
      <c r="D76" s="99" t="s">
        <v>224</v>
      </c>
      <c r="E76" s="165">
        <v>139.24167448697531</v>
      </c>
      <c r="F76" s="165">
        <v>150.83282156000041</v>
      </c>
      <c r="G76" s="165">
        <v>213.02746600999973</v>
      </c>
      <c r="H76" s="165">
        <v>194.65707937000082</v>
      </c>
      <c r="I76" s="165">
        <v>186.43965886559988</v>
      </c>
      <c r="J76" s="165">
        <v>209.12830049750076</v>
      </c>
      <c r="K76" s="165">
        <v>225.54854246568146</v>
      </c>
      <c r="L76" s="165">
        <v>213.2726978797009</v>
      </c>
      <c r="M76" s="165">
        <v>222.43094080000012</v>
      </c>
      <c r="N76" s="165">
        <v>227.20568964000006</v>
      </c>
      <c r="O76" s="165">
        <v>207.80888537000004</v>
      </c>
      <c r="P76" s="165">
        <v>131.00621163000014</v>
      </c>
      <c r="Q76" s="165">
        <v>215.03905782999999</v>
      </c>
      <c r="R76" s="165">
        <v>227.64349848000023</v>
      </c>
      <c r="S76" s="165">
        <v>225.4390556599995</v>
      </c>
      <c r="T76" s="165">
        <v>209.22388006000008</v>
      </c>
      <c r="U76" s="165">
        <v>697.75904142697618</v>
      </c>
      <c r="V76" s="165">
        <v>834.38919970848292</v>
      </c>
      <c r="W76" s="165">
        <v>788.45172744000024</v>
      </c>
      <c r="X76" s="165">
        <v>877.34549202999972</v>
      </c>
    </row>
    <row r="77" spans="1:45" ht="14.25" customHeight="1">
      <c r="A77" s="90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</row>
    <row r="78" spans="1:45" s="81" customFormat="1" ht="15" customHeight="1">
      <c r="A78" s="98"/>
      <c r="B78" s="131" t="s">
        <v>191</v>
      </c>
      <c r="C78" s="99"/>
      <c r="D78" s="99" t="s">
        <v>18</v>
      </c>
      <c r="E78" s="15">
        <v>0.13639584691479092</v>
      </c>
      <c r="F78" s="15">
        <v>0.13932365694409421</v>
      </c>
      <c r="G78" s="15">
        <v>0.18961411484433838</v>
      </c>
      <c r="H78" s="15">
        <v>0.16239564676342672</v>
      </c>
      <c r="I78" s="15">
        <v>0.17860552452706979</v>
      </c>
      <c r="J78" s="15">
        <v>0.1662693270437576</v>
      </c>
      <c r="K78" s="15">
        <v>0.18432954565754583</v>
      </c>
      <c r="L78" s="15">
        <v>0.16930706025089554</v>
      </c>
      <c r="M78" s="15">
        <v>0.21102571381075524</v>
      </c>
      <c r="N78" s="15">
        <v>0.17664377976950452</v>
      </c>
      <c r="O78" s="15">
        <v>0.15674640784192997</v>
      </c>
      <c r="P78" s="15">
        <v>0.14726403482655562</v>
      </c>
      <c r="Q78" s="15">
        <v>0.15608298317902319</v>
      </c>
      <c r="R78" s="15">
        <v>0.16609470645978103</v>
      </c>
      <c r="S78" s="15">
        <v>0.17169306948908022</v>
      </c>
      <c r="T78" s="15">
        <v>0.16048994060167918</v>
      </c>
      <c r="U78" s="15">
        <v>0.15723652402749089</v>
      </c>
      <c r="V78" s="15">
        <v>0.17456364283530074</v>
      </c>
      <c r="W78" s="15">
        <v>0.17173543306897951</v>
      </c>
      <c r="X78" s="15">
        <v>0.16376729542790133</v>
      </c>
    </row>
    <row r="79" spans="1:45" s="81" customFormat="1" ht="15" customHeight="1">
      <c r="A79" s="98"/>
      <c r="B79" s="131" t="s">
        <v>191</v>
      </c>
      <c r="C79" s="99"/>
      <c r="D79" s="99" t="s">
        <v>139</v>
      </c>
      <c r="E79" s="15">
        <v>7.324195819565564E-2</v>
      </c>
      <c r="F79" s="15">
        <v>7.6676078567470954E-2</v>
      </c>
      <c r="G79" s="15">
        <v>0.12829411542860533</v>
      </c>
      <c r="H79" s="15">
        <v>0.10625489703108879</v>
      </c>
      <c r="I79" s="15">
        <v>0.10312002051489023</v>
      </c>
      <c r="J79" s="15">
        <v>0.10829377944145735</v>
      </c>
      <c r="K79" s="15">
        <v>0.11917514476657382</v>
      </c>
      <c r="L79" s="15">
        <v>0.10623396289560787</v>
      </c>
      <c r="M79" s="15">
        <v>0.12847750201369004</v>
      </c>
      <c r="N79" s="15">
        <v>0.11495588117923658</v>
      </c>
      <c r="O79" s="15">
        <v>8.8735366577216396E-2</v>
      </c>
      <c r="P79" s="15">
        <v>1.5519642997820517E-2</v>
      </c>
      <c r="Q79" s="15">
        <v>0.10829425797887345</v>
      </c>
      <c r="R79" s="15">
        <v>0.11073988033176245</v>
      </c>
      <c r="S79" s="15">
        <v>0.10705979510210255</v>
      </c>
      <c r="T79" s="15">
        <v>9.5461878017204835E-2</v>
      </c>
      <c r="U79" s="15">
        <v>9.6449551284451665E-2</v>
      </c>
      <c r="V79" s="15">
        <v>0.10939706912879382</v>
      </c>
      <c r="W79" s="15">
        <v>8.530341575678578E-2</v>
      </c>
      <c r="X79" s="15">
        <v>0.10541307397913952</v>
      </c>
    </row>
    <row r="80" spans="1:45" ht="15" customHeight="1">
      <c r="A80" s="90"/>
      <c r="B80" s="131" t="s">
        <v>192</v>
      </c>
      <c r="C80" s="95"/>
      <c r="D80" s="99" t="s">
        <v>244</v>
      </c>
      <c r="E80" s="15">
        <v>8.6115899758631556E-2</v>
      </c>
      <c r="F80" s="15">
        <v>9.3708067562462527E-2</v>
      </c>
      <c r="G80" s="15">
        <v>0.14603686534643667</v>
      </c>
      <c r="H80" s="15">
        <v>0.11844883463284145</v>
      </c>
      <c r="I80" s="15">
        <v>0.11130116123325864</v>
      </c>
      <c r="J80" s="15">
        <v>0.11921793762174228</v>
      </c>
      <c r="K80" s="15">
        <v>0.13044741144562166</v>
      </c>
      <c r="L80" s="15">
        <v>0.11443605552374943</v>
      </c>
      <c r="M80" s="15">
        <v>0.13531053801127069</v>
      </c>
      <c r="N80" s="15">
        <v>0.12345051527460482</v>
      </c>
      <c r="O80" s="15">
        <v>9.4980671575177672E-2</v>
      </c>
      <c r="P80" s="15">
        <v>1.7410098555439835E-2</v>
      </c>
      <c r="Q80" s="15">
        <v>0.12050284091245293</v>
      </c>
      <c r="R80" s="15">
        <v>0.12258360446770586</v>
      </c>
      <c r="S80" s="15">
        <v>0.11617868134613286</v>
      </c>
      <c r="T80" s="15">
        <v>0.10348143768557669</v>
      </c>
      <c r="U80" s="15">
        <v>0.11201151152292771</v>
      </c>
      <c r="V80" s="15">
        <v>0.11904697373058547</v>
      </c>
      <c r="W80" s="15">
        <v>9.2147298961541127E-2</v>
      </c>
      <c r="X80" s="15">
        <v>0.11562491903845934</v>
      </c>
    </row>
    <row r="81" spans="1:24" s="81" customFormat="1" ht="15" customHeight="1">
      <c r="A81" s="98"/>
      <c r="B81" s="131" t="s">
        <v>193</v>
      </c>
      <c r="C81" s="99"/>
      <c r="D81" s="99" t="s">
        <v>141</v>
      </c>
      <c r="E81" s="15">
        <v>0.25687493784950621</v>
      </c>
      <c r="F81" s="15">
        <v>0.24198994726932102</v>
      </c>
      <c r="G81" s="15">
        <v>0.29005443144143239</v>
      </c>
      <c r="H81" s="15">
        <v>0.28924078187150642</v>
      </c>
      <c r="I81" s="15">
        <v>0.27691668658223045</v>
      </c>
      <c r="J81" s="15">
        <v>0.29558547778013289</v>
      </c>
      <c r="K81" s="15">
        <v>0.30435153746461852</v>
      </c>
      <c r="L81" s="15">
        <v>0.2841933137765742</v>
      </c>
      <c r="M81" s="15">
        <v>0.29223839168635402</v>
      </c>
      <c r="N81" s="15">
        <v>0.2906097356508982</v>
      </c>
      <c r="O81" s="15">
        <v>0.26849259301082584</v>
      </c>
      <c r="P81" s="15">
        <v>0.23276568825267482</v>
      </c>
      <c r="Q81" s="15">
        <v>0.32143244825359385</v>
      </c>
      <c r="R81" s="15">
        <v>0.30986835887454528</v>
      </c>
      <c r="S81" s="15">
        <v>0.29128297160155575</v>
      </c>
      <c r="T81" s="15">
        <v>0.28070943683947192</v>
      </c>
      <c r="U81" s="15">
        <v>0.26964613314254682</v>
      </c>
      <c r="V81" s="15">
        <v>0.29066957065139137</v>
      </c>
      <c r="W81" s="15">
        <v>0.27018555520032372</v>
      </c>
      <c r="X81" s="15">
        <v>0.30057479703184586</v>
      </c>
    </row>
    <row r="82" spans="1:24" s="81" customFormat="1" ht="14.25" customHeight="1">
      <c r="A82" s="98"/>
      <c r="B82" s="131" t="s">
        <v>194</v>
      </c>
      <c r="C82" s="99"/>
      <c r="D82" s="99" t="s">
        <v>135</v>
      </c>
      <c r="E82" s="15">
        <v>0.15131306750129681</v>
      </c>
      <c r="F82" s="15">
        <v>0.15674674579525807</v>
      </c>
      <c r="G82" s="15">
        <v>0.20908437563510784</v>
      </c>
      <c r="H82" s="15">
        <v>0.19100260985414946</v>
      </c>
      <c r="I82" s="15">
        <v>0.20309807650829201</v>
      </c>
      <c r="J82" s="15">
        <v>0.2047380858117335</v>
      </c>
      <c r="K82" s="15">
        <v>0.22011563766759165</v>
      </c>
      <c r="L82" s="15">
        <v>0.2136798336472874</v>
      </c>
      <c r="M82" s="15">
        <v>0.24098404572527357</v>
      </c>
      <c r="N82" s="15">
        <v>0.22215389526008242</v>
      </c>
      <c r="O82" s="15">
        <v>0.20254612423660698</v>
      </c>
      <c r="P82" s="15">
        <v>0.12962515316403017</v>
      </c>
      <c r="Q82" s="15">
        <v>0.22115900333012434</v>
      </c>
      <c r="R82" s="15">
        <v>0.21365510262132692</v>
      </c>
      <c r="S82" s="15">
        <v>0.21311701313237963</v>
      </c>
      <c r="T82" s="15">
        <v>0.20271641951628977</v>
      </c>
      <c r="U82" s="15">
        <v>0.17741190270837576</v>
      </c>
      <c r="V82" s="15">
        <v>0.21059582843177072</v>
      </c>
      <c r="W82" s="15">
        <v>0.19721006409349098</v>
      </c>
      <c r="X82" s="15">
        <v>0.2125660214151055</v>
      </c>
    </row>
    <row r="83" spans="1:24" s="81" customFormat="1" ht="14.25" customHeight="1">
      <c r="A83" s="98"/>
      <c r="B83" s="131"/>
      <c r="C83" s="99"/>
      <c r="D83" s="99" t="s">
        <v>243</v>
      </c>
      <c r="E83" s="15">
        <v>0.177909783874206</v>
      </c>
      <c r="F83" s="15">
        <v>0.19156476073894577</v>
      </c>
      <c r="G83" s="15">
        <v>0.23800021309363928</v>
      </c>
      <c r="H83" s="15">
        <v>0.21292229517135375</v>
      </c>
      <c r="I83" s="15">
        <v>0.21921108671957648</v>
      </c>
      <c r="J83" s="15">
        <v>0.22539108403999467</v>
      </c>
      <c r="K83" s="15">
        <v>0.24093543337984061</v>
      </c>
      <c r="L83" s="15">
        <v>0.23017758766652857</v>
      </c>
      <c r="M83" s="15">
        <v>0.25380070726892617</v>
      </c>
      <c r="N83" s="15">
        <v>0.23856989793638581</v>
      </c>
      <c r="O83" s="15">
        <v>0.21680157131262498</v>
      </c>
      <c r="P83" s="15">
        <v>0.14541485858706144</v>
      </c>
      <c r="Q83" s="15">
        <v>0.24609142434722331</v>
      </c>
      <c r="R83" s="15">
        <v>0.23650569707837985</v>
      </c>
      <c r="S83" s="15">
        <v>0.23126939047971418</v>
      </c>
      <c r="T83" s="15">
        <v>0.21974621670691899</v>
      </c>
      <c r="U83" s="15">
        <v>0.20603699156584143</v>
      </c>
      <c r="V83" s="15">
        <v>0.22917246553993045</v>
      </c>
      <c r="W83" s="15">
        <v>0.21303220478368723</v>
      </c>
      <c r="X83" s="15">
        <v>0.23315826100766956</v>
      </c>
    </row>
    <row r="84" spans="1:24" s="81" customFormat="1" ht="14.25" customHeight="1">
      <c r="A84" s="98"/>
      <c r="B84" s="131"/>
      <c r="C84" s="99"/>
      <c r="D84" s="99" t="s">
        <v>225</v>
      </c>
      <c r="E84" s="15">
        <v>0.17416558000910584</v>
      </c>
      <c r="F84" s="15">
        <v>0.17983811212402837</v>
      </c>
      <c r="G84" s="15">
        <v>0.23962729867874732</v>
      </c>
      <c r="H84" s="15">
        <v>0.21582395377398281</v>
      </c>
      <c r="I84" s="15">
        <v>0.2195776497110011</v>
      </c>
      <c r="J84" s="15">
        <v>0.22519523237412792</v>
      </c>
      <c r="K84" s="15">
        <v>0.24038576971646763</v>
      </c>
      <c r="L84" s="15">
        <v>0.22983210042092495</v>
      </c>
      <c r="M84" s="15">
        <v>0.25459631060979798</v>
      </c>
      <c r="N84" s="15">
        <v>0.23818953178967456</v>
      </c>
      <c r="O84" s="15">
        <v>0.21700819573908262</v>
      </c>
      <c r="P84" s="15">
        <v>0.13930872631331839</v>
      </c>
      <c r="Q84" s="15">
        <v>0.24493394883040046</v>
      </c>
      <c r="R84" s="15">
        <v>0.23605819445601484</v>
      </c>
      <c r="S84" s="15">
        <v>0.23091754726080155</v>
      </c>
      <c r="T84" s="15">
        <v>0.220283288622243</v>
      </c>
      <c r="U84" s="15">
        <v>0.20348088752141893</v>
      </c>
      <c r="V84" s="15">
        <v>0.22897845489120822</v>
      </c>
      <c r="W84" s="15">
        <v>0.21163319495755722</v>
      </c>
      <c r="X84" s="15">
        <v>0.23281828890926159</v>
      </c>
    </row>
    <row r="85" spans="1:24" ht="15" customHeight="1">
      <c r="D85" s="66" t="s">
        <v>252</v>
      </c>
    </row>
    <row r="86" spans="1:24" ht="15" customHeight="1">
      <c r="D86" s="66" t="s">
        <v>307</v>
      </c>
    </row>
    <row r="87" spans="1:24" ht="15" customHeight="1">
      <c r="A87" s="66"/>
      <c r="D87" s="104"/>
    </row>
    <row r="88" spans="1:24" ht="15" customHeight="1">
      <c r="A88" s="66"/>
      <c r="D88" s="104"/>
    </row>
    <row r="89" spans="1:24" ht="15" customHeight="1">
      <c r="A89" s="66"/>
      <c r="D89" s="104"/>
    </row>
    <row r="90" spans="1:24" ht="15" customHeight="1">
      <c r="A90" s="66"/>
      <c r="D90" s="104"/>
    </row>
    <row r="91" spans="1:24" ht="15" customHeight="1">
      <c r="A91" s="66"/>
      <c r="D91" s="104"/>
    </row>
    <row r="92" spans="1:24" ht="15" customHeight="1">
      <c r="A92" s="66"/>
    </row>
    <row r="93" spans="1:24" ht="15" customHeight="1">
      <c r="A93" s="66"/>
    </row>
    <row r="94" spans="1:24" ht="15" customHeight="1">
      <c r="A94" s="66"/>
    </row>
    <row r="95" spans="1:24" ht="15" customHeight="1">
      <c r="A95" s="66"/>
    </row>
    <row r="96" spans="1:24" ht="15" customHeight="1">
      <c r="A96" s="66"/>
    </row>
    <row r="97" spans="1:1" ht="15" customHeight="1">
      <c r="A97" s="66"/>
    </row>
    <row r="98" spans="1:1" ht="15" customHeight="1">
      <c r="A98" s="66"/>
    </row>
    <row r="99" spans="1:1" ht="15" customHeight="1">
      <c r="A99" s="66"/>
    </row>
    <row r="100" spans="1:1" ht="15" customHeight="1">
      <c r="A100" s="66"/>
    </row>
    <row r="101" spans="1:1" ht="15" customHeight="1">
      <c r="A101" s="66"/>
    </row>
    <row r="102" spans="1:1" ht="15" customHeight="1">
      <c r="A102" s="66"/>
    </row>
    <row r="103" spans="1:1" ht="15" customHeight="1">
      <c r="A103" s="66"/>
    </row>
    <row r="104" spans="1:1" ht="15" customHeight="1">
      <c r="A104" s="66"/>
    </row>
    <row r="105" spans="1:1" ht="15" customHeight="1">
      <c r="A105" s="66"/>
    </row>
    <row r="106" spans="1:1" ht="15" customHeight="1">
      <c r="A106" s="66"/>
    </row>
    <row r="107" spans="1:1" ht="15" customHeight="1">
      <c r="A107" s="66"/>
    </row>
    <row r="108" spans="1:1" ht="15" customHeight="1">
      <c r="A108" s="66"/>
    </row>
    <row r="109" spans="1:1" ht="15" customHeight="1">
      <c r="A109" s="66"/>
    </row>
    <row r="110" spans="1:1" ht="15" customHeight="1">
      <c r="A110" s="66"/>
    </row>
    <row r="111" spans="1:1" ht="15" customHeight="1">
      <c r="A111" s="66"/>
    </row>
    <row r="112" spans="1:1" ht="15" customHeight="1">
      <c r="A112" s="66"/>
    </row>
    <row r="113" spans="1:1" ht="15" customHeight="1">
      <c r="A113" s="66"/>
    </row>
    <row r="114" spans="1:1" ht="15" customHeight="1">
      <c r="A114" s="66"/>
    </row>
    <row r="115" spans="1:1" ht="15" customHeight="1">
      <c r="A115" s="66"/>
    </row>
    <row r="116" spans="1:1" ht="15" customHeight="1">
      <c r="A116" s="66"/>
    </row>
    <row r="117" spans="1:1" ht="15" customHeight="1">
      <c r="A117" s="66"/>
    </row>
    <row r="118" spans="1:1" ht="15" customHeight="1">
      <c r="A118" s="66"/>
    </row>
    <row r="119" spans="1:1" ht="15" customHeight="1">
      <c r="A119" s="66"/>
    </row>
    <row r="120" spans="1:1" ht="15" customHeight="1">
      <c r="A120" s="66"/>
    </row>
    <row r="121" spans="1:1" ht="15" customHeight="1">
      <c r="A121" s="66"/>
    </row>
    <row r="122" spans="1:1" ht="15" customHeight="1">
      <c r="A122" s="66"/>
    </row>
    <row r="123" spans="1:1" ht="15" customHeight="1">
      <c r="A123" s="66"/>
    </row>
    <row r="124" spans="1:1" ht="15" customHeight="1">
      <c r="A124" s="66"/>
    </row>
    <row r="125" spans="1:1" ht="15" customHeight="1">
      <c r="A125" s="66"/>
    </row>
    <row r="126" spans="1:1" ht="15" customHeight="1">
      <c r="A126" s="66"/>
    </row>
    <row r="127" spans="1:1" ht="15" customHeight="1">
      <c r="A127" s="66"/>
    </row>
    <row r="128" spans="1:1" ht="15" customHeight="1">
      <c r="A128" s="66"/>
    </row>
    <row r="129" spans="1:1" ht="15" customHeight="1">
      <c r="A129" s="66"/>
    </row>
    <row r="130" spans="1:1" ht="15" customHeight="1">
      <c r="A130" s="66"/>
    </row>
    <row r="131" spans="1:1" ht="15" customHeight="1">
      <c r="A131" s="66"/>
    </row>
    <row r="132" spans="1:1" ht="15" customHeight="1">
      <c r="A132" s="66"/>
    </row>
    <row r="133" spans="1:1" ht="15" customHeight="1">
      <c r="A133" s="66"/>
    </row>
    <row r="134" spans="1:1" ht="15" customHeight="1">
      <c r="A134" s="66"/>
    </row>
    <row r="135" spans="1:1" ht="15" customHeight="1">
      <c r="A135" s="66"/>
    </row>
    <row r="136" spans="1:1" ht="15" customHeight="1">
      <c r="A136" s="66"/>
    </row>
    <row r="137" spans="1:1" ht="15" customHeight="1">
      <c r="A137" s="66"/>
    </row>
    <row r="138" spans="1:1" ht="15" customHeight="1">
      <c r="A138" s="66"/>
    </row>
    <row r="139" spans="1:1" ht="15" customHeight="1">
      <c r="A139" s="66"/>
    </row>
    <row r="140" spans="1:1" ht="15" customHeight="1">
      <c r="A140" s="66"/>
    </row>
    <row r="141" spans="1:1" ht="15" customHeight="1">
      <c r="A141" s="66"/>
    </row>
    <row r="142" spans="1:1" ht="15" customHeight="1">
      <c r="A142" s="66"/>
    </row>
    <row r="143" spans="1:1" ht="15" customHeight="1">
      <c r="A143" s="66"/>
    </row>
    <row r="144" spans="1:1" ht="15" customHeight="1">
      <c r="A144" s="66"/>
    </row>
    <row r="145" spans="1:1" ht="15" customHeight="1">
      <c r="A145" s="66"/>
    </row>
    <row r="146" spans="1:1" ht="15" customHeight="1">
      <c r="A146" s="66"/>
    </row>
    <row r="147" spans="1:1" ht="15" customHeight="1">
      <c r="A147" s="66"/>
    </row>
    <row r="148" spans="1:1" ht="15" customHeight="1">
      <c r="A148" s="66"/>
    </row>
    <row r="149" spans="1:1" ht="15" customHeight="1">
      <c r="A149" s="66"/>
    </row>
    <row r="150" spans="1:1" ht="15" customHeight="1">
      <c r="A150" s="66"/>
    </row>
    <row r="151" spans="1:1" ht="15" customHeight="1">
      <c r="A151" s="66"/>
    </row>
    <row r="152" spans="1:1" ht="15" customHeight="1">
      <c r="A152" s="66"/>
    </row>
    <row r="153" spans="1:1" ht="15" customHeight="1">
      <c r="A153" s="66"/>
    </row>
    <row r="154" spans="1:1" ht="15" customHeight="1">
      <c r="A154" s="66"/>
    </row>
    <row r="155" spans="1:1" ht="15" customHeight="1">
      <c r="A155" s="66"/>
    </row>
    <row r="156" spans="1:1" ht="15" customHeight="1">
      <c r="A156" s="66"/>
    </row>
    <row r="157" spans="1:1" ht="15" customHeight="1">
      <c r="A157" s="66"/>
    </row>
    <row r="158" spans="1:1" ht="15" customHeight="1">
      <c r="A158" s="66"/>
    </row>
    <row r="159" spans="1:1" ht="15" customHeight="1">
      <c r="A159" s="66"/>
    </row>
    <row r="160" spans="1:1" ht="15" customHeight="1">
      <c r="A160" s="66"/>
    </row>
    <row r="161" spans="1:7" ht="15" customHeight="1">
      <c r="A161" s="66"/>
    </row>
    <row r="162" spans="1:7" ht="15" customHeight="1">
      <c r="A162" s="66"/>
    </row>
    <row r="163" spans="1:7" ht="15" customHeight="1">
      <c r="A163" s="66"/>
    </row>
    <row r="164" spans="1:7" ht="15" customHeight="1">
      <c r="A164" s="66"/>
    </row>
    <row r="165" spans="1:7" ht="15" customHeight="1">
      <c r="A165" s="66"/>
    </row>
    <row r="166" spans="1:7" ht="15" customHeight="1">
      <c r="A166" s="66"/>
    </row>
    <row r="167" spans="1:7" ht="15" customHeight="1">
      <c r="A167" s="66"/>
    </row>
    <row r="168" spans="1:7" ht="15" customHeight="1">
      <c r="A168" s="66"/>
    </row>
    <row r="169" spans="1:7" ht="15" customHeight="1">
      <c r="A169" s="66"/>
    </row>
    <row r="170" spans="1:7" ht="15" customHeight="1">
      <c r="A170" s="66"/>
      <c r="E170" s="149"/>
      <c r="F170" s="149"/>
      <c r="G170" s="149"/>
    </row>
    <row r="171" spans="1:7" ht="15" customHeight="1">
      <c r="A171" s="66"/>
      <c r="E171" s="149"/>
      <c r="F171" s="149"/>
      <c r="G171" s="149"/>
    </row>
    <row r="172" spans="1:7" ht="15" customHeight="1">
      <c r="A172" s="66"/>
      <c r="E172" s="149"/>
      <c r="F172" s="149"/>
      <c r="G172" s="149"/>
    </row>
    <row r="173" spans="1:7" ht="15" customHeight="1">
      <c r="A173" s="66"/>
      <c r="E173" s="149"/>
      <c r="F173" s="149"/>
      <c r="G173" s="149"/>
    </row>
    <row r="174" spans="1:7" ht="15" customHeight="1">
      <c r="A174" s="66"/>
      <c r="E174" s="149"/>
      <c r="F174" s="149"/>
      <c r="G174" s="149"/>
    </row>
    <row r="175" spans="1:7" ht="15" customHeight="1">
      <c r="A175" s="66"/>
      <c r="E175" s="149"/>
      <c r="F175" s="149"/>
      <c r="G175" s="149"/>
    </row>
    <row r="176" spans="1:7" ht="15" customHeight="1">
      <c r="A176" s="66"/>
      <c r="E176" s="149"/>
      <c r="F176" s="149"/>
      <c r="G176" s="149"/>
    </row>
    <row r="177" spans="1:7" ht="15" customHeight="1">
      <c r="A177" s="66"/>
      <c r="E177" s="149"/>
      <c r="F177" s="149"/>
      <c r="G177" s="149"/>
    </row>
    <row r="178" spans="1:7" ht="15" customHeight="1">
      <c r="A178" s="66"/>
      <c r="E178" s="149"/>
      <c r="F178" s="149"/>
      <c r="G178" s="149"/>
    </row>
    <row r="179" spans="1:7" ht="15" customHeight="1">
      <c r="A179" s="66"/>
      <c r="E179" s="149"/>
      <c r="F179" s="149"/>
      <c r="G179" s="149"/>
    </row>
    <row r="180" spans="1:7" ht="15" customHeight="1">
      <c r="A180" s="66"/>
      <c r="E180" s="149"/>
      <c r="F180" s="149"/>
      <c r="G180" s="149"/>
    </row>
    <row r="181" spans="1:7" ht="15" customHeight="1">
      <c r="A181" s="66"/>
      <c r="E181" s="149"/>
      <c r="F181" s="149"/>
      <c r="G181" s="149"/>
    </row>
    <row r="182" spans="1:7" ht="15" customHeight="1">
      <c r="A182" s="66"/>
      <c r="E182" s="149"/>
      <c r="F182" s="149"/>
      <c r="G182" s="149"/>
    </row>
    <row r="183" spans="1:7" ht="15" customHeight="1">
      <c r="A183" s="66"/>
      <c r="E183" s="149"/>
      <c r="F183" s="149"/>
      <c r="G183" s="149"/>
    </row>
    <row r="184" spans="1:7" ht="15" customHeight="1">
      <c r="A184" s="66"/>
      <c r="E184" s="149"/>
      <c r="F184" s="149"/>
      <c r="G184" s="149"/>
    </row>
    <row r="185" spans="1:7" ht="15" customHeight="1">
      <c r="A185" s="66"/>
      <c r="E185" s="149"/>
      <c r="F185" s="149"/>
      <c r="G185" s="149"/>
    </row>
    <row r="186" spans="1:7" ht="15" customHeight="1">
      <c r="A186" s="66"/>
      <c r="E186" s="149"/>
      <c r="F186" s="149"/>
      <c r="G186" s="149"/>
    </row>
    <row r="187" spans="1:7" ht="15" customHeight="1">
      <c r="A187" s="66"/>
      <c r="E187" s="149"/>
      <c r="F187" s="149"/>
      <c r="G187" s="149"/>
    </row>
    <row r="188" spans="1:7" ht="15" customHeight="1">
      <c r="A188" s="66"/>
      <c r="E188" s="149"/>
      <c r="F188" s="149"/>
      <c r="G188" s="149"/>
    </row>
    <row r="189" spans="1:7" ht="15" customHeight="1">
      <c r="A189" s="66"/>
      <c r="E189" s="149"/>
      <c r="F189" s="149"/>
      <c r="G189" s="149"/>
    </row>
    <row r="190" spans="1:7" ht="15" customHeight="1">
      <c r="A190" s="66"/>
      <c r="E190" s="149"/>
      <c r="F190" s="149"/>
      <c r="G190" s="149"/>
    </row>
    <row r="191" spans="1:7" ht="15" customHeight="1">
      <c r="A191" s="66"/>
      <c r="E191" s="149"/>
      <c r="F191" s="149"/>
      <c r="G191" s="149"/>
    </row>
    <row r="192" spans="1:7" ht="15" customHeight="1">
      <c r="A192" s="66"/>
      <c r="E192" s="149"/>
      <c r="F192" s="149"/>
      <c r="G192" s="149"/>
    </row>
    <row r="193" spans="1:7" ht="15" customHeight="1">
      <c r="A193" s="66"/>
      <c r="E193" s="149"/>
      <c r="F193" s="149"/>
      <c r="G193" s="149"/>
    </row>
    <row r="194" spans="1:7" ht="15" customHeight="1">
      <c r="A194" s="66"/>
      <c r="E194" s="149"/>
      <c r="F194" s="149"/>
      <c r="G194" s="149"/>
    </row>
    <row r="195" spans="1:7" ht="15" customHeight="1">
      <c r="A195" s="66"/>
      <c r="E195" s="149"/>
      <c r="F195" s="149"/>
      <c r="G195" s="149"/>
    </row>
    <row r="196" spans="1:7" ht="15" customHeight="1">
      <c r="A196" s="66"/>
      <c r="E196" s="149"/>
      <c r="F196" s="149"/>
      <c r="G196" s="149"/>
    </row>
    <row r="197" spans="1:7" ht="15" customHeight="1">
      <c r="A197" s="66"/>
      <c r="E197" s="149"/>
      <c r="F197" s="149"/>
      <c r="G197" s="149"/>
    </row>
    <row r="198" spans="1:7" ht="15" customHeight="1">
      <c r="A198" s="66"/>
      <c r="E198" s="149"/>
      <c r="F198" s="149"/>
      <c r="G198" s="149"/>
    </row>
    <row r="199" spans="1:7" ht="15" customHeight="1">
      <c r="A199" s="66"/>
      <c r="E199" s="149"/>
      <c r="F199" s="149"/>
      <c r="G199" s="149"/>
    </row>
    <row r="200" spans="1:7" ht="15" customHeight="1">
      <c r="A200" s="66"/>
      <c r="E200" s="149"/>
      <c r="F200" s="149"/>
      <c r="G200" s="149"/>
    </row>
    <row r="201" spans="1:7" ht="15" customHeight="1">
      <c r="A201" s="66"/>
      <c r="E201" s="149"/>
      <c r="F201" s="149"/>
      <c r="G201" s="149"/>
    </row>
    <row r="202" spans="1:7" ht="15" customHeight="1">
      <c r="A202" s="66"/>
      <c r="E202" s="149"/>
      <c r="F202" s="149"/>
      <c r="G202" s="149"/>
    </row>
    <row r="203" spans="1:7" ht="15" customHeight="1">
      <c r="A203" s="66"/>
      <c r="E203" s="149"/>
      <c r="F203" s="149"/>
      <c r="G203" s="149"/>
    </row>
    <row r="204" spans="1:7" ht="15" customHeight="1">
      <c r="A204" s="66"/>
      <c r="E204" s="149"/>
      <c r="F204" s="149"/>
      <c r="G204" s="149"/>
    </row>
    <row r="205" spans="1:7" ht="15" customHeight="1">
      <c r="A205" s="66"/>
      <c r="E205" s="149"/>
      <c r="F205" s="149"/>
      <c r="G205" s="149"/>
    </row>
    <row r="206" spans="1:7" ht="15" customHeight="1">
      <c r="A206" s="66"/>
      <c r="E206" s="149"/>
      <c r="F206" s="149"/>
      <c r="G206" s="149"/>
    </row>
    <row r="207" spans="1:7" ht="15" customHeight="1">
      <c r="A207" s="66"/>
      <c r="E207" s="149"/>
      <c r="F207" s="149"/>
      <c r="G207" s="149"/>
    </row>
    <row r="208" spans="1:7" ht="15" customHeight="1">
      <c r="A208" s="66"/>
      <c r="E208" s="149"/>
      <c r="F208" s="149"/>
      <c r="G208" s="149"/>
    </row>
    <row r="209" spans="1:7" ht="15" customHeight="1">
      <c r="A209" s="66"/>
      <c r="E209" s="149"/>
      <c r="F209" s="149"/>
      <c r="G209" s="149"/>
    </row>
    <row r="210" spans="1:7" ht="15" customHeight="1">
      <c r="A210" s="66"/>
      <c r="E210" s="149"/>
      <c r="F210" s="149"/>
      <c r="G210" s="149"/>
    </row>
    <row r="211" spans="1:7" ht="15" customHeight="1">
      <c r="A211" s="66"/>
      <c r="E211" s="149"/>
      <c r="F211" s="149"/>
      <c r="G211" s="149"/>
    </row>
    <row r="212" spans="1:7" ht="15" customHeight="1">
      <c r="A212" s="66"/>
      <c r="E212" s="149"/>
      <c r="F212" s="149"/>
      <c r="G212" s="149"/>
    </row>
    <row r="213" spans="1:7" ht="15" customHeight="1">
      <c r="A213" s="66"/>
      <c r="E213" s="149"/>
      <c r="F213" s="149"/>
      <c r="G213" s="149"/>
    </row>
    <row r="214" spans="1:7" ht="15" customHeight="1">
      <c r="A214" s="66"/>
      <c r="E214" s="149"/>
      <c r="F214" s="149"/>
      <c r="G214" s="149"/>
    </row>
    <row r="215" spans="1:7" ht="15" customHeight="1">
      <c r="A215" s="66"/>
      <c r="E215" s="149"/>
      <c r="F215" s="149"/>
      <c r="G215" s="149"/>
    </row>
    <row r="216" spans="1:7" ht="15" customHeight="1">
      <c r="A216" s="66"/>
      <c r="E216" s="149"/>
      <c r="F216" s="149"/>
      <c r="G216" s="149"/>
    </row>
    <row r="217" spans="1:7" ht="15" customHeight="1">
      <c r="A217" s="66"/>
      <c r="E217" s="149"/>
      <c r="F217" s="149"/>
      <c r="G217" s="149"/>
    </row>
    <row r="218" spans="1:7" ht="15" customHeight="1">
      <c r="A218" s="66"/>
      <c r="E218" s="149"/>
      <c r="F218" s="149"/>
      <c r="G218" s="149"/>
    </row>
    <row r="219" spans="1:7" ht="15" customHeight="1">
      <c r="A219" s="66"/>
      <c r="E219" s="149"/>
      <c r="F219" s="149"/>
      <c r="G219" s="149"/>
    </row>
    <row r="220" spans="1:7" ht="15" customHeight="1">
      <c r="A220" s="66"/>
      <c r="E220" s="149"/>
      <c r="F220" s="149"/>
      <c r="G220" s="149"/>
    </row>
    <row r="221" spans="1:7" ht="15" customHeight="1">
      <c r="A221" s="66"/>
      <c r="E221" s="149"/>
      <c r="F221" s="149"/>
      <c r="G221" s="149"/>
    </row>
    <row r="222" spans="1:7" ht="15" customHeight="1">
      <c r="A222" s="66"/>
      <c r="E222" s="149"/>
      <c r="F222" s="149"/>
      <c r="G222" s="149"/>
    </row>
    <row r="223" spans="1:7" ht="15" customHeight="1">
      <c r="A223" s="66"/>
      <c r="E223" s="149"/>
      <c r="F223" s="149"/>
      <c r="G223" s="149"/>
    </row>
    <row r="224" spans="1:7" ht="15" customHeight="1">
      <c r="A224" s="66"/>
      <c r="E224" s="149"/>
      <c r="F224" s="149"/>
      <c r="G224" s="149"/>
    </row>
    <row r="225" spans="1:7" ht="15" customHeight="1">
      <c r="A225" s="66"/>
      <c r="E225" s="149"/>
      <c r="F225" s="149"/>
      <c r="G225" s="149"/>
    </row>
    <row r="226" spans="1:7" ht="15" customHeight="1">
      <c r="A226" s="66"/>
      <c r="E226" s="149"/>
      <c r="F226" s="149"/>
      <c r="G226" s="149"/>
    </row>
    <row r="227" spans="1:7" ht="15" customHeight="1">
      <c r="A227" s="66"/>
      <c r="E227" s="149"/>
      <c r="F227" s="149"/>
      <c r="G227" s="149"/>
    </row>
    <row r="228" spans="1:7" ht="15" customHeight="1">
      <c r="A228" s="66"/>
      <c r="E228" s="149"/>
      <c r="F228" s="149"/>
      <c r="G228" s="149"/>
    </row>
    <row r="229" spans="1:7" ht="15" customHeight="1">
      <c r="A229" s="66"/>
      <c r="E229" s="149"/>
      <c r="F229" s="149"/>
      <c r="G229" s="149"/>
    </row>
    <row r="230" spans="1:7" ht="15" customHeight="1">
      <c r="A230" s="66"/>
      <c r="E230" s="149"/>
      <c r="F230" s="149"/>
      <c r="G230" s="149"/>
    </row>
    <row r="231" spans="1:7" ht="15" customHeight="1">
      <c r="A231" s="66"/>
      <c r="E231" s="149"/>
      <c r="F231" s="149"/>
      <c r="G231" s="149"/>
    </row>
    <row r="232" spans="1:7" ht="15" customHeight="1">
      <c r="A232" s="66"/>
      <c r="E232" s="149"/>
      <c r="F232" s="149"/>
      <c r="G232" s="149"/>
    </row>
    <row r="233" spans="1:7" ht="15" customHeight="1">
      <c r="A233" s="66"/>
      <c r="E233" s="149"/>
      <c r="F233" s="149"/>
      <c r="G233" s="149"/>
    </row>
    <row r="234" spans="1:7" ht="15" customHeight="1">
      <c r="A234" s="66"/>
      <c r="E234" s="149"/>
      <c r="F234" s="149"/>
      <c r="G234" s="149"/>
    </row>
    <row r="235" spans="1:7" ht="15" customHeight="1">
      <c r="A235" s="66"/>
      <c r="E235" s="149"/>
      <c r="F235" s="149"/>
      <c r="G235" s="149"/>
    </row>
    <row r="236" spans="1:7" ht="15" customHeight="1">
      <c r="A236" s="66"/>
      <c r="E236" s="149"/>
      <c r="F236" s="149"/>
      <c r="G236" s="149"/>
    </row>
    <row r="237" spans="1:7" ht="15" customHeight="1">
      <c r="A237" s="66"/>
      <c r="E237" s="149"/>
      <c r="F237" s="149"/>
      <c r="G237" s="149"/>
    </row>
    <row r="238" spans="1:7" ht="15" customHeight="1">
      <c r="A238" s="66"/>
      <c r="E238" s="149"/>
      <c r="F238" s="149"/>
      <c r="G238" s="149"/>
    </row>
    <row r="239" spans="1:7" ht="15" customHeight="1">
      <c r="A239" s="66"/>
      <c r="E239" s="149"/>
      <c r="F239" s="149"/>
      <c r="G239" s="149"/>
    </row>
    <row r="240" spans="1:7" ht="15" customHeight="1">
      <c r="A240" s="66"/>
      <c r="E240" s="149"/>
      <c r="F240" s="149"/>
      <c r="G240" s="149"/>
    </row>
    <row r="241" spans="1:7" ht="15" customHeight="1">
      <c r="A241" s="66"/>
      <c r="E241" s="149"/>
      <c r="F241" s="149"/>
      <c r="G241" s="149"/>
    </row>
    <row r="242" spans="1:7" ht="15" customHeight="1">
      <c r="A242" s="66"/>
      <c r="E242" s="149"/>
      <c r="F242" s="149"/>
      <c r="G242" s="149"/>
    </row>
    <row r="243" spans="1:7" ht="15" customHeight="1">
      <c r="A243" s="66"/>
      <c r="E243" s="149"/>
      <c r="F243" s="149"/>
      <c r="G243" s="149"/>
    </row>
    <row r="244" spans="1:7" ht="15" customHeight="1">
      <c r="A244" s="66"/>
      <c r="E244" s="149"/>
      <c r="F244" s="149"/>
      <c r="G244" s="149"/>
    </row>
    <row r="245" spans="1:7" ht="15" customHeight="1">
      <c r="A245" s="66"/>
      <c r="E245" s="149"/>
      <c r="F245" s="149"/>
      <c r="G245" s="149"/>
    </row>
    <row r="246" spans="1:7" ht="15" customHeight="1">
      <c r="A246" s="66"/>
      <c r="E246" s="149"/>
      <c r="F246" s="149"/>
      <c r="G246" s="149"/>
    </row>
    <row r="247" spans="1:7" ht="15" customHeight="1">
      <c r="A247" s="66"/>
      <c r="E247" s="149"/>
      <c r="F247" s="149"/>
      <c r="G247" s="149"/>
    </row>
    <row r="248" spans="1:7" ht="15" customHeight="1">
      <c r="A248" s="66"/>
      <c r="E248" s="149"/>
      <c r="F248" s="149"/>
      <c r="G248" s="149"/>
    </row>
    <row r="249" spans="1:7" ht="15" customHeight="1">
      <c r="A249" s="66"/>
    </row>
    <row r="250" spans="1:7" ht="15" customHeight="1">
      <c r="A250" s="66"/>
    </row>
    <row r="251" spans="1:7" ht="15" customHeight="1">
      <c r="A251" s="66"/>
    </row>
    <row r="252" spans="1:7" ht="15" customHeight="1">
      <c r="A252" s="66"/>
    </row>
    <row r="253" spans="1:7" ht="15" customHeight="1">
      <c r="A253" s="66"/>
    </row>
    <row r="254" spans="1:7" ht="15" customHeight="1">
      <c r="A254" s="66"/>
    </row>
    <row r="255" spans="1:7" ht="15" customHeight="1">
      <c r="A255" s="66"/>
    </row>
    <row r="256" spans="1:7" ht="15" customHeight="1">
      <c r="A256" s="66"/>
    </row>
    <row r="257" spans="1:1" ht="15" customHeight="1">
      <c r="A257" s="66"/>
    </row>
    <row r="258" spans="1:1" ht="15" customHeight="1">
      <c r="A258" s="66"/>
    </row>
    <row r="259" spans="1:1" ht="15" customHeight="1">
      <c r="A259" s="66"/>
    </row>
    <row r="260" spans="1:1" ht="15" customHeight="1">
      <c r="A260" s="66"/>
    </row>
    <row r="261" spans="1:1" ht="15" customHeight="1">
      <c r="A261" s="66"/>
    </row>
    <row r="262" spans="1:1" ht="15" customHeight="1">
      <c r="A262" s="66"/>
    </row>
    <row r="263" spans="1:1" ht="15" customHeight="1">
      <c r="A263" s="66"/>
    </row>
    <row r="264" spans="1:1" ht="15" customHeight="1">
      <c r="A264" s="66"/>
    </row>
    <row r="265" spans="1:1" ht="15" customHeight="1">
      <c r="A265" s="66"/>
    </row>
    <row r="266" spans="1:1" ht="15" customHeight="1">
      <c r="A266" s="66"/>
    </row>
    <row r="267" spans="1:1" ht="15" customHeight="1">
      <c r="A267" s="66"/>
    </row>
    <row r="268" spans="1:1" ht="15" customHeight="1">
      <c r="A268" s="66"/>
    </row>
    <row r="269" spans="1:1" ht="15" customHeight="1">
      <c r="A269" s="66"/>
    </row>
    <row r="270" spans="1:1" ht="15" customHeight="1">
      <c r="A270" s="66"/>
    </row>
    <row r="271" spans="1:1" ht="15" customHeight="1">
      <c r="A271" s="66"/>
    </row>
    <row r="272" spans="1:1" ht="15" customHeight="1">
      <c r="A272" s="66"/>
    </row>
    <row r="273" spans="1:1" ht="15" customHeight="1">
      <c r="A273" s="66"/>
    </row>
    <row r="274" spans="1:1" ht="15" customHeight="1">
      <c r="A274" s="66"/>
    </row>
    <row r="275" spans="1:1" ht="15" customHeight="1">
      <c r="A275" s="66"/>
    </row>
    <row r="276" spans="1:1" ht="15" customHeight="1">
      <c r="A276" s="66"/>
    </row>
    <row r="277" spans="1:1" ht="15" customHeight="1">
      <c r="A277" s="66"/>
    </row>
    <row r="278" spans="1:1" ht="15" customHeight="1">
      <c r="A278" s="66"/>
    </row>
    <row r="279" spans="1:1" ht="15" customHeight="1">
      <c r="A279" s="66"/>
    </row>
    <row r="280" spans="1:1" ht="15" customHeight="1">
      <c r="A280" s="66"/>
    </row>
    <row r="281" spans="1:1" ht="15" customHeight="1">
      <c r="A281" s="66"/>
    </row>
    <row r="282" spans="1:1" ht="15" customHeight="1">
      <c r="A282" s="66"/>
    </row>
    <row r="283" spans="1:1" ht="15" customHeight="1">
      <c r="A283" s="66"/>
    </row>
    <row r="284" spans="1:1" ht="15" customHeight="1">
      <c r="A284" s="66"/>
    </row>
    <row r="285" spans="1:1" ht="15" customHeight="1">
      <c r="A285" s="66"/>
    </row>
    <row r="286" spans="1:1" ht="15" customHeight="1">
      <c r="A286" s="66"/>
    </row>
    <row r="287" spans="1:1" ht="15" customHeight="1">
      <c r="A287" s="66"/>
    </row>
    <row r="288" spans="1:1" ht="15" customHeight="1">
      <c r="A288" s="66"/>
    </row>
    <row r="289" spans="1:1" ht="15" customHeight="1">
      <c r="A289" s="66"/>
    </row>
    <row r="290" spans="1:1" ht="15" customHeight="1">
      <c r="A290" s="66"/>
    </row>
    <row r="291" spans="1:1" ht="15" customHeight="1">
      <c r="A291" s="66"/>
    </row>
    <row r="292" spans="1:1" ht="15" customHeight="1">
      <c r="A292" s="66"/>
    </row>
    <row r="293" spans="1:1" ht="15" customHeight="1">
      <c r="A293" s="66"/>
    </row>
    <row r="294" spans="1:1" ht="15" customHeight="1">
      <c r="A294" s="66"/>
    </row>
    <row r="295" spans="1:1" ht="15" customHeight="1">
      <c r="A295" s="66"/>
    </row>
    <row r="296" spans="1:1" ht="15" customHeight="1">
      <c r="A296" s="66"/>
    </row>
    <row r="297" spans="1:1" ht="15" customHeight="1">
      <c r="A297" s="66"/>
    </row>
    <row r="298" spans="1:1" ht="15" customHeight="1">
      <c r="A298" s="66"/>
    </row>
    <row r="299" spans="1:1" ht="15" customHeight="1">
      <c r="A299" s="66"/>
    </row>
    <row r="300" spans="1:1" ht="15" customHeight="1">
      <c r="A300" s="66"/>
    </row>
    <row r="301" spans="1:1" ht="15" customHeight="1">
      <c r="A301" s="66"/>
    </row>
    <row r="302" spans="1:1" ht="15" customHeight="1">
      <c r="A302" s="66"/>
    </row>
    <row r="303" spans="1:1" ht="15" customHeight="1">
      <c r="A303" s="66"/>
    </row>
    <row r="304" spans="1:1" ht="15" customHeight="1">
      <c r="A304" s="66"/>
    </row>
    <row r="305" spans="1:1" ht="15" customHeight="1">
      <c r="A305" s="66"/>
    </row>
    <row r="306" spans="1:1" ht="15" customHeight="1">
      <c r="A306" s="66"/>
    </row>
    <row r="307" spans="1:1" ht="15" customHeight="1">
      <c r="A307" s="66"/>
    </row>
    <row r="308" spans="1:1" ht="15" customHeight="1">
      <c r="A308" s="66"/>
    </row>
    <row r="309" spans="1:1" ht="15" customHeight="1">
      <c r="A309" s="66"/>
    </row>
    <row r="310" spans="1:1" ht="15" customHeight="1">
      <c r="A310" s="66"/>
    </row>
    <row r="311" spans="1:1" ht="15" customHeight="1">
      <c r="A311" s="66"/>
    </row>
    <row r="312" spans="1:1" ht="15" customHeight="1">
      <c r="A312" s="66"/>
    </row>
    <row r="313" spans="1:1" ht="15" customHeight="1">
      <c r="A313" s="66"/>
    </row>
    <row r="314" spans="1:1" ht="15" customHeight="1">
      <c r="A314" s="66"/>
    </row>
    <row r="315" spans="1:1" ht="15" customHeight="1">
      <c r="A315" s="66"/>
    </row>
    <row r="316" spans="1:1" ht="15" customHeight="1">
      <c r="A316" s="66"/>
    </row>
    <row r="317" spans="1:1" ht="15" customHeight="1">
      <c r="A317" s="66"/>
    </row>
    <row r="318" spans="1:1" ht="15" customHeight="1">
      <c r="A318" s="66"/>
    </row>
    <row r="319" spans="1:1" ht="15" customHeight="1">
      <c r="A319" s="66"/>
    </row>
    <row r="320" spans="1:1" ht="15" customHeight="1">
      <c r="A320" s="66"/>
    </row>
    <row r="321" spans="1:1" ht="15" customHeight="1">
      <c r="A321" s="66"/>
    </row>
    <row r="322" spans="1:1" ht="15" customHeight="1">
      <c r="A322" s="66"/>
    </row>
    <row r="323" spans="1:1" ht="15" customHeight="1">
      <c r="A323" s="66"/>
    </row>
    <row r="324" spans="1:1" ht="15" customHeight="1">
      <c r="A324" s="66"/>
    </row>
    <row r="325" spans="1:1" ht="15" customHeight="1">
      <c r="A325" s="66"/>
    </row>
    <row r="326" spans="1:1" ht="15" customHeight="1">
      <c r="A326" s="66"/>
    </row>
    <row r="327" spans="1:1" ht="15" customHeight="1">
      <c r="A327" s="66"/>
    </row>
    <row r="328" spans="1:1" ht="15" customHeight="1">
      <c r="A328" s="66"/>
    </row>
    <row r="329" spans="1:1" ht="15" customHeight="1">
      <c r="A329" s="66"/>
    </row>
    <row r="330" spans="1:1" ht="15" customHeight="1">
      <c r="A330" s="66"/>
    </row>
    <row r="331" spans="1:1" ht="15" customHeight="1">
      <c r="A331" s="66"/>
    </row>
    <row r="332" spans="1:1" ht="15" customHeight="1">
      <c r="A332" s="66"/>
    </row>
    <row r="333" spans="1:1" ht="15" customHeight="1">
      <c r="A333" s="66"/>
    </row>
    <row r="334" spans="1:1" ht="15" customHeight="1">
      <c r="A334" s="66"/>
    </row>
    <row r="335" spans="1:1" ht="15" customHeight="1">
      <c r="A335" s="66"/>
    </row>
    <row r="336" spans="1:1" ht="15" customHeight="1">
      <c r="A336" s="66"/>
    </row>
    <row r="337" spans="1:1" ht="15" customHeight="1">
      <c r="A337" s="66"/>
    </row>
    <row r="338" spans="1:1" ht="15" customHeight="1">
      <c r="A338" s="66"/>
    </row>
    <row r="339" spans="1:1" ht="15" customHeight="1">
      <c r="A339" s="66"/>
    </row>
    <row r="340" spans="1:1" ht="15" customHeight="1">
      <c r="A340" s="66"/>
    </row>
    <row r="341" spans="1:1" ht="15" customHeight="1">
      <c r="A341" s="66"/>
    </row>
    <row r="342" spans="1:1" ht="15" customHeight="1">
      <c r="A342" s="66"/>
    </row>
    <row r="343" spans="1:1" ht="15" customHeight="1">
      <c r="A343" s="66"/>
    </row>
    <row r="344" spans="1:1" ht="15" customHeight="1">
      <c r="A344" s="66"/>
    </row>
    <row r="345" spans="1:1" ht="15" customHeight="1">
      <c r="A345" s="66"/>
    </row>
    <row r="346" spans="1:1" ht="15" customHeight="1">
      <c r="A346" s="66"/>
    </row>
    <row r="347" spans="1:1" ht="15" customHeight="1">
      <c r="A347" s="66"/>
    </row>
    <row r="348" spans="1:1" ht="15" customHeight="1">
      <c r="A348" s="66"/>
    </row>
    <row r="349" spans="1:1" ht="15" customHeight="1">
      <c r="A349" s="66"/>
    </row>
    <row r="350" spans="1:1" ht="15" customHeight="1">
      <c r="A350" s="66"/>
    </row>
    <row r="351" spans="1:1" ht="15" customHeight="1">
      <c r="A351" s="66"/>
    </row>
    <row r="352" spans="1:1" ht="15" customHeight="1">
      <c r="A352" s="66"/>
    </row>
    <row r="353" spans="1:1" ht="15" customHeight="1">
      <c r="A353" s="66"/>
    </row>
    <row r="354" spans="1:1" ht="15" customHeight="1">
      <c r="A354" s="66"/>
    </row>
    <row r="355" spans="1:1" ht="15" customHeight="1">
      <c r="A355" s="66"/>
    </row>
    <row r="356" spans="1:1" ht="15" customHeight="1">
      <c r="A356" s="66"/>
    </row>
    <row r="357" spans="1:1" ht="15" customHeight="1">
      <c r="A357" s="66"/>
    </row>
    <row r="358" spans="1:1" ht="15" customHeight="1">
      <c r="A358" s="66"/>
    </row>
    <row r="359" spans="1:1" ht="15" customHeight="1">
      <c r="A359" s="66"/>
    </row>
    <row r="360" spans="1:1" ht="15" customHeight="1">
      <c r="A360" s="66"/>
    </row>
    <row r="361" spans="1:1" ht="15" customHeight="1">
      <c r="A361" s="66"/>
    </row>
    <row r="362" spans="1:1" ht="15" customHeight="1">
      <c r="A362" s="66"/>
    </row>
    <row r="363" spans="1:1" ht="15" customHeight="1">
      <c r="A363" s="66"/>
    </row>
    <row r="364" spans="1:1" ht="15" customHeight="1">
      <c r="A364" s="66"/>
    </row>
    <row r="365" spans="1:1" ht="15" customHeight="1">
      <c r="A365" s="66"/>
    </row>
    <row r="366" spans="1:1" ht="15" customHeight="1">
      <c r="A366" s="66"/>
    </row>
    <row r="367" spans="1:1" ht="15" customHeight="1">
      <c r="A367" s="66"/>
    </row>
    <row r="368" spans="1:1" ht="15" customHeight="1">
      <c r="A368" s="66"/>
    </row>
    <row r="369" spans="1:1" ht="15" customHeight="1">
      <c r="A369" s="66"/>
    </row>
    <row r="370" spans="1:1" ht="15" customHeight="1">
      <c r="A370" s="66"/>
    </row>
    <row r="371" spans="1:1" ht="15" customHeight="1">
      <c r="A371" s="66"/>
    </row>
    <row r="372" spans="1:1" ht="15" customHeight="1">
      <c r="A372" s="66"/>
    </row>
    <row r="373" spans="1:1" ht="15" customHeight="1">
      <c r="A373" s="66"/>
    </row>
    <row r="374" spans="1:1" ht="15" customHeight="1">
      <c r="A374" s="66"/>
    </row>
    <row r="375" spans="1:1" ht="15" customHeight="1">
      <c r="A375" s="66"/>
    </row>
    <row r="376" spans="1:1" ht="15" customHeight="1">
      <c r="A376" s="66"/>
    </row>
    <row r="377" spans="1:1" ht="15" customHeight="1">
      <c r="A377" s="66"/>
    </row>
    <row r="378" spans="1:1" ht="15" customHeight="1">
      <c r="A378" s="66"/>
    </row>
    <row r="379" spans="1:1" ht="15" customHeight="1">
      <c r="A379" s="66"/>
    </row>
    <row r="380" spans="1:1" ht="15" customHeight="1">
      <c r="A380" s="66"/>
    </row>
    <row r="381" spans="1:1" ht="15" customHeight="1">
      <c r="A381" s="66"/>
    </row>
    <row r="382" spans="1:1" ht="15" customHeight="1">
      <c r="A382" s="66"/>
    </row>
    <row r="383" spans="1:1" ht="15" customHeight="1">
      <c r="A383" s="66"/>
    </row>
    <row r="384" spans="1:1" ht="15" customHeight="1">
      <c r="A384" s="66"/>
    </row>
    <row r="385" spans="1:1" ht="15" customHeight="1">
      <c r="A385" s="66"/>
    </row>
    <row r="386" spans="1:1" ht="15" customHeight="1">
      <c r="A386" s="66"/>
    </row>
    <row r="387" spans="1:1" ht="15" customHeight="1">
      <c r="A387" s="66"/>
    </row>
    <row r="388" spans="1:1" ht="15" customHeight="1">
      <c r="A388" s="66"/>
    </row>
    <row r="389" spans="1:1" ht="15" customHeight="1">
      <c r="A389" s="66"/>
    </row>
    <row r="390" spans="1:1" ht="15" customHeight="1">
      <c r="A390" s="66"/>
    </row>
    <row r="391" spans="1:1" ht="15" customHeight="1">
      <c r="A391" s="66"/>
    </row>
    <row r="392" spans="1:1" ht="15" customHeight="1">
      <c r="A392" s="66"/>
    </row>
    <row r="393" spans="1:1" ht="15" customHeight="1">
      <c r="A393" s="66"/>
    </row>
    <row r="394" spans="1:1" ht="15" customHeight="1">
      <c r="A394" s="66"/>
    </row>
    <row r="395" spans="1:1" ht="15" customHeight="1">
      <c r="A395" s="66"/>
    </row>
    <row r="396" spans="1:1" ht="15" customHeight="1">
      <c r="A396" s="66"/>
    </row>
    <row r="397" spans="1:1" ht="15" customHeight="1">
      <c r="A397" s="66"/>
    </row>
    <row r="398" spans="1:1" ht="15" customHeight="1">
      <c r="A398" s="66"/>
    </row>
    <row r="399" spans="1:1" ht="15" customHeight="1">
      <c r="A399" s="66"/>
    </row>
    <row r="400" spans="1:1" ht="15" customHeight="1">
      <c r="A400" s="66"/>
    </row>
    <row r="401" spans="1:1" ht="15" customHeight="1">
      <c r="A401" s="66"/>
    </row>
    <row r="402" spans="1:1" ht="15" customHeight="1">
      <c r="A402" s="66"/>
    </row>
    <row r="403" spans="1:1" ht="15" customHeight="1">
      <c r="A403" s="66"/>
    </row>
    <row r="404" spans="1:1" ht="15" customHeight="1">
      <c r="A404" s="66"/>
    </row>
    <row r="405" spans="1:1" ht="15" customHeight="1">
      <c r="A405" s="66"/>
    </row>
    <row r="406" spans="1:1" ht="15" customHeight="1">
      <c r="A406" s="66"/>
    </row>
    <row r="407" spans="1:1" ht="15" customHeight="1">
      <c r="A407" s="66"/>
    </row>
    <row r="408" spans="1:1" ht="15" customHeight="1">
      <c r="A408" s="66"/>
    </row>
    <row r="409" spans="1:1" ht="15" customHeight="1">
      <c r="A409" s="66"/>
    </row>
    <row r="410" spans="1:1" ht="15" customHeight="1">
      <c r="A410" s="66"/>
    </row>
    <row r="411" spans="1:1" ht="15" customHeight="1">
      <c r="A411" s="66"/>
    </row>
    <row r="412" spans="1:1" ht="15" customHeight="1">
      <c r="A412" s="66"/>
    </row>
    <row r="413" spans="1:1" ht="15" customHeight="1">
      <c r="A413" s="66"/>
    </row>
    <row r="414" spans="1:1" ht="15" customHeight="1">
      <c r="A414" s="66"/>
    </row>
    <row r="415" spans="1:1" ht="15" customHeight="1">
      <c r="A415" s="66"/>
    </row>
    <row r="416" spans="1:1" ht="15" customHeight="1">
      <c r="A416" s="66"/>
    </row>
    <row r="417" spans="1:1" ht="15" customHeight="1">
      <c r="A417" s="66"/>
    </row>
    <row r="418" spans="1:1" ht="15" customHeight="1">
      <c r="A418" s="66"/>
    </row>
    <row r="419" spans="1:1" ht="15" customHeight="1">
      <c r="A419" s="66"/>
    </row>
    <row r="420" spans="1:1" ht="15" customHeight="1">
      <c r="A420" s="66"/>
    </row>
    <row r="421" spans="1:1" ht="15" customHeight="1">
      <c r="A421" s="66"/>
    </row>
    <row r="422" spans="1:1" ht="15" customHeight="1">
      <c r="A422" s="66"/>
    </row>
    <row r="423" spans="1:1" ht="15" customHeight="1">
      <c r="A423" s="66"/>
    </row>
    <row r="424" spans="1:1" ht="15" customHeight="1">
      <c r="A424" s="66"/>
    </row>
    <row r="425" spans="1:1" ht="15" customHeight="1">
      <c r="A425" s="66"/>
    </row>
    <row r="426" spans="1:1" ht="15" customHeight="1">
      <c r="A426" s="66"/>
    </row>
    <row r="427" spans="1:1" ht="15" customHeight="1">
      <c r="A427" s="66"/>
    </row>
    <row r="428" spans="1:1" ht="15" customHeight="1">
      <c r="A428" s="66"/>
    </row>
    <row r="429" spans="1:1" ht="15" customHeight="1">
      <c r="A429" s="66"/>
    </row>
    <row r="430" spans="1:1" ht="15" customHeight="1">
      <c r="A430" s="66"/>
    </row>
    <row r="431" spans="1:1" ht="15" customHeight="1">
      <c r="A431" s="66"/>
    </row>
    <row r="432" spans="1:1" ht="15" customHeight="1">
      <c r="A432" s="66"/>
    </row>
    <row r="433" spans="1:1" ht="15" customHeight="1">
      <c r="A433" s="66"/>
    </row>
    <row r="434" spans="1:1" ht="15" customHeight="1">
      <c r="A434" s="66"/>
    </row>
    <row r="435" spans="1:1" ht="15" customHeight="1">
      <c r="A435" s="66"/>
    </row>
    <row r="436" spans="1:1" ht="15" customHeight="1">
      <c r="A436" s="66"/>
    </row>
    <row r="437" spans="1:1" ht="15" customHeight="1">
      <c r="A437" s="66"/>
    </row>
    <row r="438" spans="1:1" ht="15" customHeight="1">
      <c r="A438" s="66"/>
    </row>
    <row r="439" spans="1:1" ht="15" customHeight="1">
      <c r="A439" s="66"/>
    </row>
    <row r="440" spans="1:1" ht="15" customHeight="1">
      <c r="A440" s="66"/>
    </row>
    <row r="441" spans="1:1" ht="15" customHeight="1">
      <c r="A441" s="66"/>
    </row>
    <row r="442" spans="1:1" ht="15" customHeight="1">
      <c r="A442" s="66"/>
    </row>
    <row r="443" spans="1:1" ht="15" customHeight="1">
      <c r="A443" s="66"/>
    </row>
    <row r="444" spans="1:1" ht="15" customHeight="1">
      <c r="A444" s="66"/>
    </row>
    <row r="445" spans="1:1" ht="15" customHeight="1">
      <c r="A445" s="66"/>
    </row>
    <row r="446" spans="1:1" ht="15" customHeight="1">
      <c r="A446" s="66"/>
    </row>
    <row r="447" spans="1:1" ht="15" customHeight="1">
      <c r="A447" s="66"/>
    </row>
    <row r="448" spans="1:1" ht="15" customHeight="1">
      <c r="A448" s="66"/>
    </row>
    <row r="449" spans="1:1" ht="15" customHeight="1">
      <c r="A449" s="66"/>
    </row>
    <row r="450" spans="1:1" ht="15" customHeight="1">
      <c r="A450" s="66"/>
    </row>
    <row r="451" spans="1:1" ht="15" customHeight="1">
      <c r="A451" s="66"/>
    </row>
    <row r="452" spans="1:1" ht="15" customHeight="1">
      <c r="A452" s="66"/>
    </row>
    <row r="453" spans="1:1" ht="15" customHeight="1">
      <c r="A453" s="66"/>
    </row>
    <row r="454" spans="1:1" ht="15" customHeight="1">
      <c r="A454" s="66"/>
    </row>
    <row r="455" spans="1:1" ht="15" customHeight="1">
      <c r="A455" s="66"/>
    </row>
    <row r="456" spans="1:1" ht="15" customHeight="1">
      <c r="A456" s="66"/>
    </row>
    <row r="457" spans="1:1" ht="15" customHeight="1">
      <c r="A457" s="66"/>
    </row>
    <row r="458" spans="1:1" ht="15" customHeight="1">
      <c r="A458" s="66"/>
    </row>
    <row r="459" spans="1:1" ht="15" customHeight="1">
      <c r="A459" s="66"/>
    </row>
    <row r="460" spans="1:1" ht="15" customHeight="1">
      <c r="A460" s="66"/>
    </row>
    <row r="461" spans="1:1" ht="15" customHeight="1">
      <c r="A461" s="66"/>
    </row>
    <row r="462" spans="1:1" ht="15" customHeight="1">
      <c r="A462" s="66"/>
    </row>
    <row r="463" spans="1:1" ht="15" customHeight="1">
      <c r="A463" s="66"/>
    </row>
    <row r="464" spans="1:1" ht="15" customHeight="1">
      <c r="A464" s="66"/>
    </row>
    <row r="465" spans="1:1" ht="15" customHeight="1">
      <c r="A465" s="66"/>
    </row>
    <row r="466" spans="1:1" ht="15" customHeight="1">
      <c r="A466" s="66"/>
    </row>
    <row r="467" spans="1:1" ht="15" customHeight="1">
      <c r="A467" s="66"/>
    </row>
    <row r="468" spans="1:1" ht="15" customHeight="1">
      <c r="A468" s="66"/>
    </row>
    <row r="469" spans="1:1" ht="15" customHeight="1">
      <c r="A469" s="66"/>
    </row>
    <row r="470" spans="1:1" ht="15" customHeight="1">
      <c r="A470" s="66"/>
    </row>
    <row r="471" spans="1:1" ht="15" customHeight="1">
      <c r="A471" s="66"/>
    </row>
    <row r="472" spans="1:1" ht="15" customHeight="1">
      <c r="A472" s="66"/>
    </row>
    <row r="473" spans="1:1" ht="15" customHeight="1">
      <c r="A473" s="66"/>
    </row>
    <row r="474" spans="1:1" ht="15" customHeight="1">
      <c r="A474" s="66"/>
    </row>
    <row r="475" spans="1:1" ht="15" customHeight="1">
      <c r="A475" s="66"/>
    </row>
    <row r="476" spans="1:1" ht="15" customHeight="1">
      <c r="A476" s="66"/>
    </row>
    <row r="477" spans="1:1" ht="15" customHeight="1">
      <c r="A477" s="66"/>
    </row>
    <row r="478" spans="1:1" ht="15" customHeight="1">
      <c r="A478" s="66"/>
    </row>
    <row r="479" spans="1:1" ht="15" customHeight="1">
      <c r="A479" s="66"/>
    </row>
    <row r="480" spans="1:1" ht="15" customHeight="1">
      <c r="A480" s="66"/>
    </row>
    <row r="481" spans="1:1" ht="15" customHeight="1">
      <c r="A481" s="66"/>
    </row>
    <row r="482" spans="1:1" ht="15" customHeight="1">
      <c r="A482" s="66"/>
    </row>
    <row r="483" spans="1:1" ht="15" customHeight="1">
      <c r="A483" s="66"/>
    </row>
    <row r="484" spans="1:1" ht="15" customHeight="1">
      <c r="A484" s="66"/>
    </row>
    <row r="485" spans="1:1" ht="15" customHeight="1">
      <c r="A485" s="66"/>
    </row>
    <row r="486" spans="1:1" ht="15" customHeight="1">
      <c r="A486" s="66"/>
    </row>
    <row r="487" spans="1:1" ht="15" customHeight="1">
      <c r="A487" s="66"/>
    </row>
    <row r="488" spans="1:1" ht="15" customHeight="1">
      <c r="A488" s="66"/>
    </row>
    <row r="489" spans="1:1" ht="15" customHeight="1">
      <c r="A489" s="66"/>
    </row>
    <row r="490" spans="1:1" ht="15" customHeight="1">
      <c r="A490" s="66"/>
    </row>
    <row r="491" spans="1:1" ht="15" customHeight="1">
      <c r="A491" s="66"/>
    </row>
    <row r="492" spans="1:1" ht="15" customHeight="1">
      <c r="A492" s="66"/>
    </row>
    <row r="493" spans="1:1" ht="15" customHeight="1">
      <c r="A493" s="66"/>
    </row>
    <row r="494" spans="1:1" ht="15" customHeight="1">
      <c r="A494" s="66"/>
    </row>
    <row r="495" spans="1:1" ht="25.5" hidden="1" customHeight="1">
      <c r="A495" s="66"/>
    </row>
    <row r="496" spans="1:1" ht="25.5" hidden="1" customHeight="1">
      <c r="A496" s="66"/>
    </row>
    <row r="497" ht="0" hidden="1" customHeight="1"/>
    <row r="498" ht="0" hidden="1" customHeight="1"/>
    <row r="499" ht="0" hidden="1" customHeight="1"/>
  </sheetData>
  <pageMargins left="0.19685039370078741" right="0.19685039370078741" top="0.19685039370078741" bottom="0.19685039370078741" header="0.31496062992125984" footer="0.31496062992125984"/>
  <pageSetup paperSize="9" scale="3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3">
    <tabColor theme="0" tint="-0.499984740745262"/>
  </sheetPr>
  <dimension ref="A1:R58"/>
  <sheetViews>
    <sheetView showGridLines="0" zoomScale="80" zoomScaleNormal="80" zoomScaleSheetLayoutView="100" workbookViewId="0">
      <pane xSplit="2" ySplit="7" topLeftCell="F8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9.140625" defaultRowHeight="15"/>
  <cols>
    <col min="1" max="1" width="1.28515625" style="130" customWidth="1"/>
    <col min="2" max="2" width="70.7109375" style="130" customWidth="1"/>
    <col min="3" max="18" width="11.85546875" style="130" customWidth="1"/>
    <col min="19" max="16384" width="9.140625" style="130"/>
  </cols>
  <sheetData>
    <row r="1" spans="1:18" ht="30" customHeight="1"/>
    <row r="2" spans="1:18" ht="30" customHeight="1"/>
    <row r="3" spans="1:18" ht="30" customHeight="1"/>
    <row r="4" spans="1:18" s="9" customFormat="1" ht="18">
      <c r="A4" s="6"/>
      <c r="B4" s="7" t="s">
        <v>265</v>
      </c>
    </row>
    <row r="5" spans="1:18" s="9" customFormat="1">
      <c r="A5" s="6"/>
      <c r="B5" s="10" t="s">
        <v>46</v>
      </c>
    </row>
    <row r="6" spans="1:18" s="9" customFormat="1">
      <c r="A6" s="6"/>
      <c r="B6" s="11" t="s">
        <v>15</v>
      </c>
      <c r="C6" s="244" t="s">
        <v>235</v>
      </c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</row>
    <row r="7" spans="1:18">
      <c r="C7" s="57" t="s">
        <v>274</v>
      </c>
      <c r="D7" s="57" t="s">
        <v>275</v>
      </c>
      <c r="E7" s="57" t="s">
        <v>276</v>
      </c>
      <c r="F7" s="57" t="s">
        <v>277</v>
      </c>
      <c r="G7" s="57" t="s">
        <v>278</v>
      </c>
      <c r="H7" s="57" t="s">
        <v>279</v>
      </c>
      <c r="I7" s="57" t="s">
        <v>280</v>
      </c>
      <c r="J7" s="57">
        <v>42369</v>
      </c>
      <c r="K7" s="57">
        <v>42460</v>
      </c>
      <c r="L7" s="57">
        <v>42551</v>
      </c>
      <c r="M7" s="57">
        <v>42643</v>
      </c>
      <c r="N7" s="57">
        <v>42735</v>
      </c>
      <c r="O7" s="57">
        <v>42825</v>
      </c>
      <c r="P7" s="57">
        <v>42916</v>
      </c>
      <c r="Q7" s="57">
        <v>43008</v>
      </c>
      <c r="R7" s="57">
        <v>43100</v>
      </c>
    </row>
    <row r="8" spans="1:18" ht="6.75" customHeight="1"/>
    <row r="9" spans="1:18">
      <c r="A9" s="245" t="s">
        <v>19</v>
      </c>
      <c r="B9" s="23" t="s">
        <v>19</v>
      </c>
    </row>
    <row r="10" spans="1:18">
      <c r="A10" s="245" t="s">
        <v>258</v>
      </c>
      <c r="B10" s="25" t="s">
        <v>199</v>
      </c>
      <c r="C10" s="127">
        <v>275.23211746999993</v>
      </c>
      <c r="D10" s="127">
        <v>204.15575250999999</v>
      </c>
      <c r="E10" s="127">
        <v>204.59539456999997</v>
      </c>
      <c r="F10" s="127">
        <v>307.71189352000005</v>
      </c>
      <c r="G10" s="127">
        <v>329.97356066000003</v>
      </c>
      <c r="H10" s="127">
        <v>357.09405295000005</v>
      </c>
      <c r="I10" s="127">
        <v>408.28162708000002</v>
      </c>
      <c r="J10" s="127">
        <v>432.28663299999999</v>
      </c>
      <c r="K10" s="127">
        <v>433.64747216999996</v>
      </c>
      <c r="L10" s="127">
        <v>474.87894765999994</v>
      </c>
      <c r="M10" s="127">
        <v>485.66939847000003</v>
      </c>
      <c r="N10" s="127">
        <v>442.62409111999995</v>
      </c>
      <c r="O10" s="127">
        <v>270.93021255999997</v>
      </c>
      <c r="P10" s="127">
        <v>207.78928415000001</v>
      </c>
      <c r="Q10" s="127">
        <v>924.77460676999999</v>
      </c>
      <c r="R10" s="127">
        <v>797.26600973999996</v>
      </c>
    </row>
    <row r="11" spans="1:18">
      <c r="A11" s="245" t="s">
        <v>20</v>
      </c>
      <c r="B11" s="25" t="s">
        <v>20</v>
      </c>
      <c r="C11" s="127">
        <v>227.78305980000002</v>
      </c>
      <c r="D11" s="127">
        <v>399.41977868999999</v>
      </c>
      <c r="E11" s="127">
        <v>253.14120351000003</v>
      </c>
      <c r="F11" s="127">
        <v>763.5479124200001</v>
      </c>
      <c r="G11" s="127">
        <v>630.86333430999991</v>
      </c>
      <c r="H11" s="127">
        <v>541.3576893899999</v>
      </c>
      <c r="I11" s="127">
        <v>484.92770645000007</v>
      </c>
      <c r="J11" s="127">
        <v>690.84472736000009</v>
      </c>
      <c r="K11" s="127">
        <v>331.07853865999999</v>
      </c>
      <c r="L11" s="127">
        <v>599.84454804999996</v>
      </c>
      <c r="M11" s="127">
        <v>558.20334801000001</v>
      </c>
      <c r="N11" s="127">
        <v>335.57841966999996</v>
      </c>
      <c r="O11" s="127">
        <v>455.80553958999997</v>
      </c>
      <c r="P11" s="127">
        <v>948.12325059000011</v>
      </c>
      <c r="Q11" s="127">
        <v>1239.7067942799999</v>
      </c>
      <c r="R11" s="127">
        <v>1052.9307766799998</v>
      </c>
    </row>
    <row r="12" spans="1:18" s="105" customFormat="1">
      <c r="A12" s="246" t="s">
        <v>196</v>
      </c>
      <c r="B12" s="25" t="s">
        <v>196</v>
      </c>
      <c r="C12" s="127">
        <v>0</v>
      </c>
      <c r="D12" s="127">
        <v>0</v>
      </c>
      <c r="E12" s="127">
        <v>0</v>
      </c>
      <c r="F12" s="127">
        <v>0</v>
      </c>
      <c r="G12" s="127">
        <v>0</v>
      </c>
      <c r="H12" s="127">
        <v>0</v>
      </c>
      <c r="I12" s="127">
        <v>0</v>
      </c>
      <c r="J12" s="127">
        <v>0</v>
      </c>
      <c r="K12" s="127">
        <v>0</v>
      </c>
      <c r="L12" s="127">
        <v>0</v>
      </c>
      <c r="M12" s="127">
        <v>0</v>
      </c>
      <c r="N12" s="127">
        <v>0</v>
      </c>
      <c r="O12" s="127">
        <v>0</v>
      </c>
      <c r="P12" s="127">
        <v>0</v>
      </c>
      <c r="Q12" s="127"/>
      <c r="R12" s="127"/>
    </row>
    <row r="13" spans="1:18" s="105" customFormat="1">
      <c r="A13" s="246" t="s">
        <v>21</v>
      </c>
      <c r="B13" s="25" t="s">
        <v>21</v>
      </c>
      <c r="C13" s="127">
        <v>697.23986281999998</v>
      </c>
      <c r="D13" s="127">
        <v>769.22498691999999</v>
      </c>
      <c r="E13" s="127">
        <v>795.26351023000018</v>
      </c>
      <c r="F13" s="127">
        <v>857.05573253</v>
      </c>
      <c r="G13" s="127">
        <v>836.87391716000002</v>
      </c>
      <c r="H13" s="127">
        <v>855.01243733000013</v>
      </c>
      <c r="I13" s="127">
        <v>885.01544717999991</v>
      </c>
      <c r="J13" s="127">
        <v>796.64705423999999</v>
      </c>
      <c r="K13" s="127">
        <v>820.80092758000023</v>
      </c>
      <c r="L13" s="127">
        <v>837.81541562000007</v>
      </c>
      <c r="M13" s="127">
        <v>777.77103669000019</v>
      </c>
      <c r="N13" s="127">
        <v>745.84934714000008</v>
      </c>
      <c r="O13" s="127">
        <v>709.0719111200001</v>
      </c>
      <c r="P13" s="127">
        <v>785.91031450000003</v>
      </c>
      <c r="Q13" s="127">
        <v>855.60621772000002</v>
      </c>
      <c r="R13" s="127">
        <v>951.19004522999978</v>
      </c>
    </row>
    <row r="14" spans="1:18" s="105" customFormat="1">
      <c r="A14" s="246" t="s">
        <v>202</v>
      </c>
      <c r="B14" s="25" t="s">
        <v>200</v>
      </c>
      <c r="C14" s="127">
        <v>106.97753477999997</v>
      </c>
      <c r="D14" s="127">
        <v>92.95364724999996</v>
      </c>
      <c r="E14" s="127">
        <v>53.702524079999954</v>
      </c>
      <c r="F14" s="127">
        <v>33.807709770000045</v>
      </c>
      <c r="G14" s="127">
        <v>35.181668119999969</v>
      </c>
      <c r="H14" s="127">
        <v>25.350913759999997</v>
      </c>
      <c r="I14" s="127">
        <v>22.851264060000002</v>
      </c>
      <c r="J14" s="127">
        <v>24.73555658000004</v>
      </c>
      <c r="K14" s="127">
        <v>30.379430480000018</v>
      </c>
      <c r="L14" s="127">
        <v>32.321456470000001</v>
      </c>
      <c r="M14" s="127">
        <v>30.793579789999974</v>
      </c>
      <c r="N14" s="127">
        <v>33.781353420000016</v>
      </c>
      <c r="O14" s="127">
        <v>32.527073139999978</v>
      </c>
      <c r="P14" s="127">
        <v>32.386384089999993</v>
      </c>
      <c r="Q14" s="127">
        <v>32.721177939999983</v>
      </c>
      <c r="R14" s="127">
        <v>82.551237909999969</v>
      </c>
    </row>
    <row r="15" spans="1:18" s="105" customFormat="1">
      <c r="A15" s="246" t="s">
        <v>22</v>
      </c>
      <c r="B15" s="25" t="s">
        <v>22</v>
      </c>
      <c r="C15" s="127">
        <v>117.34827392</v>
      </c>
      <c r="D15" s="127">
        <v>137.47856726000001</v>
      </c>
      <c r="E15" s="127">
        <v>134.22751165000003</v>
      </c>
      <c r="F15" s="127">
        <v>131.18534209000001</v>
      </c>
      <c r="G15" s="127">
        <v>119.85954615000001</v>
      </c>
      <c r="H15" s="127">
        <v>145.66887822999999</v>
      </c>
      <c r="I15" s="127">
        <v>155.90869529</v>
      </c>
      <c r="J15" s="127">
        <v>148.12845107999999</v>
      </c>
      <c r="K15" s="127">
        <v>135.13448215</v>
      </c>
      <c r="L15" s="127">
        <v>137.54183083999999</v>
      </c>
      <c r="M15" s="127">
        <v>126.66032688999999</v>
      </c>
      <c r="N15" s="127">
        <v>104.51043919</v>
      </c>
      <c r="O15" s="127">
        <v>117.81609024999997</v>
      </c>
      <c r="P15" s="127">
        <v>119.24508526999998</v>
      </c>
      <c r="Q15" s="127">
        <v>147.49622160999999</v>
      </c>
      <c r="R15" s="127">
        <v>163.01736695999998</v>
      </c>
    </row>
    <row r="16" spans="1:18" s="105" customFormat="1">
      <c r="A16" s="246" t="s">
        <v>68</v>
      </c>
      <c r="B16" s="25" t="s">
        <v>68</v>
      </c>
      <c r="C16" s="127">
        <v>1.301283</v>
      </c>
      <c r="D16" s="127">
        <v>1.2753209999999999</v>
      </c>
      <c r="E16" s="127">
        <v>1.377589</v>
      </c>
      <c r="F16" s="127">
        <v>1.0914439999999999</v>
      </c>
      <c r="G16" s="127">
        <v>1.1072070000000001</v>
      </c>
      <c r="H16" s="127">
        <v>1.103197</v>
      </c>
      <c r="I16" s="127">
        <v>1.1141159999999999</v>
      </c>
      <c r="J16" s="127">
        <v>1.0707899999999999</v>
      </c>
      <c r="K16" s="127">
        <v>0</v>
      </c>
      <c r="L16" s="127">
        <v>0</v>
      </c>
      <c r="M16" s="127">
        <v>0</v>
      </c>
      <c r="N16" s="127">
        <v>0</v>
      </c>
      <c r="O16" s="127">
        <v>0</v>
      </c>
      <c r="P16" s="127">
        <v>0</v>
      </c>
      <c r="Q16" s="127"/>
      <c r="R16" s="127"/>
    </row>
    <row r="17" spans="1:18" s="105" customFormat="1">
      <c r="A17" s="246" t="s">
        <v>23</v>
      </c>
      <c r="B17" s="25" t="s">
        <v>23</v>
      </c>
      <c r="C17" s="127">
        <v>39.399307850000014</v>
      </c>
      <c r="D17" s="127">
        <v>38.994950658041226</v>
      </c>
      <c r="E17" s="127">
        <v>32.52674867999999</v>
      </c>
      <c r="F17" s="127">
        <v>36.136610140000023</v>
      </c>
      <c r="G17" s="127">
        <v>80.901591499999981</v>
      </c>
      <c r="H17" s="127">
        <v>48.032930620000002</v>
      </c>
      <c r="I17" s="127">
        <v>47.069396490000031</v>
      </c>
      <c r="J17" s="127">
        <v>103.87516599999999</v>
      </c>
      <c r="K17" s="127">
        <v>42.293501409999998</v>
      </c>
      <c r="L17" s="127">
        <v>43.382589180000011</v>
      </c>
      <c r="M17" s="127">
        <v>38.893974010000008</v>
      </c>
      <c r="N17" s="127">
        <v>28.068441680000003</v>
      </c>
      <c r="O17" s="127">
        <v>31.324700210000003</v>
      </c>
      <c r="P17" s="127">
        <v>27.210443530000006</v>
      </c>
      <c r="Q17" s="127">
        <v>27.463540950000002</v>
      </c>
      <c r="R17" s="127">
        <v>58.871604139999995</v>
      </c>
    </row>
    <row r="18" spans="1:18" s="105" customFormat="1">
      <c r="A18" s="246" t="s">
        <v>85</v>
      </c>
      <c r="B18" s="25" t="s">
        <v>85</v>
      </c>
      <c r="C18" s="127">
        <v>45.100355189999995</v>
      </c>
      <c r="D18" s="127">
        <v>41.492583020000005</v>
      </c>
      <c r="E18" s="127">
        <v>35.258596499999996</v>
      </c>
      <c r="F18" s="127">
        <v>21.398001820000001</v>
      </c>
      <c r="G18" s="127">
        <v>40.897940560000002</v>
      </c>
      <c r="H18" s="127">
        <v>38.981313110000002</v>
      </c>
      <c r="I18" s="127">
        <v>40.591397249999993</v>
      </c>
      <c r="J18" s="127">
        <v>21.442130009999996</v>
      </c>
      <c r="K18" s="127">
        <v>50.956194910000001</v>
      </c>
      <c r="L18" s="127">
        <v>36.509381009999998</v>
      </c>
      <c r="M18" s="127">
        <v>19.00110875</v>
      </c>
      <c r="N18" s="127">
        <v>5.0369095100000001</v>
      </c>
      <c r="O18" s="127">
        <v>34.539982579999993</v>
      </c>
      <c r="P18" s="127">
        <v>28.743621009999998</v>
      </c>
      <c r="Q18" s="127">
        <v>17.119463449999998</v>
      </c>
      <c r="R18" s="127">
        <v>8.98965207</v>
      </c>
    </row>
    <row r="19" spans="1:18" s="105" customFormat="1">
      <c r="A19" s="246" t="s">
        <v>201</v>
      </c>
      <c r="B19" s="36" t="s">
        <v>201</v>
      </c>
      <c r="C19" s="127">
        <v>120.60227487</v>
      </c>
      <c r="D19" s="127">
        <v>116.46028699</v>
      </c>
      <c r="E19" s="127">
        <v>131.95134760000002</v>
      </c>
      <c r="F19" s="127">
        <v>135.68216587999999</v>
      </c>
      <c r="G19" s="127">
        <v>131.19452588000001</v>
      </c>
      <c r="H19" s="127">
        <v>96.195944349999976</v>
      </c>
      <c r="I19" s="127">
        <v>118.15186675999999</v>
      </c>
      <c r="J19" s="127">
        <v>136.78257511999999</v>
      </c>
      <c r="K19" s="127">
        <v>127.40347667</v>
      </c>
      <c r="L19" s="127">
        <v>159.93366608000002</v>
      </c>
      <c r="M19" s="127">
        <v>149.26362054000001</v>
      </c>
      <c r="N19" s="127">
        <v>140.18089198999996</v>
      </c>
      <c r="O19" s="127">
        <v>143.40773566000001</v>
      </c>
      <c r="P19" s="127">
        <v>131.37366762999997</v>
      </c>
      <c r="Q19" s="127">
        <v>131.19301175000001</v>
      </c>
      <c r="R19" s="127">
        <v>144.01041401999996</v>
      </c>
    </row>
    <row r="20" spans="1:18" s="105" customFormat="1">
      <c r="A20" s="246" t="s">
        <v>24</v>
      </c>
      <c r="B20" s="23" t="s">
        <v>24</v>
      </c>
      <c r="C20" s="39">
        <v>1630.9840697</v>
      </c>
      <c r="D20" s="39">
        <v>1801.4558742980414</v>
      </c>
      <c r="E20" s="39">
        <v>1642.04442582</v>
      </c>
      <c r="F20" s="39">
        <v>2287.6168121700002</v>
      </c>
      <c r="G20" s="39">
        <v>2206.8532913399999</v>
      </c>
      <c r="H20" s="39">
        <v>2108.7973567399999</v>
      </c>
      <c r="I20" s="39">
        <v>2163.9115165600001</v>
      </c>
      <c r="J20" s="39">
        <v>2355.81308339</v>
      </c>
      <c r="K20" s="39">
        <v>1971.6940240300003</v>
      </c>
      <c r="L20" s="39">
        <v>2322.2278349100002</v>
      </c>
      <c r="M20" s="39">
        <v>2186.2563931499999</v>
      </c>
      <c r="N20" s="39">
        <v>1835.6298937199999</v>
      </c>
      <c r="O20" s="39">
        <v>1795.4232451099999</v>
      </c>
      <c r="P20" s="39">
        <v>2280.7820507700003</v>
      </c>
      <c r="Q20" s="39">
        <v>3376.0810344699998</v>
      </c>
      <c r="R20" s="39">
        <v>3258.8271067499991</v>
      </c>
    </row>
    <row r="21" spans="1:18" s="105" customFormat="1">
      <c r="A21" s="246"/>
      <c r="B21" s="23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</row>
    <row r="22" spans="1:18" s="105" customFormat="1">
      <c r="A22" s="246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</row>
    <row r="23" spans="1:18" s="105" customFormat="1" ht="15.75">
      <c r="A23" s="246"/>
      <c r="B23" s="26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</row>
    <row r="24" spans="1:18" s="105" customFormat="1">
      <c r="A24" s="246" t="s">
        <v>25</v>
      </c>
      <c r="B24" s="23" t="s">
        <v>25</v>
      </c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</row>
    <row r="25" spans="1:18" s="105" customFormat="1">
      <c r="A25" s="246" t="s">
        <v>26</v>
      </c>
      <c r="B25" s="23" t="s">
        <v>26</v>
      </c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</row>
    <row r="26" spans="1:18" s="105" customFormat="1">
      <c r="A26" s="246" t="s">
        <v>20</v>
      </c>
      <c r="B26" s="25" t="s">
        <v>20</v>
      </c>
      <c r="C26" s="247">
        <v>19.219849999999997</v>
      </c>
      <c r="D26" s="247">
        <v>20.426817</v>
      </c>
      <c r="E26" s="247">
        <v>22.337461999999999</v>
      </c>
      <c r="F26" s="247">
        <v>19.746394999999996</v>
      </c>
      <c r="G26" s="247">
        <v>19.947907999999998</v>
      </c>
      <c r="H26" s="127">
        <v>12.089643000000001</v>
      </c>
      <c r="I26" s="127">
        <v>10.048039000000001</v>
      </c>
      <c r="J26" s="127">
        <v>10.376211999999999</v>
      </c>
      <c r="K26" s="127">
        <v>9.6867850000000004</v>
      </c>
      <c r="L26" s="127">
        <v>9.9778400000000005</v>
      </c>
      <c r="M26" s="127">
        <v>0</v>
      </c>
      <c r="N26" s="127">
        <v>0</v>
      </c>
      <c r="O26" s="127">
        <v>0</v>
      </c>
      <c r="P26" s="127">
        <v>1.1593612</v>
      </c>
      <c r="Q26" s="127">
        <v>1.1850380199999999</v>
      </c>
      <c r="R26" s="127">
        <v>5.583807479999999</v>
      </c>
    </row>
    <row r="27" spans="1:18" s="105" customFormat="1">
      <c r="A27" s="246" t="s">
        <v>196</v>
      </c>
      <c r="B27" s="25" t="s">
        <v>196</v>
      </c>
      <c r="C27" s="247">
        <v>3.6575840000000004</v>
      </c>
      <c r="D27" s="247">
        <v>1.7729060000000001</v>
      </c>
      <c r="E27" s="247">
        <v>9.6413790000000006</v>
      </c>
      <c r="F27" s="247">
        <v>9.9058399999999995</v>
      </c>
      <c r="G27" s="247">
        <v>25.819175000000001</v>
      </c>
      <c r="H27" s="127">
        <v>27.169688000000001</v>
      </c>
      <c r="I27" s="127">
        <v>60.319756000000005</v>
      </c>
      <c r="J27" s="127">
        <v>56.003315999999998</v>
      </c>
      <c r="K27" s="127">
        <v>40.126114999999992</v>
      </c>
      <c r="L27" s="127">
        <v>27.279173999999998</v>
      </c>
      <c r="M27" s="127">
        <v>45.813557000000003</v>
      </c>
      <c r="N27" s="127">
        <v>43.017537999999995</v>
      </c>
      <c r="O27" s="127">
        <v>48.380648999999998</v>
      </c>
      <c r="P27" s="127">
        <v>56.286051999999998</v>
      </c>
      <c r="Q27" s="127">
        <v>84.410702999999998</v>
      </c>
      <c r="R27" s="127">
        <v>108.251536</v>
      </c>
    </row>
    <row r="28" spans="1:18" s="105" customFormat="1">
      <c r="A28" s="246" t="s">
        <v>21</v>
      </c>
      <c r="B28" s="25" t="s">
        <v>21</v>
      </c>
      <c r="C28" s="247">
        <v>45.777892520000002</v>
      </c>
      <c r="D28" s="247">
        <v>91.763942870000008</v>
      </c>
      <c r="E28" s="247">
        <v>111.52481538000001</v>
      </c>
      <c r="F28" s="247">
        <v>81.749800470000011</v>
      </c>
      <c r="G28" s="247">
        <v>59.519677089999995</v>
      </c>
      <c r="H28" s="127">
        <v>41.447437399999998</v>
      </c>
      <c r="I28" s="127">
        <v>36.166118529999999</v>
      </c>
      <c r="J28" s="127">
        <v>25.54955914</v>
      </c>
      <c r="K28" s="127">
        <v>18.39047626</v>
      </c>
      <c r="L28" s="127">
        <v>17.485359619999997</v>
      </c>
      <c r="M28" s="127">
        <v>17.641691780000002</v>
      </c>
      <c r="N28" s="127">
        <v>108.35564708999999</v>
      </c>
      <c r="O28" s="127">
        <v>106.51005905999997</v>
      </c>
      <c r="P28" s="127">
        <v>104.15286942</v>
      </c>
      <c r="Q28" s="127">
        <v>103.83008097999999</v>
      </c>
      <c r="R28" s="127">
        <v>104.29637093999999</v>
      </c>
    </row>
    <row r="29" spans="1:18" s="105" customFormat="1">
      <c r="A29" s="246" t="s">
        <v>22</v>
      </c>
      <c r="B29" s="25" t="s">
        <v>22</v>
      </c>
      <c r="C29" s="247">
        <v>39.820372000000006</v>
      </c>
      <c r="D29" s="247">
        <v>36.667536999999996</v>
      </c>
      <c r="E29" s="247">
        <v>35.830795999999999</v>
      </c>
      <c r="F29" s="247">
        <v>32.304147</v>
      </c>
      <c r="G29" s="247">
        <v>29.609137999999998</v>
      </c>
      <c r="H29" s="127">
        <v>26.975687999999998</v>
      </c>
      <c r="I29" s="127">
        <v>21.992570000000001</v>
      </c>
      <c r="J29" s="127">
        <v>23.509311</v>
      </c>
      <c r="K29" s="127">
        <v>25.526824000000001</v>
      </c>
      <c r="L29" s="127">
        <v>22.506421700000001</v>
      </c>
      <c r="M29" s="127">
        <v>19.409924000000004</v>
      </c>
      <c r="N29" s="127">
        <v>19.537141999999999</v>
      </c>
      <c r="O29" s="127">
        <v>19.933444530000006</v>
      </c>
      <c r="P29" s="127">
        <v>20.084956999999999</v>
      </c>
      <c r="Q29" s="127">
        <v>20.108875309999998</v>
      </c>
      <c r="R29" s="127">
        <v>65.506268770000005</v>
      </c>
    </row>
    <row r="30" spans="1:18" s="105" customFormat="1">
      <c r="A30" s="246" t="s">
        <v>67</v>
      </c>
      <c r="B30" s="25" t="s">
        <v>67</v>
      </c>
      <c r="C30" s="247">
        <v>51.614568089999999</v>
      </c>
      <c r="D30" s="247">
        <v>55.669157389999995</v>
      </c>
      <c r="E30" s="247">
        <v>58.723418930000001</v>
      </c>
      <c r="F30" s="247">
        <v>65.729222400000012</v>
      </c>
      <c r="G30" s="247">
        <v>66.782919309999983</v>
      </c>
      <c r="H30" s="127">
        <v>65.39707528000001</v>
      </c>
      <c r="I30" s="127">
        <v>67.123531480000011</v>
      </c>
      <c r="J30" s="127">
        <v>70.210033750000008</v>
      </c>
      <c r="K30" s="127">
        <v>35.362230149999995</v>
      </c>
      <c r="L30" s="127">
        <v>28.902846620000002</v>
      </c>
      <c r="M30" s="127">
        <v>96.603251419999992</v>
      </c>
      <c r="N30" s="127">
        <v>116.10310661</v>
      </c>
      <c r="O30" s="127">
        <v>49.643922019999998</v>
      </c>
      <c r="P30" s="127">
        <v>49.507627019999987</v>
      </c>
      <c r="Q30" s="127">
        <v>51.397851369999998</v>
      </c>
      <c r="R30" s="127">
        <v>51.769799099999986</v>
      </c>
    </row>
    <row r="31" spans="1:18" s="105" customFormat="1">
      <c r="A31" s="246" t="s">
        <v>68</v>
      </c>
      <c r="B31" s="25" t="s">
        <v>68</v>
      </c>
      <c r="C31" s="247">
        <v>0</v>
      </c>
      <c r="D31" s="247">
        <v>0</v>
      </c>
      <c r="E31" s="247">
        <v>0</v>
      </c>
      <c r="F31" s="247">
        <v>0</v>
      </c>
      <c r="G31" s="247">
        <v>1.6546000000072759E-3</v>
      </c>
      <c r="H31" s="127">
        <v>0</v>
      </c>
      <c r="I31" s="127">
        <v>-1.4140899999965767E-3</v>
      </c>
      <c r="J31" s="127">
        <v>0</v>
      </c>
      <c r="K31" s="127">
        <v>-2.1217147200000026</v>
      </c>
      <c r="L31" s="127">
        <v>1.7256340000000001</v>
      </c>
      <c r="M31" s="127">
        <v>1.9136439999999999</v>
      </c>
      <c r="N31" s="127">
        <v>2.0401070099999998</v>
      </c>
      <c r="O31" s="127">
        <v>2.2622990100000036</v>
      </c>
      <c r="P31" s="127">
        <v>2.2680230099999963</v>
      </c>
      <c r="Q31" s="127">
        <v>2.3186900099999996</v>
      </c>
      <c r="R31" s="127">
        <v>8.4247341300000009</v>
      </c>
    </row>
    <row r="32" spans="1:18" s="105" customFormat="1">
      <c r="A32" s="246" t="s">
        <v>27</v>
      </c>
      <c r="B32" s="25" t="s">
        <v>27</v>
      </c>
      <c r="C32" s="247">
        <v>33.735665780000005</v>
      </c>
      <c r="D32" s="247">
        <v>4.7048599999999996E-2</v>
      </c>
      <c r="E32" s="247">
        <v>4.7331749999999999E-2</v>
      </c>
      <c r="F32" s="247">
        <v>5.1309929999999997E-2</v>
      </c>
      <c r="G32" s="247">
        <v>8.8911009999999999E-2</v>
      </c>
      <c r="H32" s="127">
        <v>9.031808999999999E-2</v>
      </c>
      <c r="I32" s="127">
        <v>0.19594677999999999</v>
      </c>
      <c r="J32" s="127">
        <v>9.1501700000000005E-2</v>
      </c>
      <c r="K32" s="127">
        <v>64.965203839999987</v>
      </c>
      <c r="L32" s="127">
        <v>59.286535669999957</v>
      </c>
      <c r="M32" s="127">
        <v>60.430844690000015</v>
      </c>
      <c r="N32" s="127">
        <v>106.57961388999999</v>
      </c>
      <c r="O32" s="127">
        <v>20.489037689999911</v>
      </c>
      <c r="P32" s="127">
        <v>13.178270910000021</v>
      </c>
      <c r="Q32" s="127">
        <v>43.960666849999981</v>
      </c>
      <c r="R32" s="127">
        <v>30.155574279999943</v>
      </c>
    </row>
    <row r="33" spans="1:18" s="105" customFormat="1">
      <c r="A33" s="246" t="s">
        <v>23</v>
      </c>
      <c r="B33" s="25" t="s">
        <v>23</v>
      </c>
      <c r="C33" s="247">
        <v>28.179747590000002</v>
      </c>
      <c r="D33" s="247">
        <v>9.0032872299999998</v>
      </c>
      <c r="E33" s="247">
        <v>9.2436487099999987</v>
      </c>
      <c r="F33" s="247">
        <v>8.3556976299999981</v>
      </c>
      <c r="G33" s="247">
        <v>8.9458761400000011</v>
      </c>
      <c r="H33" s="127">
        <v>8.7594635200000006</v>
      </c>
      <c r="I33" s="127">
        <v>8.7978881299999987</v>
      </c>
      <c r="J33" s="127">
        <v>7.6526075999999996</v>
      </c>
      <c r="K33" s="127">
        <v>5.6429126299999997</v>
      </c>
      <c r="L33" s="127">
        <v>5.0557192000000004</v>
      </c>
      <c r="M33" s="127">
        <v>4.97537289</v>
      </c>
      <c r="N33" s="127">
        <v>4.0792365799999999</v>
      </c>
      <c r="O33" s="127">
        <v>4.0666461300000005</v>
      </c>
      <c r="P33" s="127">
        <v>4.0968777799999998</v>
      </c>
      <c r="Q33" s="127">
        <v>3.8167697799999996</v>
      </c>
      <c r="R33" s="127">
        <v>21.589949999999998</v>
      </c>
    </row>
    <row r="34" spans="1:18" s="105" customFormat="1">
      <c r="A34" s="246" t="s">
        <v>73</v>
      </c>
      <c r="B34" s="25" t="s">
        <v>273</v>
      </c>
      <c r="C34" s="247">
        <v>-1.8</v>
      </c>
      <c r="D34" s="247">
        <v>-17.7</v>
      </c>
      <c r="E34" s="247">
        <v>-42.8</v>
      </c>
      <c r="F34" s="247">
        <v>-237.3</v>
      </c>
      <c r="G34" s="247">
        <v>-126.04184820000064</v>
      </c>
      <c r="H34" s="127">
        <v>-122.88406529999988</v>
      </c>
      <c r="I34" s="127">
        <v>-106.88532720999969</v>
      </c>
      <c r="J34" s="127">
        <v>-134.26999999999998</v>
      </c>
      <c r="K34" s="127">
        <v>-125.14100000000001</v>
      </c>
      <c r="L34" s="127">
        <v>-120.42411154000001</v>
      </c>
      <c r="M34" s="127">
        <v>-7.2620565500003016</v>
      </c>
      <c r="N34" s="127">
        <v>-4.585</v>
      </c>
      <c r="O34" s="127">
        <v>0</v>
      </c>
      <c r="P34" s="127">
        <v>0</v>
      </c>
      <c r="Q34" s="127"/>
      <c r="R34" s="127"/>
    </row>
    <row r="35" spans="1:18" s="105" customFormat="1">
      <c r="A35" s="246" t="s">
        <v>85</v>
      </c>
      <c r="B35" s="25" t="s">
        <v>85</v>
      </c>
      <c r="C35" s="247">
        <v>0</v>
      </c>
      <c r="D35" s="247">
        <v>0</v>
      </c>
      <c r="E35" s="247">
        <v>0</v>
      </c>
      <c r="F35" s="247">
        <v>0</v>
      </c>
      <c r="G35" s="247">
        <v>0</v>
      </c>
      <c r="H35" s="127">
        <v>0</v>
      </c>
      <c r="I35" s="127">
        <v>0</v>
      </c>
      <c r="J35" s="127">
        <v>0</v>
      </c>
      <c r="K35" s="127">
        <v>0</v>
      </c>
      <c r="L35" s="127">
        <v>0</v>
      </c>
      <c r="M35" s="127"/>
      <c r="N35" s="127"/>
      <c r="O35" s="127">
        <v>0</v>
      </c>
      <c r="P35" s="127">
        <v>0</v>
      </c>
      <c r="Q35" s="127"/>
      <c r="R35" s="127"/>
    </row>
    <row r="36" spans="1:18" s="105" customFormat="1" ht="15.75">
      <c r="A36" s="246" t="s">
        <v>28</v>
      </c>
      <c r="B36" s="26" t="s">
        <v>28</v>
      </c>
      <c r="C36" s="248">
        <v>220.20567998000001</v>
      </c>
      <c r="D36" s="248">
        <v>197.65069609000003</v>
      </c>
      <c r="E36" s="248">
        <v>204.54885177</v>
      </c>
      <c r="F36" s="248">
        <v>-19.457587569999987</v>
      </c>
      <c r="G36" s="248">
        <v>84.673410949999337</v>
      </c>
      <c r="H36" s="248">
        <v>59.045247990000135</v>
      </c>
      <c r="I36" s="248">
        <v>97.757108620000324</v>
      </c>
      <c r="J36" s="248">
        <v>59.122541190000021</v>
      </c>
      <c r="K36" s="248">
        <v>72.437832159999985</v>
      </c>
      <c r="L36" s="248">
        <v>51.79541926999994</v>
      </c>
      <c r="M36" s="248">
        <v>239.52622922999973</v>
      </c>
      <c r="N36" s="248">
        <v>395.1273911799999</v>
      </c>
      <c r="O36" s="248">
        <v>251.28605743999989</v>
      </c>
      <c r="P36" s="248">
        <v>250.73403833999998</v>
      </c>
      <c r="Q36" s="248">
        <v>311.02867531999999</v>
      </c>
      <c r="R36" s="248">
        <v>395.57804069999992</v>
      </c>
    </row>
    <row r="37" spans="1:18" s="105" customFormat="1">
      <c r="A37" s="246"/>
      <c r="B37" s="2"/>
      <c r="C37" s="247"/>
      <c r="D37" s="247"/>
      <c r="E37" s="247"/>
      <c r="F37" s="247"/>
      <c r="G37" s="24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</row>
    <row r="38" spans="1:18" s="105" customFormat="1">
      <c r="A38" s="246" t="s">
        <v>256</v>
      </c>
      <c r="B38" s="27" t="s">
        <v>29</v>
      </c>
      <c r="C38" s="247">
        <v>596.9563221200001</v>
      </c>
      <c r="D38" s="247">
        <v>762.93357331000016</v>
      </c>
      <c r="E38" s="247">
        <v>826.02739687000008</v>
      </c>
      <c r="F38" s="247">
        <v>978.69132848999993</v>
      </c>
      <c r="G38" s="247">
        <v>1068.4157369822003</v>
      </c>
      <c r="H38" s="247">
        <v>1134.0795624673999</v>
      </c>
      <c r="I38" s="247">
        <v>1149.3390946970999</v>
      </c>
      <c r="J38" s="247">
        <v>1100.1013023700002</v>
      </c>
      <c r="K38" s="247">
        <v>1111.2603324972001</v>
      </c>
      <c r="L38" s="247">
        <v>1133.7943606436002</v>
      </c>
      <c r="M38" s="247">
        <v>1122.14096567</v>
      </c>
      <c r="N38" s="247">
        <v>1061.8940080600007</v>
      </c>
      <c r="O38" s="247">
        <v>1128.8915852400003</v>
      </c>
      <c r="P38" s="247">
        <v>1184.1522156199994</v>
      </c>
      <c r="Q38" s="247">
        <v>1200.5575765900003</v>
      </c>
      <c r="R38" s="247">
        <v>1351.8057693639996</v>
      </c>
    </row>
    <row r="39" spans="1:18" s="105" customFormat="1">
      <c r="A39" s="246" t="s">
        <v>30</v>
      </c>
      <c r="B39" s="27" t="s">
        <v>30</v>
      </c>
      <c r="C39" s="193">
        <v>2762.6709948000002</v>
      </c>
      <c r="D39" s="193">
        <v>2889.8048243799999</v>
      </c>
      <c r="E39" s="193">
        <v>2856.06805265</v>
      </c>
      <c r="F39" s="193">
        <v>3026.2460671899998</v>
      </c>
      <c r="G39" s="193">
        <v>3012.3982872100014</v>
      </c>
      <c r="H39" s="193">
        <v>3096.7252837399992</v>
      </c>
      <c r="I39" s="193">
        <v>2953.8748414399979</v>
      </c>
      <c r="J39" s="193">
        <v>2994.9909336999995</v>
      </c>
      <c r="K39" s="193">
        <v>3098.5654298999998</v>
      </c>
      <c r="L39" s="193">
        <v>3151.9770988300006</v>
      </c>
      <c r="M39" s="193">
        <v>3167.1125414399994</v>
      </c>
      <c r="N39" s="193">
        <v>3102.8347158900001</v>
      </c>
      <c r="O39" s="193">
        <v>3085.5120073100002</v>
      </c>
      <c r="P39" s="193">
        <v>3051.5958699200005</v>
      </c>
      <c r="Q39" s="193">
        <v>2955.4227295200003</v>
      </c>
      <c r="R39" s="193">
        <v>3171.4652270500001</v>
      </c>
    </row>
    <row r="40" spans="1:18" s="105" customFormat="1">
      <c r="A40" s="246" t="s">
        <v>31</v>
      </c>
      <c r="B40" s="27" t="s">
        <v>31</v>
      </c>
      <c r="C40" s="247">
        <v>284.39997684000002</v>
      </c>
      <c r="D40" s="247">
        <v>284.46480714</v>
      </c>
      <c r="E40" s="247">
        <v>285.54627820000002</v>
      </c>
      <c r="F40" s="247">
        <v>288.27355653999996</v>
      </c>
      <c r="G40" s="247">
        <v>290.38381744999998</v>
      </c>
      <c r="H40" s="247">
        <v>290.89732305999996</v>
      </c>
      <c r="I40" s="247">
        <v>293.68954640999999</v>
      </c>
      <c r="J40" s="247">
        <v>295.15695658999999</v>
      </c>
      <c r="K40" s="247">
        <v>420.62066273000005</v>
      </c>
      <c r="L40" s="247">
        <v>315.93299675000003</v>
      </c>
      <c r="M40" s="247">
        <v>312.12403438999996</v>
      </c>
      <c r="N40" s="247">
        <v>282.88833880999999</v>
      </c>
      <c r="O40" s="247">
        <v>279.41500268999999</v>
      </c>
      <c r="P40" s="247">
        <v>280.58659755000008</v>
      </c>
      <c r="Q40" s="247">
        <v>277.71297548000007</v>
      </c>
      <c r="R40" s="247">
        <v>285.95931851</v>
      </c>
    </row>
    <row r="41" spans="1:18" s="105" customFormat="1">
      <c r="A41" s="246"/>
      <c r="B41" s="2"/>
      <c r="C41" s="50">
        <v>3644.0272937600002</v>
      </c>
      <c r="D41" s="50">
        <v>3937.2032048300002</v>
      </c>
      <c r="E41" s="50">
        <v>3967.6417277200003</v>
      </c>
      <c r="F41" s="50">
        <v>4293.2109522199999</v>
      </c>
      <c r="G41" s="50">
        <v>4371.1978416422016</v>
      </c>
      <c r="H41" s="50">
        <v>4521.7021692673989</v>
      </c>
      <c r="I41" s="50">
        <v>4396.9034825470972</v>
      </c>
      <c r="J41" s="50">
        <v>4390.2491926599996</v>
      </c>
      <c r="K41" s="50">
        <v>4630.4464251272002</v>
      </c>
      <c r="L41" s="50">
        <v>4601.7044562236006</v>
      </c>
      <c r="M41" s="50">
        <v>4601.3775414999991</v>
      </c>
      <c r="N41" s="50">
        <v>4447.6170627600013</v>
      </c>
      <c r="O41" s="50">
        <v>4493.8185952399999</v>
      </c>
      <c r="P41" s="50">
        <v>4516.33468309</v>
      </c>
      <c r="Q41" s="50">
        <v>4433.6932815900009</v>
      </c>
      <c r="R41" s="50">
        <v>4809.2303149239997</v>
      </c>
    </row>
    <row r="42" spans="1:18" s="105" customFormat="1">
      <c r="A42" s="246"/>
      <c r="B42" s="2"/>
      <c r="C42" s="247"/>
      <c r="D42" s="247"/>
      <c r="E42" s="247"/>
      <c r="F42" s="247"/>
      <c r="G42" s="24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</row>
    <row r="43" spans="1:18" s="105" customFormat="1">
      <c r="A43" s="246" t="s">
        <v>32</v>
      </c>
      <c r="B43" s="23" t="s">
        <v>32</v>
      </c>
      <c r="C43" s="249">
        <v>3864.2329737400005</v>
      </c>
      <c r="D43" s="249">
        <v>4134.8539009200003</v>
      </c>
      <c r="E43" s="249">
        <v>4172.1905794900003</v>
      </c>
      <c r="F43" s="249">
        <v>4273.7533646499996</v>
      </c>
      <c r="G43" s="249">
        <v>4455.871252592201</v>
      </c>
      <c r="H43" s="249">
        <v>4580.7474172573993</v>
      </c>
      <c r="I43" s="249">
        <v>4494.6605911670977</v>
      </c>
      <c r="J43" s="249">
        <v>4449.3717338500001</v>
      </c>
      <c r="K43" s="249">
        <v>4702.8842572871999</v>
      </c>
      <c r="L43" s="249">
        <v>4653.4998754936005</v>
      </c>
      <c r="M43" s="249">
        <v>4840.9037707299985</v>
      </c>
      <c r="N43" s="249">
        <v>4842.7444539400012</v>
      </c>
      <c r="O43" s="249">
        <v>4745.1046526800001</v>
      </c>
      <c r="P43" s="249">
        <v>4767.0687214299996</v>
      </c>
      <c r="Q43" s="249">
        <v>4744.7219569100007</v>
      </c>
      <c r="R43" s="249">
        <v>5204.8083556239999</v>
      </c>
    </row>
    <row r="44" spans="1:18">
      <c r="A44" s="245"/>
      <c r="B44" s="2"/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</row>
    <row r="45" spans="1:18">
      <c r="A45" s="245" t="s">
        <v>33</v>
      </c>
      <c r="B45" s="28" t="s">
        <v>33</v>
      </c>
      <c r="C45" s="250">
        <v>5495.2170434400005</v>
      </c>
      <c r="D45" s="250">
        <v>5936.309775218042</v>
      </c>
      <c r="E45" s="250">
        <v>5814.2350053099999</v>
      </c>
      <c r="F45" s="250">
        <v>6561.3701768199999</v>
      </c>
      <c r="G45" s="250">
        <v>6662.7245439322014</v>
      </c>
      <c r="H45" s="250">
        <v>6689.5447739973988</v>
      </c>
      <c r="I45" s="250">
        <v>6658.5721077270973</v>
      </c>
      <c r="J45" s="250">
        <v>6805.1848172400005</v>
      </c>
      <c r="K45" s="250">
        <v>6674.5782813172</v>
      </c>
      <c r="L45" s="250">
        <v>6975.7277104036002</v>
      </c>
      <c r="M45" s="250">
        <v>7027.1601638799984</v>
      </c>
      <c r="N45" s="250">
        <v>6678.3743476600011</v>
      </c>
      <c r="O45" s="250">
        <v>6540.5278977899998</v>
      </c>
      <c r="P45" s="250">
        <v>7047.8507721999995</v>
      </c>
      <c r="Q45" s="250">
        <v>8120.8029913800001</v>
      </c>
      <c r="R45" s="250">
        <v>8463.635462373999</v>
      </c>
    </row>
    <row r="46" spans="1:18">
      <c r="A46" s="245"/>
      <c r="B46" s="23"/>
    </row>
    <row r="47" spans="1:18" hidden="1">
      <c r="A47" s="245"/>
      <c r="B47" s="25" t="s">
        <v>263</v>
      </c>
      <c r="C47" s="150">
        <v>3.4466999932192266E-4</v>
      </c>
      <c r="D47" s="150">
        <v>-1.4515249968098942E-3</v>
      </c>
      <c r="E47" s="150">
        <v>2.8277105002416647E-3</v>
      </c>
      <c r="F47" s="150">
        <v>3.4168750153185101E-4</v>
      </c>
      <c r="G47" s="150">
        <v>2.1085122200929618E-2</v>
      </c>
      <c r="H47" s="150">
        <v>2.0546707399262232E-2</v>
      </c>
      <c r="I47" s="150">
        <v>2.1653817097103456E-2</v>
      </c>
      <c r="J47" s="150">
        <v>1.9999979485874064E-6</v>
      </c>
      <c r="K47" s="150">
        <v>1.1030499990738463E-3</v>
      </c>
      <c r="L47" s="150">
        <v>-1.9436396400124067E-2</v>
      </c>
      <c r="M47" s="150">
        <v>2.0458599965422763E-3</v>
      </c>
      <c r="N47" s="150">
        <v>3.8590999993175501E-3</v>
      </c>
      <c r="O47" s="150">
        <v>0</v>
      </c>
      <c r="P47" s="150">
        <v>0</v>
      </c>
      <c r="Q47" s="150">
        <v>0</v>
      </c>
      <c r="R47" s="150">
        <v>1.0749999983090675E-3</v>
      </c>
    </row>
    <row r="48" spans="1:18">
      <c r="A48" s="245"/>
      <c r="B48" s="25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</row>
    <row r="49" spans="1:18">
      <c r="A49" s="245"/>
      <c r="B49" s="25" t="s">
        <v>252</v>
      </c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</row>
    <row r="50" spans="1:18">
      <c r="A50" s="245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</row>
    <row r="51" spans="1:18">
      <c r="A51" s="245"/>
    </row>
    <row r="52" spans="1:18">
      <c r="A52" s="245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</row>
    <row r="53" spans="1:18">
      <c r="A53" s="245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</row>
    <row r="54" spans="1:18">
      <c r="A54" s="245"/>
    </row>
    <row r="55" spans="1:18">
      <c r="A55" s="245"/>
    </row>
    <row r="56" spans="1:18">
      <c r="A56" s="245"/>
    </row>
    <row r="57" spans="1:18">
      <c r="A57" s="245"/>
    </row>
    <row r="58" spans="1:18">
      <c r="A58" s="245"/>
    </row>
  </sheetData>
  <pageMargins left="0" right="0" top="0.39370078740157483" bottom="0.39370078740157483" header="0.31496062992125984" footer="0.31496062992125984"/>
  <pageSetup paperSize="9" scale="9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4">
    <tabColor theme="0" tint="-0.499984740745262"/>
    <pageSetUpPr fitToPage="1"/>
  </sheetPr>
  <dimension ref="A1:R55"/>
  <sheetViews>
    <sheetView showGridLines="0" zoomScale="80" zoomScaleNormal="80" zoomScaleSheetLayoutView="85" workbookViewId="0">
      <pane xSplit="2" ySplit="7" topLeftCell="F8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9.140625" defaultRowHeight="15"/>
  <cols>
    <col min="1" max="1" width="1.42578125" style="130" customWidth="1"/>
    <col min="2" max="2" width="70.7109375" style="130" customWidth="1"/>
    <col min="3" max="18" width="11.85546875" style="130" customWidth="1"/>
    <col min="19" max="16384" width="9.140625" style="130"/>
  </cols>
  <sheetData>
    <row r="1" spans="1:18" ht="30" customHeight="1"/>
    <row r="2" spans="1:18" ht="30" customHeight="1"/>
    <row r="3" spans="1:18" ht="30" customHeight="1"/>
    <row r="4" spans="1:18" s="9" customFormat="1" ht="18">
      <c r="A4" s="6"/>
      <c r="B4" s="7" t="s">
        <v>265</v>
      </c>
    </row>
    <row r="5" spans="1:18" s="9" customFormat="1">
      <c r="A5" s="6"/>
      <c r="B5" s="10" t="s">
        <v>47</v>
      </c>
    </row>
    <row r="6" spans="1:18" s="9" customFormat="1">
      <c r="A6" s="6"/>
      <c r="B6" s="11" t="s">
        <v>15</v>
      </c>
      <c r="C6" s="244" t="s">
        <v>235</v>
      </c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</row>
    <row r="7" spans="1:18">
      <c r="C7" s="57" t="s">
        <v>274</v>
      </c>
      <c r="D7" s="57" t="s">
        <v>275</v>
      </c>
      <c r="E7" s="57" t="s">
        <v>276</v>
      </c>
      <c r="F7" s="57" t="s">
        <v>277</v>
      </c>
      <c r="G7" s="57" t="s">
        <v>278</v>
      </c>
      <c r="H7" s="57" t="s">
        <v>279</v>
      </c>
      <c r="I7" s="57" t="s">
        <v>280</v>
      </c>
      <c r="J7" s="57">
        <v>42369</v>
      </c>
      <c r="K7" s="57">
        <v>42460</v>
      </c>
      <c r="L7" s="57">
        <v>42551</v>
      </c>
      <c r="M7" s="57">
        <v>42643</v>
      </c>
      <c r="N7" s="57">
        <v>42735</v>
      </c>
      <c r="O7" s="57">
        <v>42825</v>
      </c>
      <c r="P7" s="57">
        <v>42916</v>
      </c>
      <c r="Q7" s="57">
        <v>43008</v>
      </c>
      <c r="R7" s="57">
        <v>43100</v>
      </c>
    </row>
    <row r="8" spans="1:18">
      <c r="B8" s="3" t="s">
        <v>34</v>
      </c>
    </row>
    <row r="9" spans="1:18" s="24" customFormat="1">
      <c r="A9" s="246" t="s">
        <v>35</v>
      </c>
      <c r="B9" s="29" t="s">
        <v>35</v>
      </c>
      <c r="C9" s="251">
        <v>442.36278056999998</v>
      </c>
      <c r="D9" s="251">
        <v>459.3807649100001</v>
      </c>
      <c r="E9" s="251">
        <v>450.52628894999998</v>
      </c>
      <c r="F9" s="251">
        <v>400.61948271</v>
      </c>
      <c r="G9" s="123">
        <v>628.38978985999972</v>
      </c>
      <c r="H9" s="123">
        <v>675.7660605399999</v>
      </c>
      <c r="I9" s="123">
        <v>505.28068210999999</v>
      </c>
      <c r="J9" s="123">
        <v>483.38167173999994</v>
      </c>
      <c r="K9" s="123">
        <v>555.79723023999998</v>
      </c>
      <c r="L9" s="123">
        <v>598.59521252000002</v>
      </c>
      <c r="M9" s="123">
        <v>743.18034061999992</v>
      </c>
      <c r="N9" s="123">
        <v>875.80597592000004</v>
      </c>
      <c r="O9" s="123">
        <v>774.47350112999982</v>
      </c>
      <c r="P9" s="123">
        <v>833.95883778999985</v>
      </c>
      <c r="Q9" s="123">
        <v>804.65948278000008</v>
      </c>
      <c r="R9" s="123">
        <v>750.53786750999996</v>
      </c>
    </row>
    <row r="10" spans="1:18" s="24" customFormat="1">
      <c r="A10" s="246" t="s">
        <v>49</v>
      </c>
      <c r="B10" s="29" t="s">
        <v>49</v>
      </c>
      <c r="C10" s="247">
        <v>23.950208999999994</v>
      </c>
      <c r="D10" s="247">
        <v>130.26246399999997</v>
      </c>
      <c r="E10" s="247">
        <v>132.00899200000003</v>
      </c>
      <c r="F10" s="247">
        <v>164.04125700000003</v>
      </c>
      <c r="G10" s="123">
        <v>170.64887900000002</v>
      </c>
      <c r="H10" s="123">
        <v>153.66334499999999</v>
      </c>
      <c r="I10" s="123">
        <v>148.53763199999997</v>
      </c>
      <c r="J10" s="123">
        <v>120.46114200000001</v>
      </c>
      <c r="K10" s="123">
        <v>145.89138599999998</v>
      </c>
      <c r="L10" s="123">
        <v>59.635813999999996</v>
      </c>
      <c r="M10" s="123">
        <v>77.123689999999996</v>
      </c>
      <c r="N10" s="123">
        <v>131.823667</v>
      </c>
      <c r="O10" s="123">
        <v>43.77723499999999</v>
      </c>
      <c r="P10" s="123">
        <v>171.94619800000001</v>
      </c>
      <c r="Q10" s="123">
        <v>279.52291000000002</v>
      </c>
      <c r="R10" s="123">
        <v>267.83037099999996</v>
      </c>
    </row>
    <row r="11" spans="1:18" s="24" customFormat="1">
      <c r="A11" s="246" t="s">
        <v>74</v>
      </c>
      <c r="B11" s="4" t="s">
        <v>74</v>
      </c>
      <c r="C11" s="247">
        <v>68.157755269999996</v>
      </c>
      <c r="D11" s="247">
        <v>88.255358670000021</v>
      </c>
      <c r="E11" s="247">
        <v>87.98087876000001</v>
      </c>
      <c r="F11" s="247">
        <v>95.814434059999996</v>
      </c>
      <c r="G11" s="123">
        <v>78.479425489999997</v>
      </c>
      <c r="H11" s="123">
        <v>78.513091729999999</v>
      </c>
      <c r="I11" s="123">
        <v>71.209411579999994</v>
      </c>
      <c r="J11" s="123">
        <v>78.676017470000005</v>
      </c>
      <c r="K11" s="123">
        <v>83.46471871</v>
      </c>
      <c r="L11" s="123">
        <v>93.436799620000002</v>
      </c>
      <c r="M11" s="123">
        <v>104.41796490999999</v>
      </c>
      <c r="N11" s="123">
        <v>109.63669813999999</v>
      </c>
      <c r="O11" s="123">
        <v>106.08453125</v>
      </c>
      <c r="P11" s="123">
        <v>97.2592949</v>
      </c>
      <c r="Q11" s="123">
        <v>83.025962210000003</v>
      </c>
      <c r="R11" s="123">
        <v>85.187914770000006</v>
      </c>
    </row>
    <row r="12" spans="1:18" s="24" customFormat="1">
      <c r="A12" s="246" t="s">
        <v>144</v>
      </c>
      <c r="B12" s="29" t="s">
        <v>36</v>
      </c>
      <c r="C12" s="247">
        <v>20.954034379999996</v>
      </c>
      <c r="D12" s="247">
        <v>112.29792878999902</v>
      </c>
      <c r="E12" s="247">
        <v>47.883687660000803</v>
      </c>
      <c r="F12" s="247">
        <v>140.69246675000201</v>
      </c>
      <c r="G12" s="123">
        <v>103.59647947000101</v>
      </c>
      <c r="H12" s="123">
        <v>78.44368162000103</v>
      </c>
      <c r="I12" s="123">
        <v>77.103852230001053</v>
      </c>
      <c r="J12" s="123">
        <v>104.08639208000105</v>
      </c>
      <c r="K12" s="123">
        <v>150.95115793000127</v>
      </c>
      <c r="L12" s="123">
        <v>67.069881570001002</v>
      </c>
      <c r="M12" s="123">
        <v>191.47503152000002</v>
      </c>
      <c r="N12" s="123">
        <v>80.275442139999996</v>
      </c>
      <c r="O12" s="123">
        <v>109.71134296000004</v>
      </c>
      <c r="P12" s="123">
        <v>80.123216380924703</v>
      </c>
      <c r="Q12" s="123">
        <v>112.14030957999999</v>
      </c>
      <c r="R12" s="123">
        <v>139.76548342000001</v>
      </c>
    </row>
    <row r="13" spans="1:18" s="24" customFormat="1">
      <c r="A13" s="246" t="s">
        <v>264</v>
      </c>
      <c r="B13" s="29" t="s">
        <v>264</v>
      </c>
      <c r="C13" s="247">
        <v>197.88322556000003</v>
      </c>
      <c r="D13" s="247">
        <v>68.575799930001011</v>
      </c>
      <c r="E13" s="247">
        <v>41.679817829999209</v>
      </c>
      <c r="F13" s="247">
        <v>69.959807649997998</v>
      </c>
      <c r="G13" s="123">
        <v>55.267563389998998</v>
      </c>
      <c r="H13" s="123">
        <v>55.267563389998998</v>
      </c>
      <c r="I13" s="123">
        <v>55.267563389998998</v>
      </c>
      <c r="J13" s="123">
        <v>55.267563389998998</v>
      </c>
      <c r="K13" s="123">
        <v>70.668013499998722</v>
      </c>
      <c r="L13" s="123">
        <v>116.064528639999</v>
      </c>
      <c r="M13" s="123">
        <v>0</v>
      </c>
      <c r="N13" s="123">
        <v>116.346</v>
      </c>
      <c r="O13" s="123">
        <v>80.629000000000005</v>
      </c>
      <c r="P13" s="123">
        <v>26.022945019075301</v>
      </c>
      <c r="Q13" s="123"/>
      <c r="R13" s="123">
        <v>0</v>
      </c>
    </row>
    <row r="14" spans="1:18" s="24" customFormat="1">
      <c r="A14" s="246" t="s">
        <v>133</v>
      </c>
      <c r="B14" s="4" t="s">
        <v>146</v>
      </c>
      <c r="C14" s="247">
        <v>0</v>
      </c>
      <c r="D14" s="247">
        <v>0</v>
      </c>
      <c r="E14" s="247">
        <v>0</v>
      </c>
      <c r="F14" s="247">
        <v>0</v>
      </c>
      <c r="G14" s="123">
        <v>0</v>
      </c>
      <c r="H14" s="123">
        <v>0</v>
      </c>
      <c r="I14" s="123">
        <v>0</v>
      </c>
      <c r="J14" s="123">
        <v>0</v>
      </c>
      <c r="K14" s="123">
        <v>0</v>
      </c>
      <c r="L14" s="123">
        <v>0</v>
      </c>
      <c r="M14" s="123">
        <v>0</v>
      </c>
      <c r="N14" s="123">
        <v>0</v>
      </c>
      <c r="O14" s="123">
        <v>0</v>
      </c>
      <c r="P14" s="123">
        <v>0</v>
      </c>
      <c r="Q14" s="123"/>
      <c r="R14" s="123"/>
    </row>
    <row r="15" spans="1:18" s="24" customFormat="1">
      <c r="A15" s="246" t="s">
        <v>37</v>
      </c>
      <c r="B15" s="29" t="s">
        <v>37</v>
      </c>
      <c r="C15" s="247">
        <v>140.2362875</v>
      </c>
      <c r="D15" s="247">
        <v>155.60231695999997</v>
      </c>
      <c r="E15" s="247">
        <v>167.26329779</v>
      </c>
      <c r="F15" s="247">
        <v>139.95661000999999</v>
      </c>
      <c r="G15" s="123">
        <v>144.74372688</v>
      </c>
      <c r="H15" s="123">
        <v>180.26000447999999</v>
      </c>
      <c r="I15" s="123">
        <v>198.06075960999996</v>
      </c>
      <c r="J15" s="123">
        <v>134.31069946</v>
      </c>
      <c r="K15" s="123">
        <v>161.94418978000002</v>
      </c>
      <c r="L15" s="123">
        <v>178.68962804000003</v>
      </c>
      <c r="M15" s="123">
        <v>192.14887230000002</v>
      </c>
      <c r="N15" s="123">
        <v>144.35297617000003</v>
      </c>
      <c r="O15" s="123">
        <v>160.77511901</v>
      </c>
      <c r="P15" s="123">
        <v>176.306871</v>
      </c>
      <c r="Q15" s="123">
        <v>197.48566943999998</v>
      </c>
      <c r="R15" s="123">
        <v>167.27034689999999</v>
      </c>
    </row>
    <row r="16" spans="1:18" s="24" customFormat="1">
      <c r="A16" s="246" t="s">
        <v>38</v>
      </c>
      <c r="B16" s="29" t="s">
        <v>38</v>
      </c>
      <c r="C16" s="247">
        <v>32.030937019999996</v>
      </c>
      <c r="D16" s="247">
        <v>30.262199359999997</v>
      </c>
      <c r="E16" s="247">
        <v>33.708503900000004</v>
      </c>
      <c r="F16" s="247">
        <v>34.572775960000001</v>
      </c>
      <c r="G16" s="123">
        <v>31.253552980000006</v>
      </c>
      <c r="H16" s="123">
        <v>35.294910420000001</v>
      </c>
      <c r="I16" s="123">
        <v>34.842130489999995</v>
      </c>
      <c r="J16" s="123">
        <v>40.090099379999991</v>
      </c>
      <c r="K16" s="123">
        <v>40.010013310000005</v>
      </c>
      <c r="L16" s="123">
        <v>45.724154290000001</v>
      </c>
      <c r="M16" s="123">
        <v>43.396327469999996</v>
      </c>
      <c r="N16" s="123">
        <v>42.000804789999997</v>
      </c>
      <c r="O16" s="123">
        <v>42.249508909999989</v>
      </c>
      <c r="P16" s="123">
        <v>44.555043239999996</v>
      </c>
      <c r="Q16" s="123">
        <v>46.384823650000008</v>
      </c>
      <c r="R16" s="123">
        <v>55.544433850000004</v>
      </c>
    </row>
    <row r="17" spans="1:18" s="24" customFormat="1">
      <c r="A17" s="246" t="s">
        <v>71</v>
      </c>
      <c r="B17" s="4" t="s">
        <v>71</v>
      </c>
      <c r="C17" s="247">
        <v>174.49127213000003</v>
      </c>
      <c r="D17" s="247">
        <v>154.65291506804124</v>
      </c>
      <c r="E17" s="247">
        <v>173.35449780000005</v>
      </c>
      <c r="F17" s="247">
        <v>159.8254192</v>
      </c>
      <c r="G17" s="123">
        <v>175.49762300999998</v>
      </c>
      <c r="H17" s="123">
        <v>155.91927717000002</v>
      </c>
      <c r="I17" s="123">
        <v>143.42777090000004</v>
      </c>
      <c r="J17" s="123">
        <v>143.25374375000001</v>
      </c>
      <c r="K17" s="123">
        <v>134.7000924672023</v>
      </c>
      <c r="L17" s="123">
        <v>133.48748320000001</v>
      </c>
      <c r="M17" s="123">
        <v>130.79842382999999</v>
      </c>
      <c r="N17" s="123">
        <v>94.451015170000005</v>
      </c>
      <c r="O17" s="123">
        <v>85.882610190000008</v>
      </c>
      <c r="P17" s="123">
        <v>91.414173460000001</v>
      </c>
      <c r="Q17" s="123">
        <v>100.76234280999999</v>
      </c>
      <c r="R17" s="123">
        <v>100.22326299999997</v>
      </c>
    </row>
    <row r="18" spans="1:18" s="24" customFormat="1">
      <c r="A18" s="246" t="s">
        <v>27</v>
      </c>
      <c r="B18" s="25" t="s">
        <v>27</v>
      </c>
      <c r="C18" s="247">
        <v>0.67371769999999931</v>
      </c>
      <c r="D18" s="247">
        <v>0.67926366999999921</v>
      </c>
      <c r="E18" s="247">
        <v>0.65164013999999937</v>
      </c>
      <c r="F18" s="247">
        <v>0.8867979299999994</v>
      </c>
      <c r="G18" s="123">
        <v>0.99517871999999941</v>
      </c>
      <c r="H18" s="123">
        <v>0.99762807999999925</v>
      </c>
      <c r="I18" s="123">
        <v>0.69827592999999932</v>
      </c>
      <c r="J18" s="123">
        <v>0.99890795999999937</v>
      </c>
      <c r="K18" s="123">
        <v>11.382635099999986</v>
      </c>
      <c r="L18" s="123">
        <v>7.5156058300000153</v>
      </c>
      <c r="M18" s="123">
        <v>15.245067200000005</v>
      </c>
      <c r="N18" s="123">
        <v>8.0214360000000013</v>
      </c>
      <c r="O18" s="123">
        <v>11.661738189999902</v>
      </c>
      <c r="P18" s="123">
        <v>5.6709419399999899</v>
      </c>
      <c r="Q18" s="123">
        <v>9.8766921799999974</v>
      </c>
      <c r="R18" s="123">
        <v>9.6331372899999987</v>
      </c>
    </row>
    <row r="19" spans="1:18" s="24" customFormat="1">
      <c r="A19" s="246" t="s">
        <v>69</v>
      </c>
      <c r="B19" s="29" t="s">
        <v>69</v>
      </c>
      <c r="C19" s="247">
        <v>0.27937677999999999</v>
      </c>
      <c r="D19" s="247">
        <v>0.35821654999999997</v>
      </c>
      <c r="E19" s="247">
        <v>10.524225490000001</v>
      </c>
      <c r="F19" s="247">
        <v>0.27052754000000007</v>
      </c>
      <c r="G19" s="123">
        <v>0.62706712000000009</v>
      </c>
      <c r="H19" s="123">
        <v>0.36799810999999999</v>
      </c>
      <c r="I19" s="123">
        <v>0.34391012999999998</v>
      </c>
      <c r="J19" s="123">
        <v>0.10487282000000001</v>
      </c>
      <c r="K19" s="123">
        <v>0.36278267999999997</v>
      </c>
      <c r="L19" s="123">
        <v>2.3173800400000002</v>
      </c>
      <c r="M19" s="123">
        <v>0.43075452000000009</v>
      </c>
      <c r="N19" s="123">
        <v>0.36451280000000003</v>
      </c>
      <c r="O19" s="123">
        <v>1.98222253</v>
      </c>
      <c r="P19" s="123">
        <v>5.5583634800000006</v>
      </c>
      <c r="Q19" s="123">
        <v>4.3195345399999994</v>
      </c>
      <c r="R19" s="123">
        <v>6.8366767899999994</v>
      </c>
    </row>
    <row r="20" spans="1:18" s="24" customFormat="1">
      <c r="A20" s="246" t="s">
        <v>39</v>
      </c>
      <c r="B20" s="29" t="s">
        <v>39</v>
      </c>
      <c r="C20" s="247">
        <v>0</v>
      </c>
      <c r="D20" s="247">
        <v>0</v>
      </c>
      <c r="E20" s="247">
        <v>0</v>
      </c>
      <c r="F20" s="24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</v>
      </c>
      <c r="M20" s="127">
        <v>0</v>
      </c>
      <c r="N20" s="127">
        <v>0</v>
      </c>
      <c r="O20" s="127">
        <v>0</v>
      </c>
      <c r="P20" s="127">
        <v>0</v>
      </c>
      <c r="Q20" s="127"/>
      <c r="R20" s="127"/>
    </row>
    <row r="21" spans="1:18" s="24" customFormat="1">
      <c r="A21" s="246" t="s">
        <v>40</v>
      </c>
      <c r="B21" s="31" t="s">
        <v>40</v>
      </c>
      <c r="C21" s="60">
        <v>1101.0195959099999</v>
      </c>
      <c r="D21" s="60">
        <v>1200.3272279080413</v>
      </c>
      <c r="E21" s="60">
        <v>1145.5818303199999</v>
      </c>
      <c r="F21" s="60">
        <v>1206.6395788100001</v>
      </c>
      <c r="G21" s="60">
        <v>1389.4992859199995</v>
      </c>
      <c r="H21" s="60">
        <v>1414.4935605399996</v>
      </c>
      <c r="I21" s="60">
        <v>1234.7719883699999</v>
      </c>
      <c r="J21" s="60">
        <v>1160.63111005</v>
      </c>
      <c r="K21" s="60">
        <v>1355.1722197172023</v>
      </c>
      <c r="L21" s="60">
        <v>1302.5364877500001</v>
      </c>
      <c r="M21" s="60">
        <v>1498.21647237</v>
      </c>
      <c r="N21" s="60">
        <v>1603.0785281300002</v>
      </c>
      <c r="O21" s="60">
        <v>1417.2268091699996</v>
      </c>
      <c r="P21" s="60">
        <v>1532.8158852099998</v>
      </c>
      <c r="Q21" s="60">
        <v>1638.17772719</v>
      </c>
      <c r="R21" s="60">
        <v>1582.8294945299997</v>
      </c>
    </row>
    <row r="22" spans="1:18" s="24" customFormat="1">
      <c r="A22" s="246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</row>
    <row r="23" spans="1:18" s="24" customFormat="1">
      <c r="A23" s="246" t="s">
        <v>70</v>
      </c>
      <c r="B23" s="29"/>
      <c r="C23" s="185"/>
      <c r="D23" s="185"/>
      <c r="E23" s="185"/>
      <c r="F23" s="18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</row>
    <row r="24" spans="1:18" s="24" customFormat="1">
      <c r="A24" s="246"/>
      <c r="B24" s="31"/>
      <c r="C24" s="185"/>
      <c r="D24" s="185"/>
      <c r="E24" s="185"/>
      <c r="F24" s="18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</row>
    <row r="25" spans="1:18" s="24" customFormat="1">
      <c r="A25" s="246" t="s">
        <v>41</v>
      </c>
      <c r="B25" s="31" t="s">
        <v>41</v>
      </c>
      <c r="C25" s="185"/>
      <c r="D25" s="185"/>
      <c r="E25" s="185"/>
      <c r="F25" s="18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</row>
    <row r="26" spans="1:18" s="24" customFormat="1">
      <c r="A26" s="246" t="s">
        <v>35</v>
      </c>
      <c r="B26" s="29" t="s">
        <v>35</v>
      </c>
      <c r="C26" s="193">
        <v>2151.7772959999998</v>
      </c>
      <c r="D26" s="193">
        <v>2187.9965987800001</v>
      </c>
      <c r="E26" s="193">
        <v>2120.0610145300002</v>
      </c>
      <c r="F26" s="193">
        <v>2706.5363577200001</v>
      </c>
      <c r="G26" s="193">
        <v>2555.6860475600001</v>
      </c>
      <c r="H26" s="193">
        <v>2603.1160140499992</v>
      </c>
      <c r="I26" s="193">
        <v>2780.7694039100002</v>
      </c>
      <c r="J26" s="193">
        <v>2997.5234328299998</v>
      </c>
      <c r="K26" s="193">
        <v>2821.9438739499997</v>
      </c>
      <c r="L26" s="193">
        <v>3224.49596604</v>
      </c>
      <c r="M26" s="193">
        <v>3014.8956034600001</v>
      </c>
      <c r="N26" s="193">
        <v>2760.0410847800003</v>
      </c>
      <c r="O26" s="193">
        <v>2777.8982611399997</v>
      </c>
      <c r="P26" s="193">
        <v>2940.8158073400009</v>
      </c>
      <c r="Q26" s="193">
        <v>4107.2891477599997</v>
      </c>
      <c r="R26" s="193">
        <v>4170.0967963399999</v>
      </c>
    </row>
    <row r="27" spans="1:18" s="24" customFormat="1">
      <c r="A27" s="246" t="s">
        <v>49</v>
      </c>
      <c r="B27" s="29" t="s">
        <v>49</v>
      </c>
      <c r="C27" s="247">
        <v>744.33005100000003</v>
      </c>
      <c r="D27" s="247">
        <v>1045.8931250000001</v>
      </c>
      <c r="E27" s="247">
        <v>1047.4245510000001</v>
      </c>
      <c r="F27" s="247">
        <v>1264.3769309999998</v>
      </c>
      <c r="G27" s="193">
        <v>1291.7081459999999</v>
      </c>
      <c r="H27" s="193">
        <v>1212.4185030000001</v>
      </c>
      <c r="I27" s="193">
        <v>1214.52484</v>
      </c>
      <c r="J27" s="193">
        <v>1190.4054749999998</v>
      </c>
      <c r="K27" s="193">
        <v>1202.2149919999999</v>
      </c>
      <c r="L27" s="193">
        <v>1208.1630270000001</v>
      </c>
      <c r="M27" s="193">
        <v>1203.1244489999999</v>
      </c>
      <c r="N27" s="193">
        <v>1107.5118810000001</v>
      </c>
      <c r="O27" s="193">
        <v>1207.2945500000001</v>
      </c>
      <c r="P27" s="193">
        <v>1482.034388</v>
      </c>
      <c r="Q27" s="193">
        <v>1310.4972769999997</v>
      </c>
      <c r="R27" s="193">
        <v>1333.0492810000003</v>
      </c>
    </row>
    <row r="28" spans="1:18" s="24" customFormat="1">
      <c r="A28" s="246" t="s">
        <v>74</v>
      </c>
      <c r="B28" s="4" t="s">
        <v>74</v>
      </c>
      <c r="C28" s="247">
        <v>69.571694350000001</v>
      </c>
      <c r="D28" s="247">
        <v>82.897475779999994</v>
      </c>
      <c r="E28" s="247">
        <v>82.829943360000001</v>
      </c>
      <c r="F28" s="247">
        <v>96.815200770000004</v>
      </c>
      <c r="G28" s="193">
        <v>77.143402030000018</v>
      </c>
      <c r="H28" s="193">
        <v>101.28833714999999</v>
      </c>
      <c r="I28" s="193">
        <v>97.414841800000005</v>
      </c>
      <c r="J28" s="193">
        <v>127.90142625</v>
      </c>
      <c r="K28" s="193">
        <v>138.99596921000003</v>
      </c>
      <c r="L28" s="193">
        <v>124.28949943000001</v>
      </c>
      <c r="M28" s="193">
        <v>133.2673237347604</v>
      </c>
      <c r="N28" s="193">
        <v>131.69574434999998</v>
      </c>
      <c r="O28" s="193">
        <v>115.89041023000001</v>
      </c>
      <c r="P28" s="193">
        <v>112.41107992000001</v>
      </c>
      <c r="Q28" s="193">
        <v>75.718540750000003</v>
      </c>
      <c r="R28" s="193">
        <v>63.510256550000008</v>
      </c>
    </row>
    <row r="29" spans="1:18" s="24" customFormat="1">
      <c r="A29" s="246" t="s">
        <v>146</v>
      </c>
      <c r="B29" s="4" t="s">
        <v>146</v>
      </c>
      <c r="C29" s="247">
        <v>0</v>
      </c>
      <c r="D29" s="247">
        <v>0</v>
      </c>
      <c r="E29" s="247">
        <v>0</v>
      </c>
      <c r="F29" s="247">
        <v>0</v>
      </c>
      <c r="G29" s="193">
        <v>0</v>
      </c>
      <c r="H29" s="193">
        <v>0</v>
      </c>
      <c r="I29" s="193">
        <v>0</v>
      </c>
      <c r="J29" s="193">
        <v>0</v>
      </c>
      <c r="K29" s="193">
        <v>0</v>
      </c>
      <c r="L29" s="193">
        <v>0</v>
      </c>
      <c r="M29" s="193"/>
      <c r="N29" s="193">
        <v>0</v>
      </c>
      <c r="O29" s="193">
        <v>0</v>
      </c>
      <c r="P29" s="193">
        <v>0</v>
      </c>
      <c r="Q29" s="193"/>
      <c r="R29" s="193"/>
    </row>
    <row r="30" spans="1:18" s="24" customFormat="1">
      <c r="A30" s="246" t="s">
        <v>205</v>
      </c>
      <c r="B30" s="4" t="s">
        <v>205</v>
      </c>
      <c r="C30" s="247">
        <v>3.770038</v>
      </c>
      <c r="D30" s="247">
        <v>2.703938</v>
      </c>
      <c r="E30" s="247">
        <v>1.548341</v>
      </c>
      <c r="F30" s="247">
        <v>3.188069</v>
      </c>
      <c r="G30" s="193">
        <v>0.96831100000000014</v>
      </c>
      <c r="H30" s="193">
        <v>0</v>
      </c>
      <c r="I30" s="193">
        <v>0.42085599999999995</v>
      </c>
      <c r="J30" s="193">
        <v>0</v>
      </c>
      <c r="K30" s="193">
        <v>4.993652</v>
      </c>
      <c r="L30" s="193">
        <v>25.302516999999998</v>
      </c>
      <c r="M30" s="193">
        <v>19.446570000000001</v>
      </c>
      <c r="N30" s="193">
        <v>19.203987999999999</v>
      </c>
      <c r="O30" s="193">
        <v>27.915756999999999</v>
      </c>
      <c r="P30" s="193">
        <v>11.181151</v>
      </c>
      <c r="Q30" s="193">
        <v>12.668764999999999</v>
      </c>
      <c r="R30" s="193"/>
    </row>
    <row r="31" spans="1:18" s="24" customFormat="1">
      <c r="A31" s="246" t="s">
        <v>38</v>
      </c>
      <c r="B31" s="29" t="s">
        <v>38</v>
      </c>
      <c r="C31" s="247">
        <v>39.628007999999994</v>
      </c>
      <c r="D31" s="247">
        <v>39.347430000000003</v>
      </c>
      <c r="E31" s="247">
        <v>38.960839000000007</v>
      </c>
      <c r="F31" s="247">
        <v>1.673773</v>
      </c>
      <c r="G31" s="193">
        <v>1.6317900000000003</v>
      </c>
      <c r="H31" s="193">
        <v>1.5806470000000001</v>
      </c>
      <c r="I31" s="193">
        <v>1.5394490000000001</v>
      </c>
      <c r="J31" s="193">
        <v>1.499479</v>
      </c>
      <c r="K31" s="193">
        <v>3.5586379999999997</v>
      </c>
      <c r="L31" s="193">
        <v>3.5109019999999997</v>
      </c>
      <c r="M31" s="193">
        <v>3.221279</v>
      </c>
      <c r="N31" s="193">
        <v>2.4741220000000004</v>
      </c>
      <c r="O31" s="193">
        <v>2.2667420000000003</v>
      </c>
      <c r="P31" s="193">
        <v>1.9505399999999999</v>
      </c>
      <c r="Q31" s="193">
        <v>1.6159890000000001</v>
      </c>
      <c r="R31" s="193">
        <v>1.166822</v>
      </c>
    </row>
    <row r="32" spans="1:18" s="24" customFormat="1">
      <c r="A32" s="246" t="s">
        <v>75</v>
      </c>
      <c r="B32" s="4" t="s">
        <v>75</v>
      </c>
      <c r="C32" s="247">
        <v>57.03770866</v>
      </c>
      <c r="D32" s="247">
        <v>59.96634942</v>
      </c>
      <c r="E32" s="247">
        <v>64.944482120000004</v>
      </c>
      <c r="F32" s="247">
        <v>65.520679110000003</v>
      </c>
      <c r="G32" s="193">
        <v>70.083815509999994</v>
      </c>
      <c r="H32" s="193">
        <v>76.80588281</v>
      </c>
      <c r="I32" s="193">
        <v>79.210663609999983</v>
      </c>
      <c r="J32" s="193">
        <v>69.373894589999992</v>
      </c>
      <c r="K32" s="193">
        <v>62.439830130000004</v>
      </c>
      <c r="L32" s="193">
        <v>46.967682140000008</v>
      </c>
      <c r="M32" s="193">
        <v>55.86786086</v>
      </c>
      <c r="N32" s="193">
        <v>66.905026549999988</v>
      </c>
      <c r="O32" s="193">
        <v>61.216682949999999</v>
      </c>
      <c r="P32" s="193">
        <v>58.601079340000005</v>
      </c>
      <c r="Q32" s="193">
        <v>58.708300129999998</v>
      </c>
      <c r="R32" s="193">
        <v>59.060603810000003</v>
      </c>
    </row>
    <row r="33" spans="1:18" s="24" customFormat="1">
      <c r="A33" s="246" t="s">
        <v>69</v>
      </c>
      <c r="B33" s="29" t="s">
        <v>68</v>
      </c>
      <c r="C33" s="247">
        <v>214.94031153</v>
      </c>
      <c r="D33" s="247">
        <v>214.79149634000001</v>
      </c>
      <c r="E33" s="247">
        <v>221.43946597999997</v>
      </c>
      <c r="F33" s="247">
        <v>238.60894941000001</v>
      </c>
      <c r="G33" s="193">
        <v>235.28513280999999</v>
      </c>
      <c r="H33" s="193">
        <v>235.23189392999996</v>
      </c>
      <c r="I33" s="193">
        <v>232.84005566999997</v>
      </c>
      <c r="J33" s="193">
        <v>237.91288451999998</v>
      </c>
      <c r="K33" s="193">
        <v>233.09117670000001</v>
      </c>
      <c r="L33" s="193">
        <v>215.20650565</v>
      </c>
      <c r="M33" s="193">
        <v>201.75390847</v>
      </c>
      <c r="N33" s="193">
        <v>155.16178127000006</v>
      </c>
      <c r="O33" s="193">
        <v>138.77043542000001</v>
      </c>
      <c r="P33" s="193">
        <v>128.13504779999997</v>
      </c>
      <c r="Q33" s="193">
        <v>124.79403494000002</v>
      </c>
      <c r="R33" s="193">
        <v>177.53842456000001</v>
      </c>
    </row>
    <row r="34" spans="1:18" s="24" customFormat="1">
      <c r="A34" s="246" t="s">
        <v>71</v>
      </c>
      <c r="B34" s="29" t="s">
        <v>71</v>
      </c>
      <c r="C34" s="247">
        <v>89.788637999999992</v>
      </c>
      <c r="D34" s="247">
        <v>89.908645000000007</v>
      </c>
      <c r="E34" s="247">
        <v>86.77976799999999</v>
      </c>
      <c r="F34" s="247">
        <v>104.06271699999999</v>
      </c>
      <c r="G34" s="193">
        <v>86.873439000000005</v>
      </c>
      <c r="H34" s="193">
        <v>87.44887700000001</v>
      </c>
      <c r="I34" s="193">
        <v>87.327670999999981</v>
      </c>
      <c r="J34" s="193">
        <v>94.314902000000004</v>
      </c>
      <c r="K34" s="193">
        <v>147.68807856000001</v>
      </c>
      <c r="L34" s="193">
        <v>147.67632660000004</v>
      </c>
      <c r="M34" s="193">
        <v>147.80443007</v>
      </c>
      <c r="N34" s="193">
        <v>226.93215147999999</v>
      </c>
      <c r="O34" s="193">
        <v>106.75381788</v>
      </c>
      <c r="P34" s="193">
        <v>102.22129159000001</v>
      </c>
      <c r="Q34" s="193">
        <v>99.71195660999993</v>
      </c>
      <c r="R34" s="193">
        <v>288.99416911000003</v>
      </c>
    </row>
    <row r="35" spans="1:18" s="24" customFormat="1">
      <c r="A35" s="246" t="s">
        <v>42</v>
      </c>
      <c r="B35" s="31" t="s">
        <v>281</v>
      </c>
      <c r="C35" s="173">
        <v>0</v>
      </c>
      <c r="D35" s="173">
        <v>-14.2</v>
      </c>
      <c r="E35" s="173">
        <v>-43.5</v>
      </c>
      <c r="F35" s="173">
        <v>-170.9</v>
      </c>
      <c r="G35" s="173">
        <v>-101.41594201999979</v>
      </c>
      <c r="H35" s="173">
        <v>-102.64164518999972</v>
      </c>
      <c r="I35" s="173">
        <v>-100.61701044999995</v>
      </c>
      <c r="J35" s="173">
        <v>-94.019000000000005</v>
      </c>
      <c r="K35" s="173">
        <v>-107.62599999999999</v>
      </c>
      <c r="L35" s="173">
        <v>-108.23067781</v>
      </c>
      <c r="M35" s="173">
        <v>-7.3144289447604001</v>
      </c>
      <c r="N35" s="173">
        <v>-4.585</v>
      </c>
      <c r="O35" s="173">
        <v>0</v>
      </c>
      <c r="P35" s="173">
        <v>0</v>
      </c>
      <c r="Q35" s="173"/>
      <c r="R35" s="173"/>
    </row>
    <row r="36" spans="1:18" s="24" customFormat="1">
      <c r="A36" s="246"/>
      <c r="B36" s="31" t="s">
        <v>42</v>
      </c>
      <c r="C36" s="50">
        <v>3370.8437455400003</v>
      </c>
      <c r="D36" s="50">
        <v>3709.3050583200002</v>
      </c>
      <c r="E36" s="50">
        <v>3620.4884049900002</v>
      </c>
      <c r="F36" s="50">
        <v>4309.8826770099995</v>
      </c>
      <c r="G36" s="50">
        <v>4217.9641418900001</v>
      </c>
      <c r="H36" s="50">
        <v>4215.2485097500003</v>
      </c>
      <c r="I36" s="50">
        <v>4393.4307705400006</v>
      </c>
      <c r="J36" s="50">
        <v>4624.9124941900009</v>
      </c>
      <c r="K36" s="50">
        <v>4507.3002105499991</v>
      </c>
      <c r="L36" s="50">
        <v>4887.3817480500002</v>
      </c>
      <c r="M36" s="50">
        <v>4772.0669956500024</v>
      </c>
      <c r="N36" s="50">
        <v>4465.340779430001</v>
      </c>
      <c r="O36" s="50">
        <v>4438.0066566199994</v>
      </c>
      <c r="P36" s="50">
        <v>4837.3503849900007</v>
      </c>
      <c r="Q36" s="50">
        <v>5791.0040111899989</v>
      </c>
      <c r="R36" s="50">
        <v>6093.4163533700012</v>
      </c>
    </row>
    <row r="37" spans="1:18" s="24" customFormat="1">
      <c r="A37" s="246" t="s">
        <v>43</v>
      </c>
      <c r="B37" s="31"/>
      <c r="C37" s="185"/>
      <c r="D37" s="185"/>
      <c r="E37" s="185"/>
      <c r="F37" s="18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</row>
    <row r="38" spans="1:18" s="24" customFormat="1">
      <c r="A38" s="246" t="s">
        <v>44</v>
      </c>
      <c r="B38" s="31" t="s">
        <v>43</v>
      </c>
      <c r="C38" s="247"/>
      <c r="D38" s="247"/>
      <c r="E38" s="247"/>
      <c r="F38" s="247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</row>
    <row r="39" spans="1:18" s="24" customFormat="1">
      <c r="A39" s="246" t="s">
        <v>100</v>
      </c>
      <c r="B39" s="29" t="s">
        <v>44</v>
      </c>
      <c r="C39" s="247">
        <v>660.49542099999996</v>
      </c>
      <c r="D39" s="247">
        <v>660.49542099999996</v>
      </c>
      <c r="E39" s="247">
        <v>660.49542099999996</v>
      </c>
      <c r="F39" s="247">
        <v>660.49542099999996</v>
      </c>
      <c r="G39" s="193">
        <v>660.49542099999996</v>
      </c>
      <c r="H39" s="193">
        <v>660.49542099999996</v>
      </c>
      <c r="I39" s="193">
        <v>660.49542099999996</v>
      </c>
      <c r="J39" s="193">
        <v>660.39466199999993</v>
      </c>
      <c r="K39" s="193">
        <v>660.39466199999993</v>
      </c>
      <c r="L39" s="193">
        <v>660.39466200000015</v>
      </c>
      <c r="M39" s="193">
        <v>660.39466199999993</v>
      </c>
      <c r="N39" s="193">
        <v>660.39466200000015</v>
      </c>
      <c r="O39" s="193">
        <v>660.39466200000004</v>
      </c>
      <c r="P39" s="193">
        <v>660.39466200000004</v>
      </c>
      <c r="Q39" s="193">
        <v>660.39466199999993</v>
      </c>
      <c r="R39" s="193">
        <v>660.39466200000027</v>
      </c>
    </row>
    <row r="40" spans="1:18" s="24" customFormat="1">
      <c r="A40" s="246" t="s">
        <v>87</v>
      </c>
      <c r="B40" s="29" t="s">
        <v>100</v>
      </c>
      <c r="C40" s="247">
        <v>3.7902969999999998</v>
      </c>
      <c r="D40" s="247">
        <v>4.3978580000000003</v>
      </c>
      <c r="E40" s="247">
        <v>5.2971649999999988</v>
      </c>
      <c r="F40" s="247">
        <v>6.196472</v>
      </c>
      <c r="G40" s="193">
        <v>7.0748050000000005</v>
      </c>
      <c r="H40" s="193">
        <v>7.8469389999999999</v>
      </c>
      <c r="I40" s="193">
        <v>8.6190730000000002</v>
      </c>
      <c r="J40" s="193">
        <v>8.788551</v>
      </c>
      <c r="K40" s="193">
        <v>9.6157430000000002</v>
      </c>
      <c r="L40" s="193">
        <v>10.284469999999999</v>
      </c>
      <c r="M40" s="193">
        <v>10.949548999999999</v>
      </c>
      <c r="N40" s="193">
        <v>11.078368999999999</v>
      </c>
      <c r="O40" s="193">
        <v>12.134129</v>
      </c>
      <c r="P40" s="193">
        <v>12.953958999999999</v>
      </c>
      <c r="Q40" s="193">
        <v>13.801705</v>
      </c>
      <c r="R40" s="193">
        <v>22.868362999999999</v>
      </c>
    </row>
    <row r="41" spans="1:18" s="24" customFormat="1">
      <c r="A41" s="246" t="s">
        <v>86</v>
      </c>
      <c r="B41" s="29" t="s">
        <v>87</v>
      </c>
      <c r="C41" s="247">
        <v>-31.639190000000003</v>
      </c>
      <c r="D41" s="247">
        <v>-38.779429999999998</v>
      </c>
      <c r="E41" s="247">
        <v>-44.824478000000006</v>
      </c>
      <c r="F41" s="247">
        <v>-53.508892000000003</v>
      </c>
      <c r="G41" s="193">
        <v>-65.106661000000003</v>
      </c>
      <c r="H41" s="193">
        <v>-71.838461999999993</v>
      </c>
      <c r="I41" s="193">
        <v>-49.053894999999997</v>
      </c>
      <c r="J41" s="193">
        <v>-54.133400000000002</v>
      </c>
      <c r="K41" s="193">
        <v>-71.542992999999996</v>
      </c>
      <c r="L41" s="193">
        <v>-45.249715999999999</v>
      </c>
      <c r="M41" s="193">
        <v>-50.009875999999998</v>
      </c>
      <c r="N41" s="193">
        <v>-45.385593</v>
      </c>
      <c r="O41" s="193">
        <v>-0.45969099999999996</v>
      </c>
      <c r="P41" s="193">
        <v>-0.45969099999999996</v>
      </c>
      <c r="Q41" s="193">
        <v>-0.45969099999999996</v>
      </c>
      <c r="R41" s="193">
        <v>-0.45969099999999996</v>
      </c>
    </row>
    <row r="42" spans="1:18" s="24" customFormat="1">
      <c r="A42" s="246" t="s">
        <v>76</v>
      </c>
      <c r="B42" s="33" t="s">
        <v>86</v>
      </c>
      <c r="C42" s="247">
        <v>26.895046000000001</v>
      </c>
      <c r="D42" s="247">
        <v>21.223357</v>
      </c>
      <c r="E42" s="247">
        <v>12.939284000000001</v>
      </c>
      <c r="F42" s="247">
        <v>7.327312</v>
      </c>
      <c r="G42" s="193">
        <v>7.327312</v>
      </c>
      <c r="H42" s="193">
        <v>4.6344500000000002</v>
      </c>
      <c r="I42" s="193">
        <v>4.6344500000000002</v>
      </c>
      <c r="J42" s="193">
        <v>4.6344500000000002</v>
      </c>
      <c r="K42" s="193">
        <v>4.6344500000000002</v>
      </c>
      <c r="L42" s="193">
        <v>4.6344500000000002</v>
      </c>
      <c r="M42" s="193">
        <v>4.6344500000000002</v>
      </c>
      <c r="N42" s="193">
        <v>4.6344500000000002</v>
      </c>
      <c r="O42" s="193">
        <v>90.574593999999991</v>
      </c>
      <c r="P42" s="193">
        <v>72.088186000000007</v>
      </c>
      <c r="Q42" s="193">
        <v>89.07105300000002</v>
      </c>
      <c r="R42" s="193">
        <v>117.39592500000002</v>
      </c>
    </row>
    <row r="43" spans="1:18" s="24" customFormat="1">
      <c r="A43" s="246"/>
      <c r="B43" s="33" t="s">
        <v>76</v>
      </c>
      <c r="C43" s="247">
        <v>363.81212999999997</v>
      </c>
      <c r="D43" s="247">
        <v>379.34028099999995</v>
      </c>
      <c r="E43" s="247">
        <v>414.25737799999996</v>
      </c>
      <c r="F43" s="247">
        <v>424.337602</v>
      </c>
      <c r="G43" s="127">
        <v>445.44915399999996</v>
      </c>
      <c r="H43" s="127">
        <v>458.64380900000003</v>
      </c>
      <c r="I43" s="127">
        <v>405.652646</v>
      </c>
      <c r="J43" s="127">
        <v>399.95694800000001</v>
      </c>
      <c r="K43" s="127">
        <v>209.00288599999996</v>
      </c>
      <c r="L43" s="127">
        <v>155.76504499999999</v>
      </c>
      <c r="M43" s="127">
        <v>130.90586499999998</v>
      </c>
      <c r="N43" s="127">
        <v>-20.770706999999987</v>
      </c>
      <c r="O43" s="127">
        <v>-77.349339000000001</v>
      </c>
      <c r="P43" s="127">
        <v>-67.29270799999999</v>
      </c>
      <c r="Q43" s="127">
        <v>-71.187494999999984</v>
      </c>
      <c r="R43" s="127">
        <v>-73.235958000000011</v>
      </c>
    </row>
    <row r="44" spans="1:18" s="48" customFormat="1">
      <c r="A44" s="252"/>
      <c r="B44" s="33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</row>
    <row r="45" spans="1:18" s="24" customFormat="1">
      <c r="A45" s="246"/>
      <c r="B45" s="49"/>
      <c r="C45" s="189">
        <v>1023.3537039999999</v>
      </c>
      <c r="D45" s="189">
        <v>1026.6774869999999</v>
      </c>
      <c r="E45" s="189">
        <v>1048.1647699999999</v>
      </c>
      <c r="F45" s="189">
        <v>1044.8479149999998</v>
      </c>
      <c r="G45" s="189">
        <v>1055.2400309999998</v>
      </c>
      <c r="H45" s="189">
        <v>1059.7821570000001</v>
      </c>
      <c r="I45" s="189">
        <v>1030.3476949999999</v>
      </c>
      <c r="J45" s="189">
        <v>1019.6412109999999</v>
      </c>
      <c r="K45" s="189">
        <v>812.10474799999986</v>
      </c>
      <c r="L45" s="189">
        <v>785.82891100000018</v>
      </c>
      <c r="M45" s="189">
        <v>756.87464999999997</v>
      </c>
      <c r="N45" s="189">
        <v>609.95118100000013</v>
      </c>
      <c r="O45" s="189">
        <v>685.29435500000011</v>
      </c>
      <c r="P45" s="189">
        <v>677.68440800000008</v>
      </c>
      <c r="Q45" s="189">
        <v>691.62023399999987</v>
      </c>
      <c r="R45" s="189">
        <v>726.96330100000034</v>
      </c>
    </row>
    <row r="46" spans="1:18" s="24" customFormat="1">
      <c r="A46" s="246" t="s">
        <v>143</v>
      </c>
      <c r="B46" s="34"/>
      <c r="C46" s="251"/>
      <c r="D46" s="251"/>
      <c r="E46" s="251"/>
      <c r="F46" s="251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</row>
    <row r="47" spans="1:18" s="24" customFormat="1">
      <c r="A47" s="246"/>
      <c r="B47" s="33" t="s">
        <v>72</v>
      </c>
      <c r="C47" s="282">
        <v>0</v>
      </c>
      <c r="D47" s="282">
        <v>0</v>
      </c>
      <c r="E47" s="282">
        <v>0</v>
      </c>
      <c r="F47" s="282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/>
      <c r="N47" s="13">
        <v>0</v>
      </c>
      <c r="O47" s="13">
        <v>0</v>
      </c>
      <c r="P47" s="13">
        <v>0</v>
      </c>
      <c r="Q47" s="13"/>
      <c r="R47" s="13">
        <v>60.425238474000004</v>
      </c>
    </row>
    <row r="48" spans="1:18" s="24" customFormat="1">
      <c r="A48" s="246" t="s">
        <v>77</v>
      </c>
      <c r="B48" s="33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</row>
    <row r="49" spans="1:18" s="24" customFormat="1">
      <c r="A49" s="246"/>
      <c r="B49" s="5" t="s">
        <v>77</v>
      </c>
      <c r="C49" s="60">
        <v>1023.3537039999999</v>
      </c>
      <c r="D49" s="60">
        <v>1026.6774869999999</v>
      </c>
      <c r="E49" s="60">
        <v>1048.1647699999999</v>
      </c>
      <c r="F49" s="60">
        <v>1044.8479149999998</v>
      </c>
      <c r="G49" s="60">
        <v>1055.2400309999998</v>
      </c>
      <c r="H49" s="60">
        <v>1059.7821570000001</v>
      </c>
      <c r="I49" s="60">
        <v>1030.3476949999999</v>
      </c>
      <c r="J49" s="60">
        <v>1019.6412109999999</v>
      </c>
      <c r="K49" s="60">
        <v>812.10474799999986</v>
      </c>
      <c r="L49" s="60">
        <v>785.82891100000018</v>
      </c>
      <c r="M49" s="60">
        <v>756.87464999999997</v>
      </c>
      <c r="N49" s="60">
        <v>609.95118100000013</v>
      </c>
      <c r="O49" s="60">
        <v>685.29435500000011</v>
      </c>
      <c r="P49" s="60">
        <v>677.68440800000008</v>
      </c>
      <c r="Q49" s="60">
        <v>691.62023399999987</v>
      </c>
      <c r="R49" s="60">
        <v>787.38853947400037</v>
      </c>
    </row>
    <row r="50" spans="1:18" s="24" customFormat="1">
      <c r="A50" s="246"/>
      <c r="B50" s="191"/>
    </row>
    <row r="51" spans="1:18" s="24" customFormat="1">
      <c r="A51" s="246" t="s">
        <v>45</v>
      </c>
      <c r="B51" s="34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</row>
    <row r="52" spans="1:18">
      <c r="B52" s="35" t="s">
        <v>45</v>
      </c>
      <c r="C52" s="283">
        <v>5495.2170454500001</v>
      </c>
      <c r="D52" s="283">
        <v>5936.3097732280412</v>
      </c>
      <c r="E52" s="283">
        <v>5814.2350053099999</v>
      </c>
      <c r="F52" s="283">
        <v>6561.3701708199987</v>
      </c>
      <c r="G52" s="283">
        <v>6662.7034588099996</v>
      </c>
      <c r="H52" s="283">
        <v>6689.5242272900005</v>
      </c>
      <c r="I52" s="283">
        <v>6658.5504539100011</v>
      </c>
      <c r="J52" s="283">
        <v>6805.1848152400007</v>
      </c>
      <c r="K52" s="283">
        <v>6674.5771782672009</v>
      </c>
      <c r="L52" s="283">
        <v>6975.7471468000003</v>
      </c>
      <c r="M52" s="283">
        <v>7027.1581180200019</v>
      </c>
      <c r="N52" s="283">
        <v>6678.3704885600018</v>
      </c>
      <c r="O52" s="283">
        <v>6540.5278207899992</v>
      </c>
      <c r="P52" s="283">
        <v>7047.8506782000004</v>
      </c>
      <c r="Q52" s="283">
        <v>8120.8019723799989</v>
      </c>
      <c r="R52" s="283">
        <v>8463.6343873740007</v>
      </c>
    </row>
    <row r="53" spans="1:18">
      <c r="B53" s="3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</row>
    <row r="54" spans="1:18">
      <c r="B54" s="29"/>
    </row>
    <row r="55" spans="1:18">
      <c r="B55" s="29" t="s">
        <v>252</v>
      </c>
    </row>
  </sheetData>
  <pageMargins left="0" right="0" top="0.39370078740157483" bottom="0.39370078740157483" header="0.31496062992125984" footer="0.31496062992125984"/>
  <pageSetup paperSize="9" scale="5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">
    <tabColor theme="0" tint="-0.499984740745262"/>
    <pageSetUpPr fitToPage="1"/>
  </sheetPr>
  <dimension ref="A1:GO504"/>
  <sheetViews>
    <sheetView showGridLines="0" zoomScale="80" zoomScaleNormal="80" zoomScaleSheetLayoutView="85" workbookViewId="0">
      <pane xSplit="4" ySplit="6" topLeftCell="E7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0" defaultRowHeight="0" customHeight="1" zeroHeight="1"/>
  <cols>
    <col min="1" max="1" width="0.85546875" style="101" customWidth="1"/>
    <col min="2" max="2" width="12.42578125" style="66" hidden="1" customWidth="1"/>
    <col min="3" max="3" width="5.42578125" style="66" customWidth="1"/>
    <col min="4" max="4" width="70.7109375" style="66" customWidth="1"/>
    <col min="5" max="12" width="11.140625" style="71" customWidth="1"/>
    <col min="13" max="20" width="9.7109375" style="71" customWidth="1"/>
    <col min="21" max="21" width="9.28515625" style="71" customWidth="1"/>
    <col min="22" max="22" width="10.140625" style="71" customWidth="1"/>
    <col min="23" max="30" width="9.7109375" style="71" customWidth="1"/>
    <col min="31" max="31" width="10.28515625" style="71" bestFit="1" customWidth="1"/>
    <col min="32" max="35" width="11.140625" style="66" customWidth="1"/>
    <col min="36" max="50" width="13.7109375" style="66" customWidth="1"/>
    <col min="51" max="51" width="11.7109375" style="66" customWidth="1"/>
    <col min="52" max="52" width="1.7109375" style="66" customWidth="1"/>
    <col min="53" max="53" width="13.7109375" style="66" customWidth="1"/>
    <col min="54" max="54" width="11.7109375" style="66" customWidth="1"/>
    <col min="55" max="55" width="0.85546875" style="66" customWidth="1"/>
    <col min="56" max="56" width="1.7109375" style="66" customWidth="1"/>
    <col min="57" max="197" width="3.7109375" style="66" hidden="1" customWidth="1"/>
    <col min="198" max="16384" width="10.28515625" style="66" hidden="1"/>
  </cols>
  <sheetData>
    <row r="1" spans="1:36" ht="30" customHeight="1">
      <c r="A1" s="63"/>
      <c r="B1" s="64"/>
      <c r="C1" s="64"/>
      <c r="D1" s="64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</row>
    <row r="2" spans="1:36" ht="30" customHeight="1">
      <c r="A2" s="63"/>
      <c r="B2" s="64"/>
      <c r="C2" s="64"/>
      <c r="D2" s="64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</row>
    <row r="3" spans="1:36" ht="30" customHeight="1">
      <c r="A3" s="63"/>
      <c r="B3" s="64"/>
      <c r="C3" s="64"/>
      <c r="D3" s="64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</row>
    <row r="4" spans="1:36" s="9" customFormat="1" ht="15.75">
      <c r="A4" s="6"/>
      <c r="B4" s="67" t="s">
        <v>101</v>
      </c>
      <c r="C4" s="67"/>
      <c r="D4" s="6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6" ht="15.75">
      <c r="A5" s="63"/>
      <c r="D5" s="69"/>
      <c r="F5" s="68"/>
      <c r="G5" s="68"/>
      <c r="H5" s="68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66"/>
      <c r="Y5" s="66"/>
      <c r="Z5" s="66"/>
      <c r="AA5" s="66"/>
      <c r="AB5" s="66"/>
      <c r="AC5" s="412" t="s">
        <v>102</v>
      </c>
      <c r="AD5" s="413"/>
      <c r="AE5" s="70"/>
      <c r="AF5" s="70"/>
      <c r="AG5" s="70"/>
      <c r="AH5" s="70"/>
      <c r="AI5" s="70"/>
      <c r="AJ5" s="70"/>
    </row>
    <row r="6" spans="1:36" ht="12.75">
      <c r="A6" s="72"/>
      <c r="B6" s="73"/>
      <c r="C6" s="73"/>
      <c r="D6" s="129" t="s">
        <v>310</v>
      </c>
      <c r="E6" s="76" t="s">
        <v>11</v>
      </c>
      <c r="F6" s="76" t="s">
        <v>12</v>
      </c>
      <c r="G6" s="76" t="s">
        <v>13</v>
      </c>
      <c r="H6" s="76" t="s">
        <v>14</v>
      </c>
      <c r="I6" s="76" t="s">
        <v>9</v>
      </c>
      <c r="J6" s="76" t="s">
        <v>10</v>
      </c>
      <c r="K6" s="76" t="s">
        <v>48</v>
      </c>
      <c r="L6" s="76" t="s">
        <v>66</v>
      </c>
      <c r="M6" s="76" t="s">
        <v>78</v>
      </c>
      <c r="N6" s="76" t="s">
        <v>88</v>
      </c>
      <c r="O6" s="76" t="s">
        <v>91</v>
      </c>
      <c r="P6" s="76" t="s">
        <v>99</v>
      </c>
      <c r="Q6" s="76" t="s">
        <v>104</v>
      </c>
      <c r="R6" s="76" t="s">
        <v>145</v>
      </c>
      <c r="S6" s="76" t="s">
        <v>148</v>
      </c>
      <c r="T6" s="76" t="s">
        <v>149</v>
      </c>
      <c r="U6" s="76" t="s">
        <v>150</v>
      </c>
      <c r="V6" s="76" t="s">
        <v>195</v>
      </c>
      <c r="W6" s="76" t="s">
        <v>197</v>
      </c>
      <c r="X6" s="76" t="s">
        <v>198</v>
      </c>
      <c r="Y6" s="76" t="s">
        <v>204</v>
      </c>
      <c r="Z6" s="76" t="s">
        <v>236</v>
      </c>
      <c r="AA6" s="76" t="s">
        <v>211</v>
      </c>
      <c r="AB6" s="76" t="s">
        <v>221</v>
      </c>
      <c r="AC6" s="197">
        <v>2007</v>
      </c>
      <c r="AD6" s="198">
        <v>2008</v>
      </c>
      <c r="AE6" s="75">
        <v>2009</v>
      </c>
      <c r="AF6" s="75">
        <v>2010</v>
      </c>
      <c r="AG6" s="75">
        <v>2011</v>
      </c>
      <c r="AH6" s="75">
        <v>2012</v>
      </c>
      <c r="AI6" s="75">
        <v>2013</v>
      </c>
      <c r="AJ6" s="75">
        <v>2014</v>
      </c>
    </row>
    <row r="7" spans="1:36" ht="9.9499999999999993" customHeight="1">
      <c r="A7" s="72"/>
      <c r="B7" s="77"/>
      <c r="C7" s="77"/>
      <c r="D7" s="73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66"/>
      <c r="Y7" s="66"/>
      <c r="Z7" s="66"/>
      <c r="AA7" s="66"/>
      <c r="AB7" s="66"/>
      <c r="AC7" s="205"/>
      <c r="AD7" s="206"/>
      <c r="AE7" s="78"/>
      <c r="AF7" s="78"/>
      <c r="AG7" s="78"/>
      <c r="AH7" s="78"/>
      <c r="AI7" s="78"/>
      <c r="AJ7" s="78"/>
    </row>
    <row r="8" spans="1:36" ht="12.75">
      <c r="A8" s="79" t="s">
        <v>0</v>
      </c>
      <c r="B8" s="131" t="s">
        <v>151</v>
      </c>
      <c r="C8" s="131"/>
      <c r="D8" s="38" t="s">
        <v>56</v>
      </c>
      <c r="E8" s="116">
        <v>312.15665630999996</v>
      </c>
      <c r="F8" s="116">
        <v>369.1287997</v>
      </c>
      <c r="G8" s="116">
        <v>399.59997271999998</v>
      </c>
      <c r="H8" s="116">
        <v>420.86562856</v>
      </c>
      <c r="I8" s="132">
        <v>406.55271882000005</v>
      </c>
      <c r="J8" s="132">
        <v>452.32407029000001</v>
      </c>
      <c r="K8" s="132">
        <v>491.27362525000001</v>
      </c>
      <c r="L8" s="132">
        <v>527.74712630000022</v>
      </c>
      <c r="M8" s="132">
        <v>495.06071151999998</v>
      </c>
      <c r="N8" s="132">
        <v>547.38607273000002</v>
      </c>
      <c r="O8" s="132">
        <v>600.18787760999999</v>
      </c>
      <c r="P8" s="132">
        <v>624.61535498000012</v>
      </c>
      <c r="Q8" s="132">
        <v>690.471903</v>
      </c>
      <c r="R8" s="132">
        <v>736.35083531999987</v>
      </c>
      <c r="S8" s="132">
        <v>806.50241670999992</v>
      </c>
      <c r="T8" s="132">
        <v>842.14226700462041</v>
      </c>
      <c r="U8" s="132">
        <v>848.50650745000053</v>
      </c>
      <c r="V8" s="132">
        <v>913.23751214000004</v>
      </c>
      <c r="W8" s="132">
        <v>960.50693570000067</v>
      </c>
      <c r="X8" s="132">
        <v>937.5916043600007</v>
      </c>
      <c r="Y8" s="132">
        <v>925.93361767000101</v>
      </c>
      <c r="Z8" s="132">
        <v>983.72049532602296</v>
      </c>
      <c r="AA8" s="132">
        <v>1042.7745262130511</v>
      </c>
      <c r="AB8" s="132">
        <v>1063.7100865649925</v>
      </c>
      <c r="AC8" s="207">
        <v>1020.2396555300002</v>
      </c>
      <c r="AD8" s="208">
        <v>1390.85180851</v>
      </c>
      <c r="AE8" s="39">
        <v>1501.7510572900001</v>
      </c>
      <c r="AF8" s="39">
        <v>1877.8975406600005</v>
      </c>
      <c r="AG8" s="39">
        <v>2267.2500168399997</v>
      </c>
      <c r="AH8" s="39">
        <v>3075.4674220346201</v>
      </c>
      <c r="AI8" s="116">
        <v>3659.8425585600007</v>
      </c>
      <c r="AJ8" s="116">
        <v>4016.138725774068</v>
      </c>
    </row>
    <row r="9" spans="1:36" ht="15">
      <c r="A9" s="79"/>
      <c r="B9" s="45" t="s">
        <v>175</v>
      </c>
      <c r="C9" s="45"/>
      <c r="D9" s="135" t="s">
        <v>64</v>
      </c>
      <c r="E9" s="114">
        <v>141.14421483999996</v>
      </c>
      <c r="F9" s="114">
        <v>175.73415484</v>
      </c>
      <c r="G9" s="114">
        <v>206.10292450999992</v>
      </c>
      <c r="H9" s="114">
        <v>219.90229131999999</v>
      </c>
      <c r="I9" s="134">
        <v>209.90925569000004</v>
      </c>
      <c r="J9" s="134">
        <v>237.52830776000002</v>
      </c>
      <c r="K9" s="134">
        <v>269.57198649000003</v>
      </c>
      <c r="L9" s="134">
        <v>285.01350229000019</v>
      </c>
      <c r="M9" s="134">
        <v>244.32886581</v>
      </c>
      <c r="N9" s="134">
        <v>265.68808588999997</v>
      </c>
      <c r="O9" s="134">
        <v>298.67382423000004</v>
      </c>
      <c r="P9" s="134">
        <v>292.82196064000004</v>
      </c>
      <c r="Q9" s="134">
        <v>349.60814078999994</v>
      </c>
      <c r="R9" s="134">
        <v>372.17011245999993</v>
      </c>
      <c r="S9" s="134">
        <v>428.23727539999999</v>
      </c>
      <c r="T9" s="134">
        <v>453.87858396462036</v>
      </c>
      <c r="U9" s="134">
        <v>435.3985212300006</v>
      </c>
      <c r="V9" s="134">
        <v>471.42742116999989</v>
      </c>
      <c r="W9" s="134">
        <v>506.85857930000071</v>
      </c>
      <c r="X9" s="134">
        <v>491.77225713000081</v>
      </c>
      <c r="Y9" s="134">
        <v>466.77423580000101</v>
      </c>
      <c r="Z9" s="134">
        <v>519.7697288860229</v>
      </c>
      <c r="AA9" s="134">
        <v>566.57566584305084</v>
      </c>
      <c r="AB9" s="134">
        <v>589.01117732499267</v>
      </c>
      <c r="AC9" s="209">
        <v>413.209</v>
      </c>
      <c r="AD9" s="200">
        <v>672.50964021000004</v>
      </c>
      <c r="AE9" s="14">
        <v>742.88358550999999</v>
      </c>
      <c r="AF9" s="14">
        <v>1002.0230522300003</v>
      </c>
      <c r="AG9" s="14">
        <v>1101.51273657</v>
      </c>
      <c r="AH9" s="14">
        <v>1603.8941126146201</v>
      </c>
      <c r="AI9" s="114">
        <v>1905.4488489800005</v>
      </c>
      <c r="AJ9" s="114">
        <v>2142.1308078540674</v>
      </c>
    </row>
    <row r="10" spans="1:36" ht="15">
      <c r="A10" s="79"/>
      <c r="B10" s="45" t="s">
        <v>176</v>
      </c>
      <c r="C10" s="45"/>
      <c r="D10" s="135" t="s">
        <v>65</v>
      </c>
      <c r="E10" s="114">
        <v>67.08763218</v>
      </c>
      <c r="F10" s="114">
        <v>82.281722529999996</v>
      </c>
      <c r="G10" s="114">
        <v>83.957464590000001</v>
      </c>
      <c r="H10" s="114">
        <v>89.601508490000015</v>
      </c>
      <c r="I10" s="134">
        <v>80.937202799999994</v>
      </c>
      <c r="J10" s="134">
        <v>93.01425611999997</v>
      </c>
      <c r="K10" s="134">
        <v>99.461674700000017</v>
      </c>
      <c r="L10" s="134">
        <v>114.91912394000001</v>
      </c>
      <c r="M10" s="134">
        <v>115.76499398</v>
      </c>
      <c r="N10" s="134">
        <v>135.41075572</v>
      </c>
      <c r="O10" s="134">
        <v>147.52874830999997</v>
      </c>
      <c r="P10" s="134">
        <v>170.44943075999998</v>
      </c>
      <c r="Q10" s="134">
        <v>184.04055000999995</v>
      </c>
      <c r="R10" s="134">
        <v>195.8197581199999</v>
      </c>
      <c r="S10" s="134">
        <v>209.85840716999999</v>
      </c>
      <c r="T10" s="134">
        <v>217.82942396000004</v>
      </c>
      <c r="U10" s="134">
        <v>241.25587589999998</v>
      </c>
      <c r="V10" s="134">
        <v>248.97649332</v>
      </c>
      <c r="W10" s="134">
        <v>261.30350285999998</v>
      </c>
      <c r="X10" s="134">
        <v>256.08169300999998</v>
      </c>
      <c r="Y10" s="134">
        <v>263.85007809999996</v>
      </c>
      <c r="Z10" s="134">
        <v>272.35710517999996</v>
      </c>
      <c r="AA10" s="134">
        <v>273.88820113000003</v>
      </c>
      <c r="AB10" s="134">
        <v>269.1617000199999</v>
      </c>
      <c r="AC10" s="209">
        <v>215.90552908000001</v>
      </c>
      <c r="AD10" s="200">
        <v>278.25067835999999</v>
      </c>
      <c r="AE10" s="14">
        <v>322.92832779000003</v>
      </c>
      <c r="AF10" s="14">
        <v>388.33225756000002</v>
      </c>
      <c r="AG10" s="14">
        <v>569.15392876999999</v>
      </c>
      <c r="AH10" s="14">
        <v>807.54813925999997</v>
      </c>
      <c r="AI10" s="114">
        <v>1007.6254938499999</v>
      </c>
      <c r="AJ10" s="114">
        <v>1079.2570844299998</v>
      </c>
    </row>
    <row r="11" spans="1:36" ht="15">
      <c r="A11" s="79"/>
      <c r="B11" s="45" t="s">
        <v>177</v>
      </c>
      <c r="C11" s="45"/>
      <c r="D11" s="135" t="s">
        <v>61</v>
      </c>
      <c r="E11" s="114">
        <v>55.766135759999997</v>
      </c>
      <c r="F11" s="114">
        <v>61.756499779999999</v>
      </c>
      <c r="G11" s="114">
        <v>61.539882449999993</v>
      </c>
      <c r="H11" s="114">
        <v>66.686566659999997</v>
      </c>
      <c r="I11" s="134">
        <v>62.708927280000005</v>
      </c>
      <c r="J11" s="134">
        <v>65.343765899999994</v>
      </c>
      <c r="K11" s="134">
        <v>61.543729569999989</v>
      </c>
      <c r="L11" s="134">
        <v>61.468085820000006</v>
      </c>
      <c r="M11" s="134">
        <v>67.600586169999985</v>
      </c>
      <c r="N11" s="134">
        <v>79.067844629999996</v>
      </c>
      <c r="O11" s="134">
        <v>81.366727339999997</v>
      </c>
      <c r="P11" s="134">
        <v>87.117424389999996</v>
      </c>
      <c r="Q11" s="134">
        <v>88.19214396000001</v>
      </c>
      <c r="R11" s="134">
        <v>94.679860990000009</v>
      </c>
      <c r="S11" s="134">
        <v>97.98830070999999</v>
      </c>
      <c r="T11" s="134">
        <v>97.14310909999999</v>
      </c>
      <c r="U11" s="134">
        <v>96.272926519999999</v>
      </c>
      <c r="V11" s="134">
        <v>103.66295834</v>
      </c>
      <c r="W11" s="134">
        <v>101.23332852000001</v>
      </c>
      <c r="X11" s="134">
        <v>107.26695316</v>
      </c>
      <c r="Y11" s="134">
        <v>114.41967462000001</v>
      </c>
      <c r="Z11" s="134">
        <v>111.92953016</v>
      </c>
      <c r="AA11" s="134">
        <v>117.93448247000002</v>
      </c>
      <c r="AB11" s="134">
        <v>122.96567410000002</v>
      </c>
      <c r="AC11" s="209">
        <v>158.72</v>
      </c>
      <c r="AD11" s="200">
        <v>207.93848592000001</v>
      </c>
      <c r="AE11" s="14">
        <v>245.74908464999999</v>
      </c>
      <c r="AF11" s="14">
        <v>251.06450856999999</v>
      </c>
      <c r="AG11" s="14">
        <v>315.15258252999996</v>
      </c>
      <c r="AH11" s="14">
        <v>378.00341476</v>
      </c>
      <c r="AI11" s="114">
        <v>408.43616653999999</v>
      </c>
      <c r="AJ11" s="114">
        <v>467.24936135000002</v>
      </c>
    </row>
    <row r="12" spans="1:36" ht="15">
      <c r="A12" s="79"/>
      <c r="B12" s="45" t="s">
        <v>178</v>
      </c>
      <c r="C12" s="45"/>
      <c r="D12" s="135" t="s">
        <v>92</v>
      </c>
      <c r="E12" s="114">
        <v>39.652380239999992</v>
      </c>
      <c r="F12" s="114">
        <v>41.616229359999998</v>
      </c>
      <c r="G12" s="114">
        <v>39.535171869999985</v>
      </c>
      <c r="H12" s="114">
        <v>37.983046940000023</v>
      </c>
      <c r="I12" s="134">
        <v>42.451901929999998</v>
      </c>
      <c r="J12" s="134">
        <v>47.034227900000012</v>
      </c>
      <c r="K12" s="134">
        <v>50.731996800000005</v>
      </c>
      <c r="L12" s="134">
        <v>56.102845980000005</v>
      </c>
      <c r="M12" s="134">
        <v>57.741834159999989</v>
      </c>
      <c r="N12" s="134">
        <v>56.53725133999999</v>
      </c>
      <c r="O12" s="134">
        <v>62.37910432999999</v>
      </c>
      <c r="P12" s="134">
        <v>63.491696140000009</v>
      </c>
      <c r="Q12" s="134">
        <v>58.066357649999993</v>
      </c>
      <c r="R12" s="134">
        <v>62.785923109999999</v>
      </c>
      <c r="S12" s="134">
        <v>59.640408870000002</v>
      </c>
      <c r="T12" s="134">
        <v>61.610443450000005</v>
      </c>
      <c r="U12" s="134">
        <v>64.366895539999987</v>
      </c>
      <c r="V12" s="134">
        <v>77.448560140000012</v>
      </c>
      <c r="W12" s="134">
        <v>79.047912039999986</v>
      </c>
      <c r="X12" s="134">
        <v>69.107106179999988</v>
      </c>
      <c r="Y12" s="134">
        <v>67.608733439999995</v>
      </c>
      <c r="Z12" s="134">
        <v>66.359441820000001</v>
      </c>
      <c r="AA12" s="134">
        <v>71.692439469999997</v>
      </c>
      <c r="AB12" s="134">
        <v>69.523204629999995</v>
      </c>
      <c r="AC12" s="209">
        <v>201.70512645000002</v>
      </c>
      <c r="AD12" s="200">
        <v>195.43774098000003</v>
      </c>
      <c r="AE12" s="14">
        <v>158.78682841</v>
      </c>
      <c r="AF12" s="14">
        <v>196.32097261000004</v>
      </c>
      <c r="AG12" s="14">
        <v>240.14988596999999</v>
      </c>
      <c r="AH12" s="14">
        <v>242.10313307999996</v>
      </c>
      <c r="AI12" s="114">
        <v>289.9704739</v>
      </c>
      <c r="AJ12" s="114">
        <v>275.18381936000003</v>
      </c>
    </row>
    <row r="13" spans="1:36" ht="15">
      <c r="A13" s="79"/>
      <c r="B13" s="45" t="s">
        <v>179</v>
      </c>
      <c r="C13" s="45"/>
      <c r="D13" s="135" t="s">
        <v>55</v>
      </c>
      <c r="E13" s="114">
        <v>8.5062932900000003</v>
      </c>
      <c r="F13" s="114">
        <v>7.7401931899999994</v>
      </c>
      <c r="G13" s="114">
        <v>8.4645293000000148</v>
      </c>
      <c r="H13" s="114">
        <v>6.6922151499999822</v>
      </c>
      <c r="I13" s="134">
        <v>10.545431119999998</v>
      </c>
      <c r="J13" s="134">
        <v>9.4035126099999999</v>
      </c>
      <c r="K13" s="134">
        <v>9.9642376900000009</v>
      </c>
      <c r="L13" s="134">
        <v>10.243568270000001</v>
      </c>
      <c r="M13" s="134">
        <v>9.6244314000000006</v>
      </c>
      <c r="N13" s="134">
        <v>10.682135150000002</v>
      </c>
      <c r="O13" s="134">
        <v>10.2394734</v>
      </c>
      <c r="P13" s="134">
        <v>10.73484305</v>
      </c>
      <c r="Q13" s="134">
        <v>10.564710590000001</v>
      </c>
      <c r="R13" s="134">
        <v>10.895180640000001</v>
      </c>
      <c r="S13" s="134">
        <v>10.77802456</v>
      </c>
      <c r="T13" s="134">
        <v>11.680706530000002</v>
      </c>
      <c r="U13" s="134">
        <v>11.212288260000001</v>
      </c>
      <c r="V13" s="134">
        <v>11.722079170000001</v>
      </c>
      <c r="W13" s="134">
        <v>12.06361298</v>
      </c>
      <c r="X13" s="134">
        <v>13.363594880000001</v>
      </c>
      <c r="Y13" s="134">
        <v>13.280895709999999</v>
      </c>
      <c r="Z13" s="134">
        <v>13.30468928</v>
      </c>
      <c r="AA13" s="134">
        <v>12.683737300000002</v>
      </c>
      <c r="AB13" s="134">
        <v>13.04833049</v>
      </c>
      <c r="AC13" s="209">
        <v>30.7</v>
      </c>
      <c r="AD13" s="200">
        <v>36.715263039999996</v>
      </c>
      <c r="AE13" s="14">
        <v>31.403230929999999</v>
      </c>
      <c r="AF13" s="14">
        <v>40.156749689999998</v>
      </c>
      <c r="AG13" s="14">
        <v>41.280883000000003</v>
      </c>
      <c r="AH13" s="14">
        <v>43.918622320000004</v>
      </c>
      <c r="AI13" s="114">
        <v>48.361575289999998</v>
      </c>
      <c r="AJ13" s="114">
        <v>52.317652780000003</v>
      </c>
    </row>
    <row r="14" spans="1:36" ht="15">
      <c r="A14" s="79"/>
      <c r="B14" s="19"/>
      <c r="C14" s="19"/>
      <c r="D14" s="186"/>
      <c r="E14" s="114"/>
      <c r="F14" s="114"/>
      <c r="G14" s="114"/>
      <c r="H14" s="11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210"/>
      <c r="AD14" s="211"/>
      <c r="AE14" s="136"/>
      <c r="AF14" s="136"/>
      <c r="AG14" s="136"/>
      <c r="AH14" s="136"/>
      <c r="AI14" s="137"/>
      <c r="AJ14" s="137"/>
    </row>
    <row r="15" spans="1:36" ht="15">
      <c r="A15" s="79" t="s">
        <v>1</v>
      </c>
      <c r="B15" s="45" t="s">
        <v>180</v>
      </c>
      <c r="C15" s="45"/>
      <c r="D15" s="38" t="s">
        <v>59</v>
      </c>
      <c r="E15" s="115">
        <v>40.750910530000006</v>
      </c>
      <c r="F15" s="115">
        <v>36.058914380000004</v>
      </c>
      <c r="G15" s="115">
        <v>28.573913710000006</v>
      </c>
      <c r="H15" s="115">
        <v>43.539775100000007</v>
      </c>
      <c r="I15" s="138">
        <v>24.288079580000002</v>
      </c>
      <c r="J15" s="138">
        <v>26.509588269999998</v>
      </c>
      <c r="K15" s="138">
        <v>225.89442614999996</v>
      </c>
      <c r="L15" s="138">
        <v>105.08455881</v>
      </c>
      <c r="M15" s="138">
        <v>60.274306100000004</v>
      </c>
      <c r="N15" s="138">
        <v>107.15236683999998</v>
      </c>
      <c r="O15" s="138">
        <v>86.224085140000028</v>
      </c>
      <c r="P15" s="138">
        <v>157.34836504</v>
      </c>
      <c r="Q15" s="138">
        <v>80.026816089999997</v>
      </c>
      <c r="R15" s="138">
        <v>59.331789769999993</v>
      </c>
      <c r="S15" s="138">
        <v>53.925846460000002</v>
      </c>
      <c r="T15" s="138">
        <v>80.904593690000013</v>
      </c>
      <c r="U15" s="138">
        <v>65.239733794599999</v>
      </c>
      <c r="V15" s="138">
        <v>85.83084423999999</v>
      </c>
      <c r="W15" s="138">
        <v>103.65623462000001</v>
      </c>
      <c r="X15" s="138">
        <v>156.84832614999999</v>
      </c>
      <c r="Y15" s="138">
        <v>151.39997947000001</v>
      </c>
      <c r="Z15" s="138">
        <v>206.65855144</v>
      </c>
      <c r="AA15" s="138">
        <v>148.065023</v>
      </c>
      <c r="AB15" s="138">
        <v>141.93579692</v>
      </c>
      <c r="AC15" s="207">
        <v>94.72</v>
      </c>
      <c r="AD15" s="208">
        <v>213.18111579999999</v>
      </c>
      <c r="AE15" s="39">
        <v>148.92351372000002</v>
      </c>
      <c r="AF15" s="39">
        <v>381.77665280999997</v>
      </c>
      <c r="AG15" s="39">
        <v>410.99912311999998</v>
      </c>
      <c r="AH15" s="39">
        <v>274.18904601000003</v>
      </c>
      <c r="AI15" s="116">
        <v>411.57513880459999</v>
      </c>
      <c r="AJ15" s="116">
        <v>648.05935082999997</v>
      </c>
    </row>
    <row r="16" spans="1:36" ht="15">
      <c r="A16" s="79"/>
      <c r="B16" s="45" t="s">
        <v>181</v>
      </c>
      <c r="C16" s="45"/>
      <c r="D16" s="135" t="s">
        <v>208</v>
      </c>
      <c r="E16" s="117">
        <v>40.750910530000006</v>
      </c>
      <c r="F16" s="117">
        <v>36.058914380000004</v>
      </c>
      <c r="G16" s="117">
        <v>22.127222710000005</v>
      </c>
      <c r="H16" s="117">
        <v>40.947988100000011</v>
      </c>
      <c r="I16" s="139">
        <v>24.288079580000002</v>
      </c>
      <c r="J16" s="139">
        <v>26.509588269999998</v>
      </c>
      <c r="K16" s="139">
        <v>54.533639549999975</v>
      </c>
      <c r="L16" s="139">
        <v>53.882224230000006</v>
      </c>
      <c r="M16" s="139">
        <v>60.274306100000004</v>
      </c>
      <c r="N16" s="139">
        <v>79.640807139999993</v>
      </c>
      <c r="O16" s="139">
        <v>77.348587260000016</v>
      </c>
      <c r="P16" s="139">
        <v>66.239273340000011</v>
      </c>
      <c r="Q16" s="139">
        <v>80.026816089999997</v>
      </c>
      <c r="R16" s="139">
        <v>59.331789769999993</v>
      </c>
      <c r="S16" s="139">
        <v>53.925846460000002</v>
      </c>
      <c r="T16" s="139">
        <v>80.904593690000013</v>
      </c>
      <c r="U16" s="139">
        <v>65.239733794599999</v>
      </c>
      <c r="V16" s="139">
        <v>85.83084423999999</v>
      </c>
      <c r="W16" s="139">
        <v>103.65623462000001</v>
      </c>
      <c r="X16" s="139">
        <v>156.84832614999999</v>
      </c>
      <c r="Y16" s="139">
        <v>107.85836464259911</v>
      </c>
      <c r="Z16" s="139">
        <v>105.90303412999998</v>
      </c>
      <c r="AA16" s="139">
        <v>105.91829955999999</v>
      </c>
      <c r="AB16" s="139">
        <v>138.87469480999999</v>
      </c>
      <c r="AC16" s="209">
        <v>94.72</v>
      </c>
      <c r="AD16" s="200">
        <v>114.76793061000018</v>
      </c>
      <c r="AE16" s="14">
        <v>139.88503572000002</v>
      </c>
      <c r="AF16" s="14">
        <v>159.21353162999998</v>
      </c>
      <c r="AG16" s="14">
        <v>283.50297383999998</v>
      </c>
      <c r="AH16" s="14">
        <v>274.18904600999997</v>
      </c>
      <c r="AI16" s="114">
        <v>411.57513880459999</v>
      </c>
      <c r="AJ16" s="114">
        <v>458.55439314259905</v>
      </c>
    </row>
    <row r="17" spans="1:61" ht="15">
      <c r="A17" s="79"/>
      <c r="B17" s="45" t="s">
        <v>182</v>
      </c>
      <c r="C17" s="45"/>
      <c r="D17" s="135" t="s">
        <v>60</v>
      </c>
      <c r="E17" s="117">
        <v>0</v>
      </c>
      <c r="F17" s="117">
        <v>0</v>
      </c>
      <c r="G17" s="117">
        <v>6.4466909999999995</v>
      </c>
      <c r="H17" s="117">
        <v>2.5917869999999996</v>
      </c>
      <c r="I17" s="139">
        <v>0</v>
      </c>
      <c r="J17" s="139">
        <v>0</v>
      </c>
      <c r="K17" s="139">
        <v>29.538390600000003</v>
      </c>
      <c r="L17" s="139">
        <v>51.202334579999999</v>
      </c>
      <c r="M17" s="139">
        <v>0</v>
      </c>
      <c r="N17" s="139">
        <v>27.511559699999999</v>
      </c>
      <c r="O17" s="139">
        <v>4.8787088800000005</v>
      </c>
      <c r="P17" s="139">
        <v>91.109091699999993</v>
      </c>
      <c r="Q17" s="139">
        <v>0</v>
      </c>
      <c r="R17" s="139">
        <v>0</v>
      </c>
      <c r="S17" s="139">
        <v>0</v>
      </c>
      <c r="T17" s="139">
        <v>0</v>
      </c>
      <c r="U17" s="139">
        <v>0</v>
      </c>
      <c r="V17" s="139">
        <v>0</v>
      </c>
      <c r="W17" s="139">
        <v>0</v>
      </c>
      <c r="X17" s="139">
        <v>0</v>
      </c>
      <c r="Y17" s="139">
        <v>43.541614827400892</v>
      </c>
      <c r="Z17" s="139">
        <v>100.75551731000002</v>
      </c>
      <c r="AA17" s="139">
        <v>42.146723440000002</v>
      </c>
      <c r="AB17" s="139">
        <v>3.0611021099999998</v>
      </c>
      <c r="AC17" s="212">
        <v>0</v>
      </c>
      <c r="AD17" s="200">
        <v>98.413185189999822</v>
      </c>
      <c r="AE17" s="14">
        <v>9.0384779999999996</v>
      </c>
      <c r="AF17" s="14">
        <v>80.740725179999998</v>
      </c>
      <c r="AG17" s="14">
        <v>123.49936027999999</v>
      </c>
      <c r="AH17" s="14">
        <v>0</v>
      </c>
      <c r="AI17" s="114"/>
      <c r="AJ17" s="114">
        <v>189.50495768740095</v>
      </c>
    </row>
    <row r="18" spans="1:61" ht="30">
      <c r="A18" s="79"/>
      <c r="B18" s="45" t="s">
        <v>183</v>
      </c>
      <c r="C18" s="45"/>
      <c r="D18" s="135" t="s">
        <v>79</v>
      </c>
      <c r="E18" s="117">
        <v>0</v>
      </c>
      <c r="F18" s="117">
        <v>0</v>
      </c>
      <c r="G18" s="117">
        <v>0</v>
      </c>
      <c r="H18" s="117">
        <v>0</v>
      </c>
      <c r="I18" s="139">
        <v>0</v>
      </c>
      <c r="J18" s="139">
        <v>0</v>
      </c>
      <c r="K18" s="139">
        <v>141.822396</v>
      </c>
      <c r="L18" s="139">
        <v>0</v>
      </c>
      <c r="M18" s="139">
        <v>0</v>
      </c>
      <c r="N18" s="139">
        <v>0</v>
      </c>
      <c r="O18" s="139">
        <v>3.9967890000000001</v>
      </c>
      <c r="P18" s="139">
        <v>0</v>
      </c>
      <c r="Q18" s="139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0</v>
      </c>
      <c r="W18" s="139">
        <v>0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212">
        <v>0</v>
      </c>
      <c r="AD18" s="200">
        <v>0</v>
      </c>
      <c r="AE18" s="14">
        <v>0</v>
      </c>
      <c r="AF18" s="14">
        <v>141.822396</v>
      </c>
      <c r="AG18" s="14">
        <v>3.9967890000000001</v>
      </c>
      <c r="AH18" s="14">
        <v>0</v>
      </c>
      <c r="AI18" s="114"/>
      <c r="AJ18" s="114">
        <v>0</v>
      </c>
    </row>
    <row r="19" spans="1:61" ht="15">
      <c r="A19" s="79"/>
      <c r="B19" s="19"/>
      <c r="C19" s="19"/>
      <c r="D19" s="133"/>
      <c r="E19" s="114"/>
      <c r="F19" s="114"/>
      <c r="G19" s="114"/>
      <c r="H19" s="11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213"/>
      <c r="AD19" s="200"/>
      <c r="AE19" s="14"/>
      <c r="AF19" s="14"/>
      <c r="AG19" s="14"/>
      <c r="AH19" s="14"/>
      <c r="AI19" s="114"/>
      <c r="AJ19" s="114"/>
    </row>
    <row r="20" spans="1:61" ht="12.75">
      <c r="A20" s="79"/>
      <c r="B20" s="19"/>
      <c r="C20" s="19"/>
      <c r="D20" s="19"/>
      <c r="E20" s="114"/>
      <c r="F20" s="114"/>
      <c r="G20" s="114"/>
      <c r="H20" s="11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214"/>
      <c r="AD20" s="215"/>
      <c r="AE20" s="21"/>
      <c r="AF20" s="21"/>
      <c r="AG20" s="21"/>
      <c r="AH20" s="21"/>
      <c r="AI20" s="118"/>
      <c r="AJ20" s="118"/>
    </row>
    <row r="21" spans="1:61" ht="15">
      <c r="A21" s="79"/>
      <c r="B21" s="45" t="s">
        <v>184</v>
      </c>
      <c r="C21" s="45"/>
      <c r="D21" s="140" t="s">
        <v>16</v>
      </c>
      <c r="E21" s="141">
        <v>352.90756683999996</v>
      </c>
      <c r="F21" s="141">
        <v>405.18771407999998</v>
      </c>
      <c r="G21" s="141">
        <v>428.17388642999998</v>
      </c>
      <c r="H21" s="141">
        <v>464.40540365999999</v>
      </c>
      <c r="I21" s="142">
        <v>430.84079840000004</v>
      </c>
      <c r="J21" s="142">
        <v>478.83365856</v>
      </c>
      <c r="K21" s="142">
        <v>717.16805139999997</v>
      </c>
      <c r="L21" s="142">
        <v>632.83168511000019</v>
      </c>
      <c r="M21" s="142">
        <v>555.33501762000003</v>
      </c>
      <c r="N21" s="142">
        <v>654.53843957000004</v>
      </c>
      <c r="O21" s="142">
        <v>686.41196275000004</v>
      </c>
      <c r="P21" s="142">
        <v>781.9637200200001</v>
      </c>
      <c r="Q21" s="142">
        <v>770.49871909000001</v>
      </c>
      <c r="R21" s="142">
        <v>795.68262508999987</v>
      </c>
      <c r="S21" s="142">
        <v>860.42826316999992</v>
      </c>
      <c r="T21" s="142">
        <v>923.04686069462036</v>
      </c>
      <c r="U21" s="142">
        <v>913.74624124460047</v>
      </c>
      <c r="V21" s="142">
        <v>999.06835638000007</v>
      </c>
      <c r="W21" s="142">
        <v>1064.1631703200007</v>
      </c>
      <c r="X21" s="142">
        <v>1094.4399305100007</v>
      </c>
      <c r="Y21" s="142">
        <v>1077.3335971400011</v>
      </c>
      <c r="Z21" s="142">
        <v>1190.3790467660228</v>
      </c>
      <c r="AA21" s="142">
        <v>1190.8395492130512</v>
      </c>
      <c r="AB21" s="142">
        <v>1205.6458834849925</v>
      </c>
      <c r="AC21" s="216">
        <v>1114.9596555300002</v>
      </c>
      <c r="AD21" s="217">
        <v>1604.03292431</v>
      </c>
      <c r="AE21" s="141">
        <v>1650.6745710100001</v>
      </c>
      <c r="AF21" s="141">
        <v>2259.6741934700003</v>
      </c>
      <c r="AG21" s="141">
        <v>2678.2491399599999</v>
      </c>
      <c r="AH21" s="141">
        <v>3349.6564680446199</v>
      </c>
      <c r="AI21" s="141">
        <v>4071.4176973646008</v>
      </c>
      <c r="AJ21" s="141">
        <v>4664.1980766040679</v>
      </c>
    </row>
    <row r="22" spans="1:61" ht="12.75">
      <c r="A22" s="79"/>
      <c r="B22" s="19"/>
      <c r="C22" s="19"/>
      <c r="D22" s="19"/>
      <c r="E22" s="114"/>
      <c r="F22" s="114"/>
      <c r="G22" s="114"/>
      <c r="H22" s="11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99"/>
      <c r="AD22" s="200"/>
      <c r="AE22" s="14"/>
      <c r="AF22" s="14"/>
      <c r="AG22" s="14"/>
      <c r="AH22" s="14"/>
      <c r="AI22" s="114"/>
      <c r="AJ22" s="114"/>
    </row>
    <row r="23" spans="1:61" s="81" customFormat="1" ht="12.75">
      <c r="A23" s="80" t="s">
        <v>2</v>
      </c>
      <c r="B23" s="131" t="s">
        <v>152</v>
      </c>
      <c r="C23" s="131"/>
      <c r="D23" s="38" t="s">
        <v>89</v>
      </c>
      <c r="E23" s="115">
        <v>-31.11879047</v>
      </c>
      <c r="F23" s="115">
        <v>-37.75974059</v>
      </c>
      <c r="G23" s="115">
        <v>-44.310333350000001</v>
      </c>
      <c r="H23" s="115">
        <v>-59.716484520000002</v>
      </c>
      <c r="I23" s="138">
        <v>-49.929156689999999</v>
      </c>
      <c r="J23" s="138">
        <v>-51.924636280000009</v>
      </c>
      <c r="K23" s="138">
        <v>-64.383587739999996</v>
      </c>
      <c r="L23" s="138">
        <v>-64.977403129999999</v>
      </c>
      <c r="M23" s="138">
        <v>-56.73113927</v>
      </c>
      <c r="N23" s="138">
        <v>-68.896247860000003</v>
      </c>
      <c r="O23" s="138">
        <v>-69.547392590000001</v>
      </c>
      <c r="P23" s="138">
        <v>-74.838540040000012</v>
      </c>
      <c r="Q23" s="138">
        <v>-80.808600519999999</v>
      </c>
      <c r="R23" s="138">
        <v>-86.642792820000011</v>
      </c>
      <c r="S23" s="138">
        <v>-97.189961540000013</v>
      </c>
      <c r="T23" s="138">
        <v>-109.46861919</v>
      </c>
      <c r="U23" s="138">
        <v>-99.462353579999984</v>
      </c>
      <c r="V23" s="138">
        <v>-104.57475994999999</v>
      </c>
      <c r="W23" s="138">
        <v>-101.36344815</v>
      </c>
      <c r="X23" s="138">
        <v>-103.3766243</v>
      </c>
      <c r="Y23" s="138">
        <v>-99.07996614000001</v>
      </c>
      <c r="Z23" s="138">
        <v>-104.31781256000001</v>
      </c>
      <c r="AA23" s="138">
        <v>-112.73036809</v>
      </c>
      <c r="AB23" s="138">
        <v>-116.2506214</v>
      </c>
      <c r="AC23" s="218">
        <v>-87.22</v>
      </c>
      <c r="AD23" s="219">
        <v>-126.011</v>
      </c>
      <c r="AE23" s="16">
        <v>-172.90534893</v>
      </c>
      <c r="AF23" s="16">
        <v>-231.21478384</v>
      </c>
      <c r="AG23" s="16">
        <v>-270.01331976000006</v>
      </c>
      <c r="AH23" s="16">
        <v>-368.40885507000002</v>
      </c>
      <c r="AI23" s="115">
        <v>-408.77718597999996</v>
      </c>
      <c r="AJ23" s="115">
        <v>-432.37876819000002</v>
      </c>
    </row>
    <row r="24" spans="1:61" ht="12.75">
      <c r="A24" s="79"/>
      <c r="B24" s="131" t="s">
        <v>153</v>
      </c>
      <c r="C24" s="131"/>
      <c r="D24" s="41" t="s">
        <v>90</v>
      </c>
      <c r="E24" s="114">
        <v>-31.11879047</v>
      </c>
      <c r="F24" s="114">
        <v>-37.75974059</v>
      </c>
      <c r="G24" s="114">
        <v>-44.310333350000001</v>
      </c>
      <c r="H24" s="114">
        <v>-59.704484520000001</v>
      </c>
      <c r="I24" s="134">
        <v>-49.929156689999999</v>
      </c>
      <c r="J24" s="134">
        <v>-51.924636280000009</v>
      </c>
      <c r="K24" s="134">
        <v>-58.28394874</v>
      </c>
      <c r="L24" s="134">
        <v>-64.145403130000005</v>
      </c>
      <c r="M24" s="134">
        <v>-56.73113927</v>
      </c>
      <c r="N24" s="134">
        <v>-62.912719558500001</v>
      </c>
      <c r="O24" s="134">
        <v>-69.350742501321619</v>
      </c>
      <c r="P24" s="134">
        <v>-71.34844235300443</v>
      </c>
      <c r="Q24" s="134">
        <v>-80.808600519999999</v>
      </c>
      <c r="R24" s="134">
        <v>-86.642792820000011</v>
      </c>
      <c r="S24" s="134">
        <v>-97.189961540000013</v>
      </c>
      <c r="T24" s="134">
        <v>-109.46861919</v>
      </c>
      <c r="U24" s="134">
        <v>-99.462353579999984</v>
      </c>
      <c r="V24" s="134">
        <v>-104.57475994999999</v>
      </c>
      <c r="W24" s="134">
        <v>-101.36344815</v>
      </c>
      <c r="X24" s="134">
        <v>-103.3766243</v>
      </c>
      <c r="Y24" s="134">
        <v>-98.079059283025003</v>
      </c>
      <c r="Z24" s="134">
        <v>-103.88342225000001</v>
      </c>
      <c r="AA24" s="134">
        <v>-112.41176139</v>
      </c>
      <c r="AB24" s="134">
        <v>-115.93355059</v>
      </c>
      <c r="AC24" s="199"/>
      <c r="AD24" s="200">
        <v>-124.83736277</v>
      </c>
      <c r="AE24" s="14">
        <v>-172.89334893</v>
      </c>
      <c r="AF24" s="14">
        <v>-224.28314484000001</v>
      </c>
      <c r="AG24" s="14">
        <v>-260.34304368282608</v>
      </c>
      <c r="AH24" s="14">
        <v>-368.40885507000002</v>
      </c>
      <c r="AI24" s="114">
        <v>-408.77718597999996</v>
      </c>
      <c r="AJ24" s="114">
        <v>-430.30779351302499</v>
      </c>
    </row>
    <row r="25" spans="1:61" ht="12.75">
      <c r="A25" s="79"/>
      <c r="B25" s="131"/>
      <c r="C25" s="131"/>
      <c r="D25" s="41" t="s">
        <v>209</v>
      </c>
      <c r="E25" s="14"/>
      <c r="F25" s="14"/>
      <c r="G25" s="14"/>
      <c r="H25" s="14"/>
      <c r="I25" s="134">
        <v>0</v>
      </c>
      <c r="J25" s="134">
        <v>0</v>
      </c>
      <c r="K25" s="134">
        <v>0</v>
      </c>
      <c r="L25" s="134">
        <v>0</v>
      </c>
      <c r="M25" s="134">
        <v>0</v>
      </c>
      <c r="N25" s="134">
        <v>0</v>
      </c>
      <c r="O25" s="134">
        <v>0</v>
      </c>
      <c r="P25" s="134">
        <v>0</v>
      </c>
      <c r="Q25" s="134">
        <v>0</v>
      </c>
      <c r="R25" s="134">
        <v>0</v>
      </c>
      <c r="S25" s="134">
        <v>0</v>
      </c>
      <c r="T25" s="134">
        <v>0</v>
      </c>
      <c r="U25" s="134">
        <v>0</v>
      </c>
      <c r="V25" s="134">
        <v>0</v>
      </c>
      <c r="W25" s="134">
        <v>0</v>
      </c>
      <c r="X25" s="134">
        <v>0</v>
      </c>
      <c r="Y25" s="134">
        <v>0</v>
      </c>
      <c r="Z25" s="134">
        <v>-1.4352971669749979</v>
      </c>
      <c r="AA25" s="134">
        <v>-0.31860669999999996</v>
      </c>
      <c r="AB25" s="134">
        <v>-0.31707081000000004</v>
      </c>
      <c r="AC25" s="199"/>
      <c r="AD25" s="200"/>
      <c r="AE25" s="14"/>
      <c r="AF25" s="14"/>
      <c r="AG25" s="14"/>
      <c r="AH25" s="14"/>
      <c r="AI25" s="14"/>
      <c r="AJ25" s="14">
        <v>-2.0709746769749979</v>
      </c>
    </row>
    <row r="26" spans="1:61" ht="12.75">
      <c r="A26" s="79"/>
      <c r="B26" s="131" t="s">
        <v>154</v>
      </c>
      <c r="C26" s="131"/>
      <c r="D26" s="41" t="s">
        <v>207</v>
      </c>
      <c r="E26" s="114">
        <v>0</v>
      </c>
      <c r="F26" s="114">
        <v>0</v>
      </c>
      <c r="G26" s="114">
        <v>0</v>
      </c>
      <c r="H26" s="114">
        <v>-1.2E-2</v>
      </c>
      <c r="I26" s="134">
        <v>0</v>
      </c>
      <c r="J26" s="134">
        <v>0</v>
      </c>
      <c r="K26" s="134">
        <v>-6.0996389999999998</v>
      </c>
      <c r="L26" s="134">
        <v>-0.83199999999999996</v>
      </c>
      <c r="M26" s="134">
        <v>0</v>
      </c>
      <c r="N26" s="134">
        <v>-5.9835283015000007</v>
      </c>
      <c r="O26" s="134">
        <v>-0.19665008867838069</v>
      </c>
      <c r="P26" s="134">
        <v>-3.49009768699558</v>
      </c>
      <c r="Q26" s="134">
        <v>0</v>
      </c>
      <c r="R26" s="134">
        <v>0</v>
      </c>
      <c r="S26" s="134">
        <v>0</v>
      </c>
      <c r="T26" s="134">
        <v>0</v>
      </c>
      <c r="U26" s="134">
        <v>0</v>
      </c>
      <c r="V26" s="134">
        <v>0</v>
      </c>
      <c r="W26" s="134">
        <v>0</v>
      </c>
      <c r="X26" s="134">
        <v>0</v>
      </c>
      <c r="Y26" s="134">
        <v>-1.0009068569750001</v>
      </c>
      <c r="Z26" s="134">
        <v>1.0009068569750001</v>
      </c>
      <c r="AA26" s="134">
        <v>0</v>
      </c>
      <c r="AB26" s="134">
        <v>0</v>
      </c>
      <c r="AC26" s="199"/>
      <c r="AD26" s="200">
        <v>-1.17363723</v>
      </c>
      <c r="AE26" s="14">
        <v>-1.2E-2</v>
      </c>
      <c r="AF26" s="14">
        <v>-6.9316389999999997</v>
      </c>
      <c r="AG26" s="14">
        <v>-9.6702760771739626</v>
      </c>
      <c r="AH26" s="14">
        <v>0</v>
      </c>
      <c r="AI26" s="114">
        <v>0</v>
      </c>
      <c r="AJ26" s="114">
        <v>0</v>
      </c>
    </row>
    <row r="27" spans="1:61" ht="12.75">
      <c r="A27" s="79"/>
      <c r="B27" s="82"/>
      <c r="C27" s="82"/>
      <c r="D27" s="19"/>
      <c r="E27" s="114"/>
      <c r="F27" s="114"/>
      <c r="G27" s="114"/>
      <c r="H27" s="11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99"/>
      <c r="AD27" s="200"/>
      <c r="AE27" s="14"/>
      <c r="AF27" s="14"/>
      <c r="AG27" s="14"/>
      <c r="AH27" s="14"/>
      <c r="AI27" s="114"/>
      <c r="AJ27" s="114"/>
    </row>
    <row r="28" spans="1:61" s="81" customFormat="1" ht="20.100000000000001" customHeight="1">
      <c r="A28" s="80"/>
      <c r="B28" s="131" t="s">
        <v>157</v>
      </c>
      <c r="C28" s="83" t="s">
        <v>4</v>
      </c>
      <c r="D28" s="140" t="s">
        <v>95</v>
      </c>
      <c r="E28" s="141">
        <v>321.78877636999994</v>
      </c>
      <c r="F28" s="141">
        <v>367.42797349</v>
      </c>
      <c r="G28" s="141">
        <v>383.86355307999997</v>
      </c>
      <c r="H28" s="141">
        <v>404.68891914</v>
      </c>
      <c r="I28" s="142">
        <v>380.91164171000003</v>
      </c>
      <c r="J28" s="142">
        <v>426.90902227999999</v>
      </c>
      <c r="K28" s="142">
        <v>652.78446366000003</v>
      </c>
      <c r="L28" s="142">
        <v>567.85428198000022</v>
      </c>
      <c r="M28" s="142">
        <v>498.60387835000006</v>
      </c>
      <c r="N28" s="142">
        <v>585.64219171000002</v>
      </c>
      <c r="O28" s="142">
        <v>616.86457016000008</v>
      </c>
      <c r="P28" s="142">
        <v>707.1251799800001</v>
      </c>
      <c r="Q28" s="142">
        <v>689.69011856999998</v>
      </c>
      <c r="R28" s="142">
        <v>709.03983348999998</v>
      </c>
      <c r="S28" s="142">
        <v>763.22973199</v>
      </c>
      <c r="T28" s="142">
        <v>813.57824150462034</v>
      </c>
      <c r="U28" s="142">
        <v>814.28388766460046</v>
      </c>
      <c r="V28" s="142">
        <v>894.49359643000003</v>
      </c>
      <c r="W28" s="142">
        <v>962.79972217000079</v>
      </c>
      <c r="X28" s="142">
        <v>991.06330621000075</v>
      </c>
      <c r="Y28" s="142">
        <v>978.25363100000106</v>
      </c>
      <c r="Z28" s="142">
        <v>1086.0612342060228</v>
      </c>
      <c r="AA28" s="142">
        <v>1078.1091811230513</v>
      </c>
      <c r="AB28" s="142">
        <v>1089.3952620849925</v>
      </c>
      <c r="AC28" s="220">
        <v>1027.7396555300002</v>
      </c>
      <c r="AD28" s="221">
        <v>1478.02192431</v>
      </c>
      <c r="AE28" s="143">
        <v>1477.7692220800002</v>
      </c>
      <c r="AF28" s="143">
        <v>2028.4594096300002</v>
      </c>
      <c r="AG28" s="143">
        <v>2408.2358201999996</v>
      </c>
      <c r="AH28" s="143">
        <v>2993.5642343846202</v>
      </c>
      <c r="AI28" s="141">
        <v>3662.6405113846013</v>
      </c>
      <c r="AJ28" s="141">
        <v>4231.8193084140676</v>
      </c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</row>
    <row r="29" spans="1:61" ht="12.75">
      <c r="A29" s="79"/>
      <c r="B29" s="131" t="s">
        <v>155</v>
      </c>
      <c r="C29" s="84"/>
      <c r="D29" s="85" t="s">
        <v>57</v>
      </c>
      <c r="E29" s="119">
        <v>281.03786583999994</v>
      </c>
      <c r="F29" s="119">
        <v>331.36905911000002</v>
      </c>
      <c r="G29" s="119">
        <v>355.28963936999997</v>
      </c>
      <c r="H29" s="119">
        <v>361.16114404000001</v>
      </c>
      <c r="I29" s="144">
        <v>356.62356213000004</v>
      </c>
      <c r="J29" s="144">
        <v>400.39943400999999</v>
      </c>
      <c r="K29" s="144">
        <v>432.98967650999998</v>
      </c>
      <c r="L29" s="144">
        <v>463.60172317000024</v>
      </c>
      <c r="M29" s="144">
        <v>438.32957224999996</v>
      </c>
      <c r="N29" s="144">
        <v>484.47335317150004</v>
      </c>
      <c r="O29" s="144">
        <v>530.83713510867835</v>
      </c>
      <c r="P29" s="144">
        <v>553.26691262699569</v>
      </c>
      <c r="Q29" s="144">
        <v>609.66330247999997</v>
      </c>
      <c r="R29" s="144">
        <v>649.70804249999992</v>
      </c>
      <c r="S29" s="144">
        <v>709.31245516999991</v>
      </c>
      <c r="T29" s="144">
        <v>732.67364781462038</v>
      </c>
      <c r="U29" s="144">
        <v>749.04415387000051</v>
      </c>
      <c r="V29" s="144">
        <v>808.66275218999999</v>
      </c>
      <c r="W29" s="144">
        <v>859.14348755000071</v>
      </c>
      <c r="X29" s="144">
        <v>834.2149800600007</v>
      </c>
      <c r="Y29" s="18">
        <v>827.85455838697601</v>
      </c>
      <c r="Z29" s="18">
        <v>879.83707307602299</v>
      </c>
      <c r="AA29" s="18">
        <v>930.36276482305107</v>
      </c>
      <c r="AB29" s="18">
        <v>947.7765359749925</v>
      </c>
      <c r="AC29" s="222">
        <v>933.01965553000014</v>
      </c>
      <c r="AD29" s="223">
        <v>1264.84080851</v>
      </c>
      <c r="AE29" s="14">
        <v>1328.8577083599998</v>
      </c>
      <c r="AF29" s="18">
        <v>1653.6143958200003</v>
      </c>
      <c r="AG29" s="18">
        <v>2006.906973157174</v>
      </c>
      <c r="AH29" s="18">
        <v>2707.0585669646198</v>
      </c>
      <c r="AI29" s="119">
        <v>3251.0653725800003</v>
      </c>
      <c r="AJ29" s="18">
        <v>3585.8309322610426</v>
      </c>
    </row>
    <row r="30" spans="1:61" ht="12.75">
      <c r="A30" s="79"/>
      <c r="B30" s="131" t="s">
        <v>156</v>
      </c>
      <c r="C30" s="84"/>
      <c r="D30" s="85" t="s">
        <v>58</v>
      </c>
      <c r="E30" s="18">
        <v>40.750910530000006</v>
      </c>
      <c r="F30" s="18">
        <v>36.058914380000004</v>
      </c>
      <c r="G30" s="18">
        <v>28.573913710000003</v>
      </c>
      <c r="H30" s="18">
        <v>43.527775100000007</v>
      </c>
      <c r="I30" s="18">
        <v>24.288079580000002</v>
      </c>
      <c r="J30" s="18">
        <v>26.509588269999998</v>
      </c>
      <c r="K30" s="18">
        <v>219.79478714999996</v>
      </c>
      <c r="L30" s="18">
        <v>104.25255881000001</v>
      </c>
      <c r="M30" s="18">
        <v>60.274306100000004</v>
      </c>
      <c r="N30" s="18">
        <v>101.16883853849998</v>
      </c>
      <c r="O30" s="18">
        <v>86.027435051321646</v>
      </c>
      <c r="P30" s="18">
        <v>153.85826735300444</v>
      </c>
      <c r="Q30" s="18">
        <v>80.026816089999997</v>
      </c>
      <c r="R30" s="18">
        <v>59.331789769999993</v>
      </c>
      <c r="S30" s="18">
        <v>53.925846460000002</v>
      </c>
      <c r="T30" s="18">
        <v>80.904593690000013</v>
      </c>
      <c r="U30" s="18">
        <v>65.239733794599999</v>
      </c>
      <c r="V30" s="18">
        <v>85.83084423999999</v>
      </c>
      <c r="W30" s="18">
        <v>103.65623462000001</v>
      </c>
      <c r="X30" s="18">
        <v>156.84832614999999</v>
      </c>
      <c r="Y30" s="18">
        <v>150.399072613025</v>
      </c>
      <c r="Z30" s="18">
        <v>206.22416113</v>
      </c>
      <c r="AA30" s="18">
        <v>147.74641629999999</v>
      </c>
      <c r="AB30" s="18">
        <v>141.61872611000001</v>
      </c>
      <c r="AC30" s="222">
        <v>94.72</v>
      </c>
      <c r="AD30" s="223">
        <v>213.18111579999999</v>
      </c>
      <c r="AE30" s="14">
        <v>148.91151372000002</v>
      </c>
      <c r="AF30" s="18">
        <v>374.84501380999995</v>
      </c>
      <c r="AG30" s="18">
        <v>401.32884704282606</v>
      </c>
      <c r="AH30" s="18">
        <v>274.18904600999997</v>
      </c>
      <c r="AI30" s="18">
        <v>411.57513880459999</v>
      </c>
      <c r="AJ30" s="18">
        <v>645.988376153025</v>
      </c>
    </row>
    <row r="31" spans="1:61" ht="12.75">
      <c r="A31" s="79"/>
      <c r="B31" s="84"/>
      <c r="C31" s="84"/>
      <c r="D31" s="84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222"/>
      <c r="AD31" s="223"/>
      <c r="AE31" s="18"/>
      <c r="AF31" s="18"/>
      <c r="AG31" s="18"/>
      <c r="AH31" s="18"/>
      <c r="AI31" s="18"/>
      <c r="AJ31" s="18"/>
    </row>
    <row r="32" spans="1:61" ht="12.75">
      <c r="A32" s="79"/>
      <c r="B32" s="84"/>
      <c r="C32" s="84"/>
      <c r="D32" s="84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222"/>
      <c r="AD32" s="223"/>
      <c r="AE32" s="18"/>
      <c r="AF32" s="18"/>
      <c r="AG32" s="18"/>
      <c r="AH32" s="18"/>
      <c r="AI32" s="18"/>
      <c r="AJ32" s="18"/>
    </row>
    <row r="33" spans="1:61" ht="12.75">
      <c r="A33" s="79"/>
      <c r="B33" s="84"/>
      <c r="C33" s="84"/>
      <c r="D33" s="84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222"/>
      <c r="AD33" s="223"/>
      <c r="AE33" s="18"/>
      <c r="AF33" s="18"/>
      <c r="AG33" s="18"/>
      <c r="AH33" s="18"/>
      <c r="AI33" s="18"/>
      <c r="AJ33" s="18"/>
    </row>
    <row r="34" spans="1:61" ht="12.75">
      <c r="A34" s="79"/>
      <c r="B34" s="131" t="s">
        <v>158</v>
      </c>
      <c r="C34" s="86" t="s">
        <v>3</v>
      </c>
      <c r="D34" s="38" t="s">
        <v>80</v>
      </c>
      <c r="E34" s="16">
        <v>-264.41408779000005</v>
      </c>
      <c r="F34" s="16">
        <v>-265.57341858999996</v>
      </c>
      <c r="G34" s="16">
        <v>-273.63628042000005</v>
      </c>
      <c r="H34" s="16">
        <v>-292.36839358999998</v>
      </c>
      <c r="I34" s="16">
        <v>-302.37729320000005</v>
      </c>
      <c r="J34" s="16">
        <v>-336.40301738999989</v>
      </c>
      <c r="K34" s="16">
        <v>-367.04179166</v>
      </c>
      <c r="L34" s="16">
        <v>-374.02851798</v>
      </c>
      <c r="M34" s="16">
        <v>-354.11192667999995</v>
      </c>
      <c r="N34" s="16">
        <v>-401.03437008000003</v>
      </c>
      <c r="O34" s="16">
        <v>-425.09946200999991</v>
      </c>
      <c r="P34" s="16">
        <v>-465.75640301999999</v>
      </c>
      <c r="Q34" s="16">
        <v>-474.31960103000011</v>
      </c>
      <c r="R34" s="16">
        <v>-515.66903384000011</v>
      </c>
      <c r="S34" s="16">
        <v>-572.98863258999995</v>
      </c>
      <c r="T34" s="16">
        <v>-609.57600000000002</v>
      </c>
      <c r="U34" s="16">
        <v>-611.61967615000003</v>
      </c>
      <c r="V34" s="16">
        <v>-680.20871518999991</v>
      </c>
      <c r="W34" s="16">
        <v>-710.71189799999991</v>
      </c>
      <c r="X34" s="16">
        <v>-693.63455533999991</v>
      </c>
      <c r="Y34" s="16">
        <v>-680.80485477000002</v>
      </c>
      <c r="Z34" s="16">
        <v>-733.11199999999997</v>
      </c>
      <c r="AA34" s="16">
        <v>-724.3216518444724</v>
      </c>
      <c r="AB34" s="16">
        <v>-756.86018632499349</v>
      </c>
      <c r="AC34" s="218">
        <v>-695.83600000000001</v>
      </c>
      <c r="AD34" s="219">
        <v>-997.30200000000002</v>
      </c>
      <c r="AE34" s="16">
        <v>-1095.9921803899999</v>
      </c>
      <c r="AF34" s="16">
        <v>-1379.8506202299998</v>
      </c>
      <c r="AG34" s="16">
        <v>-1648.2249088199997</v>
      </c>
      <c r="AH34" s="16">
        <v>-2185.6035742146205</v>
      </c>
      <c r="AI34" s="16">
        <v>-2696.1548446799998</v>
      </c>
      <c r="AJ34" s="16">
        <v>-2895.0986929394658</v>
      </c>
    </row>
    <row r="35" spans="1:61" ht="15">
      <c r="A35" s="79"/>
      <c r="B35" s="131" t="s">
        <v>159</v>
      </c>
      <c r="C35" s="82"/>
      <c r="D35" s="135" t="s">
        <v>62</v>
      </c>
      <c r="E35" s="14">
        <v>-85.892188259999998</v>
      </c>
      <c r="F35" s="14">
        <v>-97.365492329999967</v>
      </c>
      <c r="G35" s="14">
        <v>-99.561750180000004</v>
      </c>
      <c r="H35" s="14">
        <v>-99.449287360000028</v>
      </c>
      <c r="I35" s="14">
        <v>-104.17800662000003</v>
      </c>
      <c r="J35" s="14">
        <v>-121.7742280199999</v>
      </c>
      <c r="K35" s="14">
        <v>-131.87289140000001</v>
      </c>
      <c r="L35" s="14">
        <v>-134.47748058000002</v>
      </c>
      <c r="M35" s="14">
        <v>-119.88340477</v>
      </c>
      <c r="N35" s="14">
        <v>-143.82100620000003</v>
      </c>
      <c r="O35" s="14">
        <v>-155.25360846999996</v>
      </c>
      <c r="P35" s="14">
        <v>-161.20641798</v>
      </c>
      <c r="Q35" s="14">
        <v>-166.51633356000008</v>
      </c>
      <c r="R35" s="14">
        <v>-187.37140363000003</v>
      </c>
      <c r="S35" s="14">
        <v>-210.80639007999997</v>
      </c>
      <c r="T35" s="14">
        <v>-218.41078594537967</v>
      </c>
      <c r="U35" s="14">
        <v>-216.8425776200001</v>
      </c>
      <c r="V35" s="14">
        <v>-241.84379148999992</v>
      </c>
      <c r="W35" s="14">
        <v>-255.36950424999992</v>
      </c>
      <c r="X35" s="14">
        <v>-243.06697319999995</v>
      </c>
      <c r="Y35" s="14">
        <v>-241.5593066000001</v>
      </c>
      <c r="Z35" s="14">
        <v>-277.92150008385602</v>
      </c>
      <c r="AA35" s="14">
        <v>-240.94946899999999</v>
      </c>
      <c r="AB35" s="14">
        <v>-254.16380622000008</v>
      </c>
      <c r="AC35" s="199"/>
      <c r="AD35" s="200"/>
      <c r="AE35" s="14">
        <v>-382.26871812999997</v>
      </c>
      <c r="AF35" s="14">
        <v>-492.30260661999995</v>
      </c>
      <c r="AG35" s="14">
        <v>-580.86440919000006</v>
      </c>
      <c r="AH35" s="14">
        <v>-796.15521997000008</v>
      </c>
      <c r="AI35" s="14">
        <v>-957.12284655999974</v>
      </c>
      <c r="AJ35" s="14">
        <v>-1014.5940819038562</v>
      </c>
      <c r="AK35" s="181"/>
    </row>
    <row r="36" spans="1:61" ht="15">
      <c r="A36" s="79"/>
      <c r="B36" s="131" t="s">
        <v>160</v>
      </c>
      <c r="C36" s="82"/>
      <c r="D36" s="135" t="s">
        <v>81</v>
      </c>
      <c r="E36" s="14">
        <v>-42.894849829999998</v>
      </c>
      <c r="F36" s="14">
        <v>-51.647143049999997</v>
      </c>
      <c r="G36" s="14">
        <v>-54.713548019999998</v>
      </c>
      <c r="H36" s="14">
        <v>-64.495943190000006</v>
      </c>
      <c r="I36" s="14">
        <v>-67.226376959999996</v>
      </c>
      <c r="J36" s="14">
        <v>-75.477876440000003</v>
      </c>
      <c r="K36" s="14">
        <v>-78.229900569999998</v>
      </c>
      <c r="L36" s="14">
        <v>-74.579301819999998</v>
      </c>
      <c r="M36" s="14">
        <v>-80.973024129999999</v>
      </c>
      <c r="N36" s="14">
        <v>-79.883009520000002</v>
      </c>
      <c r="O36" s="14">
        <v>-85.989546590000003</v>
      </c>
      <c r="P36" s="14">
        <v>-89.916782300000008</v>
      </c>
      <c r="Q36" s="14">
        <v>-94.273447879999992</v>
      </c>
      <c r="R36" s="14">
        <v>-98.435759359999992</v>
      </c>
      <c r="S36" s="14">
        <v>-105.68682584000001</v>
      </c>
      <c r="T36" s="14">
        <v>-116.84153097999999</v>
      </c>
      <c r="U36" s="14">
        <v>-123.61234962</v>
      </c>
      <c r="V36" s="14">
        <v>-144.48422665999999</v>
      </c>
      <c r="W36" s="14">
        <v>-151.74375291000001</v>
      </c>
      <c r="X36" s="14">
        <v>-151.44416396</v>
      </c>
      <c r="Y36" s="14">
        <v>-149.25537217000002</v>
      </c>
      <c r="Z36" s="14">
        <v>-150.52229842</v>
      </c>
      <c r="AA36" s="14">
        <v>-170.55636998</v>
      </c>
      <c r="AB36" s="14">
        <v>-184.35868884000001</v>
      </c>
      <c r="AC36" s="199"/>
      <c r="AD36" s="200"/>
      <c r="AE36" s="14">
        <v>-213.75148409000002</v>
      </c>
      <c r="AF36" s="14">
        <v>-295.51345579000002</v>
      </c>
      <c r="AG36" s="14">
        <v>-336.76236254000003</v>
      </c>
      <c r="AH36" s="14">
        <v>-415.23756405999995</v>
      </c>
      <c r="AI36" s="14">
        <v>-571.28449315</v>
      </c>
      <c r="AJ36" s="14">
        <v>-654.69272941000008</v>
      </c>
      <c r="AK36" s="180"/>
    </row>
    <row r="37" spans="1:61" ht="15">
      <c r="A37" s="79"/>
      <c r="B37" s="131" t="s">
        <v>161</v>
      </c>
      <c r="C37" s="82"/>
      <c r="D37" s="135" t="s">
        <v>82</v>
      </c>
      <c r="E37" s="14">
        <v>-37.516043299999993</v>
      </c>
      <c r="F37" s="14">
        <v>-34.278748960000001</v>
      </c>
      <c r="G37" s="14">
        <v>-35.231766739999998</v>
      </c>
      <c r="H37" s="14">
        <v>-34.247554139999998</v>
      </c>
      <c r="I37" s="14">
        <v>-35.473076149999997</v>
      </c>
      <c r="J37" s="14">
        <v>-37.763665719999999</v>
      </c>
      <c r="K37" s="14">
        <v>-37.630657999999997</v>
      </c>
      <c r="L37" s="14">
        <v>-35.577471209999992</v>
      </c>
      <c r="M37" s="14">
        <v>-34.357972579999995</v>
      </c>
      <c r="N37" s="14">
        <v>-37.635665419999995</v>
      </c>
      <c r="O37" s="14">
        <v>-38.161959259999996</v>
      </c>
      <c r="P37" s="14">
        <v>-43.846800680000001</v>
      </c>
      <c r="Q37" s="14">
        <v>-44.236378960000003</v>
      </c>
      <c r="R37" s="14">
        <v>-47.81726913</v>
      </c>
      <c r="S37" s="14">
        <v>-57.502464230000001</v>
      </c>
      <c r="T37" s="14">
        <v>-60.54595136999999</v>
      </c>
      <c r="U37" s="14">
        <v>-52.709422309999994</v>
      </c>
      <c r="V37" s="14">
        <v>-56.862680950000005</v>
      </c>
      <c r="W37" s="14">
        <v>-65.522507300000001</v>
      </c>
      <c r="X37" s="14">
        <v>-55.830961720000005</v>
      </c>
      <c r="Y37" s="14">
        <v>-52.182415440000007</v>
      </c>
      <c r="Z37" s="14">
        <v>-59.193618499999999</v>
      </c>
      <c r="AA37" s="14">
        <v>-62.163429340000008</v>
      </c>
      <c r="AB37" s="14">
        <v>-55.491426430000004</v>
      </c>
      <c r="AC37" s="199"/>
      <c r="AD37" s="200"/>
      <c r="AE37" s="14">
        <v>-141.27411314</v>
      </c>
      <c r="AF37" s="14">
        <v>-146.44487107999998</v>
      </c>
      <c r="AG37" s="14">
        <v>-154.00239793999998</v>
      </c>
      <c r="AH37" s="14">
        <v>-210.10206368999999</v>
      </c>
      <c r="AI37" s="14">
        <v>-230.92557228000001</v>
      </c>
      <c r="AJ37" s="14">
        <v>-229.03088971</v>
      </c>
    </row>
    <row r="38" spans="1:61" ht="15">
      <c r="A38" s="79"/>
      <c r="B38" s="131" t="s">
        <v>162</v>
      </c>
      <c r="C38" s="82"/>
      <c r="D38" s="135" t="s">
        <v>83</v>
      </c>
      <c r="E38" s="14">
        <v>-30.468347030000004</v>
      </c>
      <c r="F38" s="14">
        <v>-30.166477729999997</v>
      </c>
      <c r="G38" s="14">
        <v>-41.200444070000003</v>
      </c>
      <c r="H38" s="14">
        <v>-36.287502650000008</v>
      </c>
      <c r="I38" s="14">
        <v>-38.250806650000001</v>
      </c>
      <c r="J38" s="14">
        <v>-35.879950280000003</v>
      </c>
      <c r="K38" s="14">
        <v>-47.783142440000006</v>
      </c>
      <c r="L38" s="14">
        <v>-42.523926309999993</v>
      </c>
      <c r="M38" s="14">
        <v>-39.543903899999989</v>
      </c>
      <c r="N38" s="14">
        <v>-38.657108100000002</v>
      </c>
      <c r="O38" s="14">
        <v>-36.347398559999995</v>
      </c>
      <c r="P38" s="14">
        <v>-43.643675479999999</v>
      </c>
      <c r="Q38" s="14">
        <v>-43.357826150000001</v>
      </c>
      <c r="R38" s="14">
        <v>-49.423353379999995</v>
      </c>
      <c r="S38" s="14">
        <v>-51.708992159999994</v>
      </c>
      <c r="T38" s="14">
        <v>-51.313516769999993</v>
      </c>
      <c r="U38" s="14">
        <v>-54.400630889999995</v>
      </c>
      <c r="V38" s="14">
        <v>-61.801156089999992</v>
      </c>
      <c r="W38" s="14">
        <v>-61.400160880000001</v>
      </c>
      <c r="X38" s="14">
        <v>-59.728278010000011</v>
      </c>
      <c r="Y38" s="14">
        <v>-62.902539229999995</v>
      </c>
      <c r="Z38" s="14">
        <v>-61.831128269999994</v>
      </c>
      <c r="AA38" s="14">
        <v>-62.261737189999991</v>
      </c>
      <c r="AB38" s="14">
        <v>-62.979748269999988</v>
      </c>
      <c r="AC38" s="199"/>
      <c r="AD38" s="200"/>
      <c r="AE38" s="14">
        <v>-138.12277148000001</v>
      </c>
      <c r="AF38" s="14">
        <v>-164.43782568</v>
      </c>
      <c r="AG38" s="14">
        <v>-158.52942803999997</v>
      </c>
      <c r="AH38" s="14">
        <v>-195.80368845999999</v>
      </c>
      <c r="AI38" s="14">
        <v>-236.46148244</v>
      </c>
      <c r="AJ38" s="14">
        <v>-249.97515295999997</v>
      </c>
    </row>
    <row r="39" spans="1:61" ht="15">
      <c r="A39" s="79"/>
      <c r="B39" s="131" t="s">
        <v>163</v>
      </c>
      <c r="C39" s="82"/>
      <c r="D39" s="135" t="s">
        <v>52</v>
      </c>
      <c r="E39" s="14">
        <v>-21.988505150000002</v>
      </c>
      <c r="F39" s="14">
        <v>-16.359150440000001</v>
      </c>
      <c r="G39" s="14">
        <v>-12.824615250000006</v>
      </c>
      <c r="H39" s="14">
        <v>-15.209821340000001</v>
      </c>
      <c r="I39" s="14">
        <v>-16.619579330000001</v>
      </c>
      <c r="J39" s="14">
        <v>-19.760272040000004</v>
      </c>
      <c r="K39" s="14">
        <v>-19.89601807</v>
      </c>
      <c r="L39" s="14">
        <v>-27.97306949</v>
      </c>
      <c r="M39" s="14">
        <v>-32.979549489999997</v>
      </c>
      <c r="N39" s="14">
        <v>-49.186638199999997</v>
      </c>
      <c r="O39" s="14">
        <v>-54.487512390000006</v>
      </c>
      <c r="P39" s="14">
        <v>-62.771108010000006</v>
      </c>
      <c r="Q39" s="14">
        <v>-64.338486990000007</v>
      </c>
      <c r="R39" s="14">
        <v>-66.712590640000002</v>
      </c>
      <c r="S39" s="14">
        <v>-71.951651599999991</v>
      </c>
      <c r="T39" s="14">
        <v>-78.590365370000001</v>
      </c>
      <c r="U39" s="14">
        <v>-80.693666749999991</v>
      </c>
      <c r="V39" s="14">
        <v>-85.19269036</v>
      </c>
      <c r="W39" s="14">
        <v>-84.889117589999984</v>
      </c>
      <c r="X39" s="14">
        <v>-85.956068209999998</v>
      </c>
      <c r="Y39" s="14">
        <v>-85.069033540000007</v>
      </c>
      <c r="Z39" s="14">
        <v>-94.494188860000008</v>
      </c>
      <c r="AA39" s="14">
        <v>-95.350020450000002</v>
      </c>
      <c r="AB39" s="14">
        <v>-100.06678994999999</v>
      </c>
      <c r="AC39" s="199"/>
      <c r="AD39" s="200"/>
      <c r="AE39" s="14">
        <v>-66.382092180000015</v>
      </c>
      <c r="AF39" s="14">
        <v>-84.248938930000008</v>
      </c>
      <c r="AG39" s="14">
        <v>-199.44824234999999</v>
      </c>
      <c r="AH39" s="14">
        <v>-281.59309459999997</v>
      </c>
      <c r="AI39" s="14">
        <v>-336.73154290999997</v>
      </c>
      <c r="AJ39" s="14">
        <v>-374.9800328</v>
      </c>
    </row>
    <row r="40" spans="1:61" ht="15">
      <c r="A40" s="79"/>
      <c r="B40" s="131" t="s">
        <v>164</v>
      </c>
      <c r="C40" s="82"/>
      <c r="D40" s="135" t="s">
        <v>55</v>
      </c>
      <c r="E40" s="14">
        <v>-45.654154220000059</v>
      </c>
      <c r="F40" s="14">
        <v>-35.756406080000019</v>
      </c>
      <c r="G40" s="14">
        <v>-30.104156160000024</v>
      </c>
      <c r="H40" s="14">
        <v>-42.678284909999952</v>
      </c>
      <c r="I40" s="14">
        <v>-40.62944748999999</v>
      </c>
      <c r="J40" s="14">
        <v>-45.747024889999999</v>
      </c>
      <c r="K40" s="14">
        <v>-51.629181180000003</v>
      </c>
      <c r="L40" s="14">
        <v>-58.89726856999998</v>
      </c>
      <c r="M40" s="14">
        <v>-46.37407180999999</v>
      </c>
      <c r="N40" s="14">
        <v>-51.85094264</v>
      </c>
      <c r="O40" s="14">
        <v>-54.859436739999978</v>
      </c>
      <c r="P40" s="14">
        <v>-64.371618569999981</v>
      </c>
      <c r="Q40" s="14">
        <v>-61.597127489999991</v>
      </c>
      <c r="R40" s="14">
        <v>-65.908657699999992</v>
      </c>
      <c r="S40" s="14">
        <v>-75.332308679999969</v>
      </c>
      <c r="T40" s="14">
        <v>-83.873849564620414</v>
      </c>
      <c r="U40" s="14">
        <v>-83.361028960000013</v>
      </c>
      <c r="V40" s="14">
        <v>-90.024169640000011</v>
      </c>
      <c r="W40" s="14">
        <v>-91.786855070000001</v>
      </c>
      <c r="X40" s="14">
        <v>-97.60811024000003</v>
      </c>
      <c r="Y40" s="14">
        <v>-89.836187789999997</v>
      </c>
      <c r="Z40" s="14">
        <v>-89.126950829999984</v>
      </c>
      <c r="AA40" s="14">
        <v>-93.040625884472405</v>
      </c>
      <c r="AB40" s="14">
        <v>-99.799726614993489</v>
      </c>
      <c r="AC40" s="199"/>
      <c r="AD40" s="200"/>
      <c r="AE40" s="14">
        <v>-154.19300137000005</v>
      </c>
      <c r="AF40" s="14">
        <v>-196.90292212999998</v>
      </c>
      <c r="AG40" s="14">
        <v>-218.61806875999991</v>
      </c>
      <c r="AH40" s="14">
        <v>-286.71194343462037</v>
      </c>
      <c r="AI40" s="14">
        <v>-363.62890734000007</v>
      </c>
      <c r="AJ40" s="14">
        <v>-371.80349111946589</v>
      </c>
    </row>
    <row r="41" spans="1:61" ht="15">
      <c r="A41" s="79"/>
      <c r="B41" s="82"/>
      <c r="C41" s="82"/>
      <c r="D41" s="135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99"/>
      <c r="AD41" s="200"/>
      <c r="AE41" s="14"/>
      <c r="AF41" s="14"/>
      <c r="AG41" s="14"/>
      <c r="AH41" s="14"/>
      <c r="AI41" s="14"/>
      <c r="AJ41" s="14"/>
    </row>
    <row r="42" spans="1:61" ht="12.75">
      <c r="A42" s="79"/>
      <c r="B42" s="131" t="s">
        <v>165</v>
      </c>
      <c r="C42" s="86" t="s">
        <v>3</v>
      </c>
      <c r="D42" s="38" t="s">
        <v>94</v>
      </c>
      <c r="E42" s="16">
        <v>-35.071846000000001</v>
      </c>
      <c r="F42" s="16">
        <v>-39.925128599999994</v>
      </c>
      <c r="G42" s="16">
        <v>-18.553621989999996</v>
      </c>
      <c r="H42" s="16">
        <v>-49.770861850000003</v>
      </c>
      <c r="I42" s="16">
        <v>-23.371896349999997</v>
      </c>
      <c r="J42" s="16">
        <v>-28.511765040000007</v>
      </c>
      <c r="K42" s="16">
        <v>-67.869819909999961</v>
      </c>
      <c r="L42" s="16">
        <v>-104.37413171999997</v>
      </c>
      <c r="M42" s="16">
        <v>-60.772473560000002</v>
      </c>
      <c r="N42" s="16">
        <v>-105.99576383</v>
      </c>
      <c r="O42" s="16">
        <v>-80.772482679999996</v>
      </c>
      <c r="P42" s="16">
        <v>-117.75184026000001</v>
      </c>
      <c r="Q42" s="16">
        <v>-79.904830599999997</v>
      </c>
      <c r="R42" s="16">
        <v>-59.261794830000007</v>
      </c>
      <c r="S42" s="16">
        <v>-53.004404200000003</v>
      </c>
      <c r="T42" s="16">
        <v>-80.276387119999995</v>
      </c>
      <c r="U42" s="16">
        <v>-64.829067384599995</v>
      </c>
      <c r="V42" s="16">
        <v>-85.482320059999992</v>
      </c>
      <c r="W42" s="16">
        <v>-101.94050873</v>
      </c>
      <c r="X42" s="16">
        <v>-152.44469498000001</v>
      </c>
      <c r="Y42" s="16">
        <v>-147.153728</v>
      </c>
      <c r="Z42" s="16">
        <v>-195.06121659999999</v>
      </c>
      <c r="AA42" s="16">
        <v>-147.73154221999999</v>
      </c>
      <c r="AB42" s="16">
        <v>-141.05186459999999</v>
      </c>
      <c r="AC42" s="218">
        <v>-97.471999999999994</v>
      </c>
      <c r="AD42" s="219">
        <v>-182.203</v>
      </c>
      <c r="AE42" s="16">
        <v>-143.32145843999999</v>
      </c>
      <c r="AF42" s="16">
        <v>-293.55528501999993</v>
      </c>
      <c r="AG42" s="16">
        <v>-367.76420833000009</v>
      </c>
      <c r="AH42" s="16">
        <v>-272.44741675</v>
      </c>
      <c r="AI42" s="16">
        <v>-404.69659115460001</v>
      </c>
      <c r="AJ42" s="16">
        <v>-630.99835141999995</v>
      </c>
    </row>
    <row r="43" spans="1:61" ht="17.25" customHeight="1">
      <c r="A43" s="79"/>
      <c r="B43" s="131" t="s">
        <v>166</v>
      </c>
      <c r="C43" s="82"/>
      <c r="D43" s="135" t="s">
        <v>208</v>
      </c>
      <c r="E43" s="14">
        <v>-35.071846000000001</v>
      </c>
      <c r="F43" s="14">
        <v>-39.925128599999994</v>
      </c>
      <c r="G43" s="14">
        <v>-11.803845989999996</v>
      </c>
      <c r="H43" s="14">
        <v>-47.299637850000003</v>
      </c>
      <c r="I43" s="14">
        <v>-23.371896349999997</v>
      </c>
      <c r="J43" s="14">
        <v>-28.511765040000007</v>
      </c>
      <c r="K43" s="14">
        <v>-43.853127869999966</v>
      </c>
      <c r="L43" s="14">
        <v>-57.663577559999965</v>
      </c>
      <c r="M43" s="14">
        <v>-60.772473560000002</v>
      </c>
      <c r="N43" s="14">
        <v>-78.832680629999999</v>
      </c>
      <c r="O43" s="14">
        <v>-77.068425879999992</v>
      </c>
      <c r="P43" s="14">
        <v>-65.233422680000018</v>
      </c>
      <c r="Q43" s="14">
        <v>-79.904830599999997</v>
      </c>
      <c r="R43" s="14">
        <v>-59.261794830000007</v>
      </c>
      <c r="S43" s="14">
        <v>-53.004404200000003</v>
      </c>
      <c r="T43" s="14">
        <v>-80.276387119999995</v>
      </c>
      <c r="U43" s="14">
        <v>-64.829067384599995</v>
      </c>
      <c r="V43" s="14">
        <v>-85.482320059999992</v>
      </c>
      <c r="W43" s="14">
        <v>-101.94050873</v>
      </c>
      <c r="X43" s="14">
        <v>-152.44469498000001</v>
      </c>
      <c r="Y43" s="14">
        <v>-108.95127187</v>
      </c>
      <c r="Z43" s="14">
        <v>-106.1843939</v>
      </c>
      <c r="AA43" s="14">
        <v>-105.75055302999999</v>
      </c>
      <c r="AB43" s="14">
        <v>-138.95995292999999</v>
      </c>
      <c r="AC43" s="199">
        <v>-97.471999999999994</v>
      </c>
      <c r="AD43" s="200">
        <v>-182.203</v>
      </c>
      <c r="AE43" s="14">
        <v>-134.10045843999998</v>
      </c>
      <c r="AF43" s="14">
        <v>-153.40036681999993</v>
      </c>
      <c r="AG43" s="14">
        <v>-281.90700275000006</v>
      </c>
      <c r="AH43" s="14">
        <v>-272.44741675</v>
      </c>
      <c r="AI43" s="14">
        <v>-404.69659115460001</v>
      </c>
      <c r="AJ43" s="14">
        <v>-459.84617172999998</v>
      </c>
    </row>
    <row r="44" spans="1:61" ht="15">
      <c r="A44" s="79"/>
      <c r="B44" s="131" t="s">
        <v>167</v>
      </c>
      <c r="C44" s="82"/>
      <c r="D44" s="135" t="s">
        <v>93</v>
      </c>
      <c r="E44" s="14">
        <v>0</v>
      </c>
      <c r="F44" s="14">
        <v>0</v>
      </c>
      <c r="G44" s="14">
        <v>-6.7497759999999998</v>
      </c>
      <c r="H44" s="14">
        <v>-2.4712240000000003</v>
      </c>
      <c r="I44" s="14">
        <v>0</v>
      </c>
      <c r="J44" s="14">
        <v>0</v>
      </c>
      <c r="K44" s="14">
        <v>-24.016692039999999</v>
      </c>
      <c r="L44" s="14">
        <v>-46.710554160000001</v>
      </c>
      <c r="M44" s="14">
        <v>0</v>
      </c>
      <c r="N44" s="14">
        <v>-27.163083200000003</v>
      </c>
      <c r="O44" s="14">
        <v>-3.7040568</v>
      </c>
      <c r="P44" s="14">
        <v>-52.518417579999991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-38.202456130000002</v>
      </c>
      <c r="Z44" s="14">
        <v>-88.876822699999991</v>
      </c>
      <c r="AA44" s="14">
        <v>-41.980989190000003</v>
      </c>
      <c r="AB44" s="14">
        <v>-2.09191167</v>
      </c>
      <c r="AC44" s="199">
        <v>0</v>
      </c>
      <c r="AD44" s="200">
        <v>0</v>
      </c>
      <c r="AE44" s="14">
        <v>-9.2210000000000001</v>
      </c>
      <c r="AF44" s="14">
        <v>-70.727246199999996</v>
      </c>
      <c r="AG44" s="14">
        <v>-83.385557579999997</v>
      </c>
      <c r="AH44" s="14">
        <v>0</v>
      </c>
      <c r="AI44" s="14"/>
      <c r="AJ44" s="14">
        <v>-171.15217969</v>
      </c>
    </row>
    <row r="45" spans="1:61" ht="30">
      <c r="A45" s="79"/>
      <c r="B45" s="131" t="s">
        <v>168</v>
      </c>
      <c r="C45" s="82"/>
      <c r="D45" s="135" t="s">
        <v>79</v>
      </c>
      <c r="E45" s="114">
        <v>0</v>
      </c>
      <c r="F45" s="114">
        <v>0</v>
      </c>
      <c r="G45" s="114">
        <v>0</v>
      </c>
      <c r="H45" s="114">
        <v>0</v>
      </c>
      <c r="I45" s="134">
        <v>0</v>
      </c>
      <c r="J45" s="134">
        <v>0</v>
      </c>
      <c r="K45" s="134">
        <v>-69.427672000000001</v>
      </c>
      <c r="L45" s="134">
        <v>0</v>
      </c>
      <c r="M45" s="134">
        <v>0</v>
      </c>
      <c r="N45" s="134">
        <v>0</v>
      </c>
      <c r="O45" s="134">
        <v>-2.4716480000000001</v>
      </c>
      <c r="P45" s="134">
        <v>0</v>
      </c>
      <c r="Q45" s="134">
        <v>0</v>
      </c>
      <c r="R45" s="134">
        <v>0</v>
      </c>
      <c r="S45" s="134">
        <v>0</v>
      </c>
      <c r="T45" s="134">
        <v>0</v>
      </c>
      <c r="U45" s="134">
        <v>0</v>
      </c>
      <c r="V45" s="134">
        <v>0</v>
      </c>
      <c r="W45" s="134">
        <v>0</v>
      </c>
      <c r="X45" s="134">
        <v>0</v>
      </c>
      <c r="Y45" s="134">
        <v>0</v>
      </c>
      <c r="Z45" s="134">
        <v>0</v>
      </c>
      <c r="AA45" s="134">
        <v>0</v>
      </c>
      <c r="AB45" s="134">
        <v>0</v>
      </c>
      <c r="AC45" s="199">
        <v>0</v>
      </c>
      <c r="AD45" s="200">
        <v>0</v>
      </c>
      <c r="AE45" s="14">
        <v>0</v>
      </c>
      <c r="AF45" s="14">
        <v>-69.427672000000001</v>
      </c>
      <c r="AG45" s="14">
        <v>-2.4716480000000001</v>
      </c>
      <c r="AH45" s="14">
        <v>0</v>
      </c>
      <c r="AI45" s="114"/>
      <c r="AJ45" s="114">
        <v>0</v>
      </c>
    </row>
    <row r="46" spans="1:61" ht="12.75">
      <c r="A46" s="79"/>
      <c r="B46" s="82"/>
      <c r="C46" s="82"/>
      <c r="D46" s="19"/>
      <c r="E46" s="114"/>
      <c r="F46" s="114"/>
      <c r="G46" s="114"/>
      <c r="H46" s="11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99"/>
      <c r="AD46" s="200"/>
      <c r="AE46" s="14"/>
      <c r="AF46" s="14"/>
      <c r="AG46" s="14"/>
      <c r="AH46" s="14"/>
      <c r="AI46" s="114"/>
      <c r="AJ46" s="114"/>
    </row>
    <row r="47" spans="1:61" s="81" customFormat="1" ht="20.100000000000001" customHeight="1">
      <c r="A47" s="80"/>
      <c r="B47" s="131" t="s">
        <v>169</v>
      </c>
      <c r="C47" s="83"/>
      <c r="D47" s="140" t="s">
        <v>63</v>
      </c>
      <c r="E47" s="143">
        <v>-299.48593379000005</v>
      </c>
      <c r="F47" s="143">
        <v>-305.49854718999995</v>
      </c>
      <c r="G47" s="143">
        <v>-292.18990241000006</v>
      </c>
      <c r="H47" s="143">
        <v>-342.13925544</v>
      </c>
      <c r="I47" s="145">
        <v>-325.74918955000004</v>
      </c>
      <c r="J47" s="145">
        <v>-364.91478242999989</v>
      </c>
      <c r="K47" s="145">
        <v>-504.33928356999996</v>
      </c>
      <c r="L47" s="145">
        <v>-478.40264969999998</v>
      </c>
      <c r="M47" s="145">
        <v>-414.88440023999993</v>
      </c>
      <c r="N47" s="145">
        <v>-507.03013391000002</v>
      </c>
      <c r="O47" s="145">
        <v>-508.34359268999992</v>
      </c>
      <c r="P47" s="145">
        <v>-583.50824327999999</v>
      </c>
      <c r="Q47" s="145">
        <v>-554.22443163000014</v>
      </c>
      <c r="R47" s="145">
        <v>-574.93082866999998</v>
      </c>
      <c r="S47" s="145">
        <v>-625.99303679000002</v>
      </c>
      <c r="T47" s="145">
        <v>-689.85199999999998</v>
      </c>
      <c r="U47" s="145">
        <v>-676.4487435346</v>
      </c>
      <c r="V47" s="145">
        <v>-765.69103524999991</v>
      </c>
      <c r="W47" s="145">
        <v>-812.65240672999994</v>
      </c>
      <c r="X47" s="145">
        <v>-846.07925031999991</v>
      </c>
      <c r="Y47" s="145">
        <v>-827.95858277000002</v>
      </c>
      <c r="Z47" s="145">
        <v>-928.173</v>
      </c>
      <c r="AA47" s="145">
        <v>-872.05319406447234</v>
      </c>
      <c r="AB47" s="145">
        <v>-897.91205092499354</v>
      </c>
      <c r="AC47" s="220">
        <v>-793.30799999999999</v>
      </c>
      <c r="AD47" s="221">
        <v>-1179.5050000000001</v>
      </c>
      <c r="AE47" s="143">
        <v>-1239.3136388299999</v>
      </c>
      <c r="AF47" s="143">
        <v>-1673.4059052499997</v>
      </c>
      <c r="AG47" s="143">
        <v>-2015.9891171499999</v>
      </c>
      <c r="AH47" s="143">
        <v>-2458.0509909646203</v>
      </c>
      <c r="AI47" s="143">
        <v>-3100.8514358346001</v>
      </c>
      <c r="AJ47" s="143">
        <v>-3526.0968277594657</v>
      </c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</row>
    <row r="48" spans="1:61" ht="9.9499999999999993" customHeight="1">
      <c r="A48" s="79"/>
      <c r="B48" s="84"/>
      <c r="C48" s="84"/>
      <c r="D48" s="84"/>
      <c r="E48" s="119"/>
      <c r="F48" s="119"/>
      <c r="G48" s="119"/>
      <c r="H48" s="119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222"/>
      <c r="AD48" s="223"/>
      <c r="AE48" s="18"/>
      <c r="AF48" s="18"/>
      <c r="AG48" s="18"/>
      <c r="AH48" s="18"/>
      <c r="AI48" s="119"/>
      <c r="AJ48" s="119"/>
    </row>
    <row r="49" spans="1:61" s="81" customFormat="1" ht="20.100000000000001" customHeight="1">
      <c r="A49" s="80"/>
      <c r="B49" s="131" t="s">
        <v>170</v>
      </c>
      <c r="C49" s="82" t="s">
        <v>4</v>
      </c>
      <c r="D49" s="140" t="s">
        <v>96</v>
      </c>
      <c r="E49" s="143">
        <v>22.30284257999989</v>
      </c>
      <c r="F49" s="143">
        <v>61.929426300000046</v>
      </c>
      <c r="G49" s="143">
        <v>91.673650669999915</v>
      </c>
      <c r="H49" s="143">
        <v>62.549663699999996</v>
      </c>
      <c r="I49" s="145">
        <v>55.162452159999987</v>
      </c>
      <c r="J49" s="145">
        <v>61.994239850000099</v>
      </c>
      <c r="K49" s="145">
        <v>148.44518009000006</v>
      </c>
      <c r="L49" s="145">
        <v>89.45163228000024</v>
      </c>
      <c r="M49" s="145">
        <v>83.719478110000125</v>
      </c>
      <c r="N49" s="145">
        <v>78.612057800000002</v>
      </c>
      <c r="O49" s="145">
        <v>108.52097747000016</v>
      </c>
      <c r="P49" s="145">
        <v>123.61693670000011</v>
      </c>
      <c r="Q49" s="145">
        <v>139.47568034999983</v>
      </c>
      <c r="R49" s="145">
        <v>134.10900482</v>
      </c>
      <c r="S49" s="145">
        <v>137.23669520000001</v>
      </c>
      <c r="T49" s="145">
        <v>123.72584651</v>
      </c>
      <c r="U49" s="145">
        <v>137.83514413000046</v>
      </c>
      <c r="V49" s="145">
        <v>128.80256118000011</v>
      </c>
      <c r="W49" s="145">
        <v>150.14731544000085</v>
      </c>
      <c r="X49" s="145">
        <v>144.98405589000083</v>
      </c>
      <c r="Y49" s="145">
        <v>150.29504823000104</v>
      </c>
      <c r="Z49" s="145">
        <v>157.88800000000001</v>
      </c>
      <c r="AA49" s="145">
        <v>206.05598705857892</v>
      </c>
      <c r="AB49" s="145">
        <v>191.48321115999897</v>
      </c>
      <c r="AC49" s="220">
        <v>234.43165553000017</v>
      </c>
      <c r="AD49" s="221">
        <v>298.51692430999992</v>
      </c>
      <c r="AE49" s="143">
        <v>238.45558325000025</v>
      </c>
      <c r="AF49" s="143">
        <v>355.0535043800005</v>
      </c>
      <c r="AG49" s="143">
        <v>392.24670304999972</v>
      </c>
      <c r="AH49" s="143">
        <v>535.51324341999975</v>
      </c>
      <c r="AI49" s="143">
        <v>561.78907555000103</v>
      </c>
      <c r="AJ49" s="143">
        <v>705.72224644857897</v>
      </c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</row>
    <row r="50" spans="1:61" ht="5.0999999999999996" customHeight="1">
      <c r="A50" s="79"/>
      <c r="B50" s="84"/>
      <c r="C50" s="84"/>
      <c r="D50" s="84"/>
      <c r="E50" s="119"/>
      <c r="F50" s="119"/>
      <c r="G50" s="119"/>
      <c r="H50" s="119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222"/>
      <c r="AD50" s="223"/>
      <c r="AE50" s="18"/>
      <c r="AF50" s="18"/>
      <c r="AG50" s="18"/>
      <c r="AH50" s="18"/>
      <c r="AI50" s="119"/>
      <c r="AJ50" s="119"/>
    </row>
    <row r="51" spans="1:61" ht="12.75">
      <c r="A51" s="79"/>
      <c r="B51" s="87" t="s">
        <v>171</v>
      </c>
      <c r="C51" s="87" t="s">
        <v>5</v>
      </c>
      <c r="D51" s="84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222"/>
      <c r="AD51" s="223"/>
      <c r="AE51" s="18"/>
      <c r="AF51" s="18"/>
      <c r="AG51" s="18"/>
      <c r="AH51" s="18"/>
      <c r="AI51" s="18"/>
      <c r="AJ51" s="18"/>
    </row>
    <row r="52" spans="1:61" ht="12.75">
      <c r="A52" s="79"/>
      <c r="B52" s="82"/>
      <c r="C52" s="82"/>
      <c r="D52" s="38" t="s">
        <v>137</v>
      </c>
      <c r="E52" s="16">
        <v>-17.541048960000001</v>
      </c>
      <c r="F52" s="16">
        <v>-33.480207990000004</v>
      </c>
      <c r="G52" s="16">
        <v>-25.874732120000001</v>
      </c>
      <c r="H52" s="16">
        <v>-26.977026780000003</v>
      </c>
      <c r="I52" s="16">
        <v>-27.254386359999994</v>
      </c>
      <c r="J52" s="16">
        <v>-26.253300009999997</v>
      </c>
      <c r="K52" s="16">
        <v>-32.32820478</v>
      </c>
      <c r="L52" s="16">
        <v>-33.84401295</v>
      </c>
      <c r="M52" s="16">
        <v>-31.316805970000004</v>
      </c>
      <c r="N52" s="16">
        <v>-35.645043199999996</v>
      </c>
      <c r="O52" s="16">
        <v>-35.926357119999999</v>
      </c>
      <c r="P52" s="16">
        <v>-41.074105349999989</v>
      </c>
      <c r="Q52" s="16">
        <v>-46.269743629999986</v>
      </c>
      <c r="R52" s="16">
        <v>-48.844748439999996</v>
      </c>
      <c r="S52" s="16">
        <v>-53.455647759999998</v>
      </c>
      <c r="T52" s="16">
        <v>-54.582000000000001</v>
      </c>
      <c r="U52" s="16">
        <v>-49.067</v>
      </c>
      <c r="V52" s="16">
        <v>-49.529404210000003</v>
      </c>
      <c r="W52" s="16">
        <v>-57.112000000000002</v>
      </c>
      <c r="X52" s="16">
        <v>-57.953000000000003</v>
      </c>
      <c r="Y52" s="16">
        <v>-59.549982899999989</v>
      </c>
      <c r="Z52" s="16">
        <v>-61.231000000000002</v>
      </c>
      <c r="AA52" s="16">
        <v>-56.250999999999998</v>
      </c>
      <c r="AB52" s="16">
        <v>-54.518724469999995</v>
      </c>
      <c r="AC52" s="218">
        <v>-75.430000000000007</v>
      </c>
      <c r="AD52" s="219">
        <v>-114.63</v>
      </c>
      <c r="AE52" s="16">
        <v>-103.87301585</v>
      </c>
      <c r="AF52" s="16">
        <v>-119.67990409999999</v>
      </c>
      <c r="AG52" s="16">
        <v>-143.75953508999999</v>
      </c>
      <c r="AH52" s="16">
        <v>-200.90320180999998</v>
      </c>
      <c r="AI52" s="16">
        <v>-207.02284493000002</v>
      </c>
      <c r="AJ52" s="16">
        <v>-231.55070737</v>
      </c>
      <c r="AK52" s="180"/>
    </row>
    <row r="53" spans="1:61" ht="12.75">
      <c r="A53" s="79"/>
      <c r="B53" s="82"/>
      <c r="C53" s="82"/>
      <c r="D53" s="88" t="s">
        <v>50</v>
      </c>
      <c r="E53" s="14">
        <v>-7.9118439900000013</v>
      </c>
      <c r="F53" s="14">
        <v>-8.7233272999999993</v>
      </c>
      <c r="G53" s="14">
        <v>-8.1954482100000021</v>
      </c>
      <c r="H53" s="14">
        <v>-8.5781112800000017</v>
      </c>
      <c r="I53" s="14">
        <v>-8.4557067299999993</v>
      </c>
      <c r="J53" s="14">
        <v>-9.2532807500000001</v>
      </c>
      <c r="K53" s="14">
        <v>-9.6232050199999986</v>
      </c>
      <c r="L53" s="14">
        <v>-11.324101989999999</v>
      </c>
      <c r="M53" s="14">
        <v>-11.36070321</v>
      </c>
      <c r="N53" s="14">
        <v>-13.050790899999997</v>
      </c>
      <c r="O53" s="14">
        <v>-15.904748689999998</v>
      </c>
      <c r="P53" s="14">
        <v>-17.985300260000002</v>
      </c>
      <c r="Q53" s="14">
        <v>-21.428807189999997</v>
      </c>
      <c r="R53" s="14">
        <v>-28.285349250000003</v>
      </c>
      <c r="S53" s="14">
        <v>-26.712644059999985</v>
      </c>
      <c r="T53" s="14">
        <v>-24.380841989999993</v>
      </c>
      <c r="U53" s="14">
        <v>-23.740297290000001</v>
      </c>
      <c r="V53" s="14">
        <v>-22.580290030000008</v>
      </c>
      <c r="W53" s="14">
        <v>-28.528617630000006</v>
      </c>
      <c r="X53" s="14">
        <v>-28.772708849999997</v>
      </c>
      <c r="Y53" s="14">
        <v>-25.571192599999989</v>
      </c>
      <c r="Z53" s="14">
        <v>-29.516980119999999</v>
      </c>
      <c r="AA53" s="14">
        <v>-26.0779213</v>
      </c>
      <c r="AB53" s="14">
        <v>-18.795057040000003</v>
      </c>
      <c r="AC53" s="199"/>
      <c r="AD53" s="200"/>
      <c r="AE53" s="14">
        <v>-33.408730780000006</v>
      </c>
      <c r="AF53" s="14">
        <v>-43.666944630000003</v>
      </c>
      <c r="AG53" s="14">
        <v>-66.335289829999994</v>
      </c>
      <c r="AH53" s="14">
        <v>-105.66509746999999</v>
      </c>
      <c r="AI53" s="14">
        <v>-105.39325567000002</v>
      </c>
      <c r="AJ53" s="14">
        <v>-99.961151059999992</v>
      </c>
      <c r="AK53" s="196"/>
      <c r="AL53" s="180"/>
    </row>
    <row r="54" spans="1:61" ht="12.75">
      <c r="A54" s="79"/>
      <c r="B54" s="131" t="s">
        <v>172</v>
      </c>
      <c r="C54" s="82"/>
      <c r="D54" s="89" t="s">
        <v>230</v>
      </c>
      <c r="E54" s="14">
        <v>-2.7345088099999999</v>
      </c>
      <c r="F54" s="14">
        <v>-3.5005586300000018</v>
      </c>
      <c r="G54" s="14">
        <v>-4.4734573400000004</v>
      </c>
      <c r="H54" s="14">
        <v>-4.90548699</v>
      </c>
      <c r="I54" s="14">
        <v>-6.0926434099999991</v>
      </c>
      <c r="J54" s="14">
        <v>-4.1160383300000003</v>
      </c>
      <c r="K54" s="14">
        <v>-5.0171121000000003</v>
      </c>
      <c r="L54" s="14">
        <v>-6.1095879999999987</v>
      </c>
      <c r="M54" s="14">
        <v>-5.1283750300000008</v>
      </c>
      <c r="N54" s="14">
        <v>-5.0359073199999997</v>
      </c>
      <c r="O54" s="14">
        <v>-5.3142836100000004</v>
      </c>
      <c r="P54" s="14">
        <v>-4.5880739399999957</v>
      </c>
      <c r="Q54" s="14">
        <v>-6.5605263300000001</v>
      </c>
      <c r="R54" s="14">
        <v>-6.591542780000001</v>
      </c>
      <c r="S54" s="14">
        <v>-7.5780832600000005</v>
      </c>
      <c r="T54" s="14">
        <v>-6.2550615600000015</v>
      </c>
      <c r="U54" s="14">
        <v>-7.3568498700000005</v>
      </c>
      <c r="V54" s="14">
        <v>-7.4599340000000005</v>
      </c>
      <c r="W54" s="14">
        <v>-9.8460250099999982</v>
      </c>
      <c r="X54" s="14">
        <v>-8.5674209400000017</v>
      </c>
      <c r="Y54" s="14">
        <v>-13.089555360000002</v>
      </c>
      <c r="Z54" s="14">
        <v>-8.5265048999999991</v>
      </c>
      <c r="AA54" s="14">
        <v>-9.8621889399999976</v>
      </c>
      <c r="AB54" s="14">
        <v>-11.302730409999999</v>
      </c>
      <c r="AC54" s="199"/>
      <c r="AD54" s="200"/>
      <c r="AE54" s="14">
        <v>-15.614011770000001</v>
      </c>
      <c r="AF54" s="14">
        <v>-21.335381839999997</v>
      </c>
      <c r="AG54" s="14">
        <v>-20.066639899999998</v>
      </c>
      <c r="AH54" s="14">
        <v>-26.985213930000004</v>
      </c>
      <c r="AI54" s="14">
        <v>-33.230229820000005</v>
      </c>
      <c r="AJ54" s="14">
        <v>-42.780979610000003</v>
      </c>
      <c r="AK54" s="180"/>
    </row>
    <row r="55" spans="1:61" ht="12.75">
      <c r="A55" s="79"/>
      <c r="B55" s="82"/>
      <c r="C55" s="82"/>
      <c r="D55" s="89" t="s">
        <v>54</v>
      </c>
      <c r="E55" s="14">
        <v>-1.1706830500000001</v>
      </c>
      <c r="F55" s="14">
        <v>-1.45444372</v>
      </c>
      <c r="G55" s="14">
        <v>-1.3865514700000001</v>
      </c>
      <c r="H55" s="14">
        <v>-2.1279312700000004</v>
      </c>
      <c r="I55" s="14">
        <v>-4.1978759399999994</v>
      </c>
      <c r="J55" s="14">
        <v>-4.57872462</v>
      </c>
      <c r="K55" s="14">
        <v>-4.8198040899999999</v>
      </c>
      <c r="L55" s="14">
        <v>-4.3443165700000002</v>
      </c>
      <c r="M55" s="14">
        <v>-4.8328848799999999</v>
      </c>
      <c r="N55" s="14">
        <v>-5.1379944000000002</v>
      </c>
      <c r="O55" s="14">
        <v>-4.3455379700000005</v>
      </c>
      <c r="P55" s="14">
        <v>-3.14283329</v>
      </c>
      <c r="Q55" s="14">
        <v>-4.6274529700000002</v>
      </c>
      <c r="R55" s="14">
        <v>-5.0765413500000012</v>
      </c>
      <c r="S55" s="14">
        <v>-5.5346894600000001</v>
      </c>
      <c r="T55" s="14">
        <v>-4.9952102400000005</v>
      </c>
      <c r="U55" s="14">
        <v>-3.3701244099999998</v>
      </c>
      <c r="V55" s="14">
        <v>-4.4322669599999998</v>
      </c>
      <c r="W55" s="14">
        <v>-4.3665339999999997</v>
      </c>
      <c r="X55" s="14">
        <v>-4.4241714300000003</v>
      </c>
      <c r="Y55" s="14">
        <v>-2.5373562800000005</v>
      </c>
      <c r="Z55" s="14">
        <v>-3.8714167499999999</v>
      </c>
      <c r="AA55" s="14">
        <v>-3.8323049199999999</v>
      </c>
      <c r="AB55" s="14">
        <v>-3.8101139700000002</v>
      </c>
      <c r="AC55" s="199"/>
      <c r="AD55" s="200"/>
      <c r="AE55" s="14">
        <v>-6.1396095100000005</v>
      </c>
      <c r="AF55" s="14">
        <v>-17.94072122</v>
      </c>
      <c r="AG55" s="14">
        <v>-19.444573869999999</v>
      </c>
      <c r="AH55" s="14">
        <v>-20.233894020000001</v>
      </c>
      <c r="AI55" s="14">
        <v>-16.593096800000001</v>
      </c>
      <c r="AJ55" s="14">
        <v>-14.051191920000001</v>
      </c>
    </row>
    <row r="56" spans="1:61" ht="12.75">
      <c r="A56" s="79"/>
      <c r="B56" s="131" t="s">
        <v>173</v>
      </c>
      <c r="C56" s="82"/>
      <c r="D56" s="88" t="s">
        <v>51</v>
      </c>
      <c r="E56" s="14">
        <v>-1.1491595000000006</v>
      </c>
      <c r="F56" s="14">
        <v>-1.0751019599999989</v>
      </c>
      <c r="G56" s="14">
        <v>-1.4365071899999986</v>
      </c>
      <c r="H56" s="14">
        <v>-0.75571663</v>
      </c>
      <c r="I56" s="14">
        <v>-1.3694730499999999</v>
      </c>
      <c r="J56" s="14">
        <v>-1.45997142</v>
      </c>
      <c r="K56" s="14">
        <v>-1.41820802</v>
      </c>
      <c r="L56" s="14">
        <v>-1.6817469999999999</v>
      </c>
      <c r="M56" s="14">
        <v>-1.6836358299999998</v>
      </c>
      <c r="N56" s="14">
        <v>-1.7293926699999997</v>
      </c>
      <c r="O56" s="14">
        <v>-1.7728048999999997</v>
      </c>
      <c r="P56" s="14">
        <v>-0.88146166999999997</v>
      </c>
      <c r="Q56" s="14">
        <v>-1.3749889399999999</v>
      </c>
      <c r="R56" s="14">
        <v>-1.8723975500000001</v>
      </c>
      <c r="S56" s="14">
        <v>-2.4322554900000002</v>
      </c>
      <c r="T56" s="14">
        <v>-2.8441012199999998</v>
      </c>
      <c r="U56" s="14">
        <v>-1.8719452200000002</v>
      </c>
      <c r="V56" s="14">
        <v>-2.6599767200000004</v>
      </c>
      <c r="W56" s="14">
        <v>-2.5536933799999995</v>
      </c>
      <c r="X56" s="14">
        <v>-2.7161655600000003</v>
      </c>
      <c r="Y56" s="14">
        <v>-3.27132646</v>
      </c>
      <c r="Z56" s="14">
        <v>-2.8594587100000002</v>
      </c>
      <c r="AA56" s="14">
        <v>-3.1884941500000004</v>
      </c>
      <c r="AB56" s="14">
        <v>-2.5541964499999996</v>
      </c>
      <c r="AC56" s="199"/>
      <c r="AD56" s="200"/>
      <c r="AE56" s="14">
        <v>-4.4164852799999981</v>
      </c>
      <c r="AF56" s="14">
        <v>-5.9293994899999998</v>
      </c>
      <c r="AG56" s="14">
        <v>-6.6668600499999995</v>
      </c>
      <c r="AH56" s="14">
        <v>-8.5237432000000002</v>
      </c>
      <c r="AI56" s="14">
        <v>-9.801780879999999</v>
      </c>
      <c r="AJ56" s="14">
        <v>-11.873475769999999</v>
      </c>
    </row>
    <row r="57" spans="1:61" ht="15">
      <c r="A57" s="79"/>
      <c r="B57" s="62" t="s">
        <v>185</v>
      </c>
      <c r="C57" s="82"/>
      <c r="D57" s="88" t="s">
        <v>52</v>
      </c>
      <c r="E57" s="14">
        <v>-0.77905162999999999</v>
      </c>
      <c r="F57" s="14">
        <v>-0.75990586999999987</v>
      </c>
      <c r="G57" s="14">
        <v>-0.73531900000000006</v>
      </c>
      <c r="H57" s="14">
        <v>-0.72620536999999996</v>
      </c>
      <c r="I57" s="14">
        <v>-1.2212281600000001</v>
      </c>
      <c r="J57" s="14">
        <v>-1.1225010599999998</v>
      </c>
      <c r="K57" s="14">
        <v>-1.8080077499999998</v>
      </c>
      <c r="L57" s="14">
        <v>-0.51534926999999997</v>
      </c>
      <c r="M57" s="14">
        <v>-0.72066957000000009</v>
      </c>
      <c r="N57" s="14">
        <v>-0.30695103000000001</v>
      </c>
      <c r="O57" s="14">
        <v>-0.38189024999999999</v>
      </c>
      <c r="P57" s="14">
        <v>-0.42597109999999994</v>
      </c>
      <c r="Q57" s="14">
        <v>-0.48196839999999996</v>
      </c>
      <c r="R57" s="14">
        <v>-0.80941540000000001</v>
      </c>
      <c r="S57" s="14">
        <v>-0.95442529000000009</v>
      </c>
      <c r="T57" s="14">
        <v>-1.27094755</v>
      </c>
      <c r="U57" s="14">
        <v>-1.1981944500000001</v>
      </c>
      <c r="V57" s="14">
        <v>-2.0233958199999997</v>
      </c>
      <c r="W57" s="14">
        <v>-0.50620209999999988</v>
      </c>
      <c r="X57" s="14">
        <v>-1.4013940299999998</v>
      </c>
      <c r="Y57" s="14">
        <v>-1.4827931799999998</v>
      </c>
      <c r="Z57" s="14">
        <v>-1.4939907899999998</v>
      </c>
      <c r="AA57" s="14">
        <v>-1.5921741999999999</v>
      </c>
      <c r="AB57" s="14">
        <v>-1.5589617100000002</v>
      </c>
      <c r="AC57" s="199"/>
      <c r="AD57" s="200"/>
      <c r="AE57" s="14">
        <v>-3.0004818699999998</v>
      </c>
      <c r="AF57" s="14">
        <v>-4.6670862399999997</v>
      </c>
      <c r="AG57" s="14">
        <v>-1.8354819500000001</v>
      </c>
      <c r="AH57" s="14">
        <v>-3.5167566399999997</v>
      </c>
      <c r="AI57" s="14">
        <v>-5.1291864</v>
      </c>
      <c r="AJ57" s="14">
        <v>-6.1279198799999994</v>
      </c>
    </row>
    <row r="58" spans="1:61" ht="12.75">
      <c r="A58" s="79"/>
      <c r="B58" s="82"/>
      <c r="C58" s="82"/>
      <c r="D58" s="89" t="s">
        <v>55</v>
      </c>
      <c r="E58" s="14">
        <v>-3.7958019800000034</v>
      </c>
      <c r="F58" s="14">
        <v>-17.966870510000003</v>
      </c>
      <c r="G58" s="14">
        <v>-9.6474489100000014</v>
      </c>
      <c r="H58" s="14">
        <v>-9.8835752400000025</v>
      </c>
      <c r="I58" s="14">
        <v>-5.917459069999996</v>
      </c>
      <c r="J58" s="14">
        <v>-5.7227838299999974</v>
      </c>
      <c r="K58" s="14">
        <v>-9.6418678</v>
      </c>
      <c r="L58" s="14">
        <v>-9.8689101199999989</v>
      </c>
      <c r="M58" s="14">
        <v>-7.5905374500000065</v>
      </c>
      <c r="N58" s="14">
        <v>-10.384006880000001</v>
      </c>
      <c r="O58" s="14">
        <v>-8.2070916999999994</v>
      </c>
      <c r="P58" s="14">
        <v>-14.050465089999996</v>
      </c>
      <c r="Q58" s="14">
        <v>-11.79599979999999</v>
      </c>
      <c r="R58" s="14">
        <v>-6.2095021099999883</v>
      </c>
      <c r="S58" s="14">
        <v>-10.243550200000001</v>
      </c>
      <c r="T58" s="14">
        <v>-14.835837440000006</v>
      </c>
      <c r="U58" s="14">
        <v>-11.529588759999996</v>
      </c>
      <c r="V58" s="14">
        <v>-10.373540679999991</v>
      </c>
      <c r="W58" s="14">
        <v>-11.310927879999994</v>
      </c>
      <c r="X58" s="14">
        <v>-12.072281190000005</v>
      </c>
      <c r="Y58" s="14">
        <v>-13.597759020000002</v>
      </c>
      <c r="Z58" s="14">
        <v>-14.883592830000005</v>
      </c>
      <c r="AA58" s="14">
        <v>-11.707916490000009</v>
      </c>
      <c r="AB58" s="14">
        <v>-16.497664889999996</v>
      </c>
      <c r="AC58" s="199">
        <v>0</v>
      </c>
      <c r="AD58" s="200">
        <v>0</v>
      </c>
      <c r="AE58" s="14">
        <v>-41.293696640000007</v>
      </c>
      <c r="AF58" s="14">
        <v>-26.140370679999997</v>
      </c>
      <c r="AG58" s="14">
        <v>-29.410689489999996</v>
      </c>
      <c r="AH58" s="14">
        <v>-35.978496550000003</v>
      </c>
      <c r="AI58" s="14">
        <v>-36.875295359999996</v>
      </c>
      <c r="AJ58" s="14">
        <v>-56.686933230000008</v>
      </c>
    </row>
    <row r="59" spans="1:61" ht="15">
      <c r="A59" s="79"/>
      <c r="B59" s="44" t="s">
        <v>174</v>
      </c>
      <c r="C59" s="82"/>
      <c r="D59" s="38" t="s">
        <v>6</v>
      </c>
      <c r="E59" s="16">
        <v>-0.25597524999999993</v>
      </c>
      <c r="F59" s="16">
        <v>-0.35056086999999997</v>
      </c>
      <c r="G59" s="16">
        <v>-0.42993293999999832</v>
      </c>
      <c r="H59" s="16">
        <v>-0.78883880000000084</v>
      </c>
      <c r="I59" s="16">
        <v>-0.47679408999999995</v>
      </c>
      <c r="J59" s="16">
        <v>-0.65895356999999999</v>
      </c>
      <c r="K59" s="16">
        <v>-0.43024372</v>
      </c>
      <c r="L59" s="16">
        <v>-0.79580898000000011</v>
      </c>
      <c r="M59" s="16">
        <v>-0.54754521999999994</v>
      </c>
      <c r="N59" s="16">
        <v>-0.56377681999999996</v>
      </c>
      <c r="O59" s="16">
        <v>-1.09364795</v>
      </c>
      <c r="P59" s="16">
        <v>-1.1828996300000001</v>
      </c>
      <c r="Q59" s="16">
        <v>-0.92967992000000022</v>
      </c>
      <c r="R59" s="16">
        <v>-0.78809525999999996</v>
      </c>
      <c r="S59" s="16">
        <v>-1.0637135600000001</v>
      </c>
      <c r="T59" s="16">
        <v>-0.73329102999999995</v>
      </c>
      <c r="U59" s="16">
        <v>-0.77747436000000003</v>
      </c>
      <c r="V59" s="16">
        <v>-1.1957439599999997</v>
      </c>
      <c r="W59" s="16">
        <v>-1.0884714</v>
      </c>
      <c r="X59" s="16">
        <v>-1.3145836000000002</v>
      </c>
      <c r="Y59" s="16">
        <v>-0.66803699999999999</v>
      </c>
      <c r="Z59" s="16">
        <v>-0.72820714000000009</v>
      </c>
      <c r="AA59" s="16">
        <v>-0.60167674000000004</v>
      </c>
      <c r="AB59" s="16">
        <v>-1.0238771899999999</v>
      </c>
      <c r="AC59" s="218">
        <v>-13.879</v>
      </c>
      <c r="AD59" s="219">
        <v>-18.998999999999999</v>
      </c>
      <c r="AE59" s="16">
        <v>-1.825307859999999</v>
      </c>
      <c r="AF59" s="16">
        <v>-2.3618003600000002</v>
      </c>
      <c r="AG59" s="16">
        <v>-3.3878524700000003</v>
      </c>
      <c r="AH59" s="16">
        <v>-3.5147797700000005</v>
      </c>
      <c r="AI59" s="16">
        <v>-4.3762733199999992</v>
      </c>
      <c r="AJ59" s="16">
        <v>-3.02179807</v>
      </c>
    </row>
    <row r="60" spans="1:61" ht="12.75">
      <c r="A60" s="79"/>
      <c r="B60" s="131" t="s">
        <v>188</v>
      </c>
      <c r="C60" s="82"/>
      <c r="D60" s="38" t="s">
        <v>7</v>
      </c>
      <c r="E60" s="16">
        <v>1.9380970800000001</v>
      </c>
      <c r="F60" s="16">
        <v>-4.4142917300000013</v>
      </c>
      <c r="G60" s="16">
        <v>11.016802609999999</v>
      </c>
      <c r="H60" s="16">
        <v>22.835917540000001</v>
      </c>
      <c r="I60" s="16">
        <v>5.3281005200000013</v>
      </c>
      <c r="J60" s="16">
        <v>-0.81947340999999962</v>
      </c>
      <c r="K60" s="16">
        <v>-3.3717026899999998</v>
      </c>
      <c r="L60" s="16">
        <v>7.025801400000006</v>
      </c>
      <c r="M60" s="16">
        <v>-0.42588585999999984</v>
      </c>
      <c r="N60" s="16">
        <v>0.54377075000000019</v>
      </c>
      <c r="O60" s="16">
        <v>-9.8641229899999985</v>
      </c>
      <c r="P60" s="16">
        <v>-5.2723644100000069</v>
      </c>
      <c r="Q60" s="16">
        <v>-6.4274243799999997</v>
      </c>
      <c r="R60" s="16">
        <v>-8.39307363</v>
      </c>
      <c r="S60" s="16">
        <v>-4.6724455799999998</v>
      </c>
      <c r="T60" s="16">
        <v>-14.877000000000001</v>
      </c>
      <c r="U60" s="16">
        <v>-5.1870160600000013</v>
      </c>
      <c r="V60" s="16">
        <v>-2.8676251100000014</v>
      </c>
      <c r="W60" s="16">
        <v>1.1789462399999999</v>
      </c>
      <c r="X60" s="16">
        <v>-1.8159740100000015</v>
      </c>
      <c r="Y60" s="16">
        <v>-1.4115633700000005</v>
      </c>
      <c r="Z60" s="16">
        <v>-6.3396873800000009</v>
      </c>
      <c r="AA60" s="16">
        <v>-11.305</v>
      </c>
      <c r="AB60" s="16">
        <v>-12.385253849999998</v>
      </c>
      <c r="AC60" s="218">
        <v>-15.257</v>
      </c>
      <c r="AD60" s="219">
        <v>-28.396999999999998</v>
      </c>
      <c r="AE60" s="16">
        <v>31.3765255</v>
      </c>
      <c r="AF60" s="16">
        <v>8.1627258200000075</v>
      </c>
      <c r="AG60" s="16">
        <v>-13.572334950000007</v>
      </c>
      <c r="AH60" s="16">
        <v>-26.557210820000002</v>
      </c>
      <c r="AI60" s="16">
        <v>-8.6916689400000049</v>
      </c>
      <c r="AJ60" s="16">
        <v>-31.441504599999998</v>
      </c>
    </row>
    <row r="61" spans="1:61" ht="12.75">
      <c r="A61" s="79"/>
      <c r="B61" s="131" t="s">
        <v>189</v>
      </c>
      <c r="C61" s="82"/>
      <c r="D61" s="19" t="s">
        <v>8</v>
      </c>
      <c r="E61" s="114">
        <v>0</v>
      </c>
      <c r="F61" s="114">
        <v>4.4799999999986539E-4</v>
      </c>
      <c r="G61" s="114">
        <v>-4.4800000000032016E-4</v>
      </c>
      <c r="H61" s="114">
        <v>-5.8999999999741707E-5</v>
      </c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4">
        <v>0.03</v>
      </c>
      <c r="Z61" s="14">
        <v>2.1999999999999999E-2</v>
      </c>
      <c r="AA61" s="14">
        <v>3.2000000000000001E-2</v>
      </c>
      <c r="AB61" s="14">
        <v>1.7755239999999502E-2</v>
      </c>
      <c r="AC61" s="199">
        <v>0</v>
      </c>
      <c r="AD61" s="200"/>
      <c r="AE61" s="14">
        <v>-5.9000000000196475E-5</v>
      </c>
      <c r="AF61" s="14">
        <v>-3.1599999999997407E-4</v>
      </c>
      <c r="AG61" s="14">
        <v>0</v>
      </c>
      <c r="AH61" s="14"/>
      <c r="AI61" s="114"/>
      <c r="AJ61" s="14">
        <v>0.1017552399999995</v>
      </c>
      <c r="AK61" s="180"/>
    </row>
    <row r="62" spans="1:61" s="81" customFormat="1" ht="20.100000000000001" customHeight="1">
      <c r="A62" s="80"/>
      <c r="B62" s="83"/>
      <c r="C62" s="83"/>
      <c r="D62" s="140" t="s">
        <v>103</v>
      </c>
      <c r="E62" s="145">
        <f t="shared" ref="E62:AJ62" si="0">E52+E59+E60+E61</f>
        <v>-15.85892713</v>
      </c>
      <c r="F62" s="145">
        <f t="shared" si="0"/>
        <v>-38.24461259000001</v>
      </c>
      <c r="G62" s="145">
        <f t="shared" si="0"/>
        <v>-15.288310449999999</v>
      </c>
      <c r="H62" s="145">
        <f t="shared" si="0"/>
        <v>-4.9300070400000022</v>
      </c>
      <c r="I62" s="145">
        <f t="shared" si="0"/>
        <v>-22.40307992999999</v>
      </c>
      <c r="J62" s="145">
        <f t="shared" si="0"/>
        <v>-27.731726989999999</v>
      </c>
      <c r="K62" s="145">
        <f t="shared" si="0"/>
        <v>-36.130151189999999</v>
      </c>
      <c r="L62" s="145">
        <f t="shared" si="0"/>
        <v>-27.614020529999991</v>
      </c>
      <c r="M62" s="145">
        <f t="shared" si="0"/>
        <v>-32.290237050000002</v>
      </c>
      <c r="N62" s="145">
        <f t="shared" si="0"/>
        <v>-35.665049269999997</v>
      </c>
      <c r="O62" s="145">
        <f t="shared" si="0"/>
        <v>-46.884128059999995</v>
      </c>
      <c r="P62" s="145">
        <f t="shared" si="0"/>
        <v>-47.529369389999999</v>
      </c>
      <c r="Q62" s="145">
        <f t="shared" si="0"/>
        <v>-53.626847929999983</v>
      </c>
      <c r="R62" s="145">
        <f t="shared" si="0"/>
        <v>-58.025917329999999</v>
      </c>
      <c r="S62" s="145">
        <f t="shared" si="0"/>
        <v>-59.191806900000003</v>
      </c>
      <c r="T62" s="145">
        <f t="shared" si="0"/>
        <v>-70.192291029999993</v>
      </c>
      <c r="U62" s="145">
        <f t="shared" si="0"/>
        <v>-55.031490419999997</v>
      </c>
      <c r="V62" s="145">
        <f t="shared" si="0"/>
        <v>-53.592773280000003</v>
      </c>
      <c r="W62" s="145">
        <f t="shared" si="0"/>
        <v>-57.021525160000003</v>
      </c>
      <c r="X62" s="145">
        <f t="shared" si="0"/>
        <v>-61.08355761</v>
      </c>
      <c r="Y62" s="145">
        <f t="shared" si="0"/>
        <v>-61.599583269999989</v>
      </c>
      <c r="Z62" s="145">
        <f t="shared" si="0"/>
        <v>-68.276894519999999</v>
      </c>
      <c r="AA62" s="145">
        <f t="shared" si="0"/>
        <v>-68.125676740000003</v>
      </c>
      <c r="AB62" s="145">
        <f t="shared" si="0"/>
        <v>-67.910100270000001</v>
      </c>
      <c r="AC62" s="224">
        <f t="shared" si="0"/>
        <v>-104.56600000000002</v>
      </c>
      <c r="AD62" s="225">
        <f t="shared" si="0"/>
        <v>-162.02599999999998</v>
      </c>
      <c r="AE62" s="145">
        <f t="shared" si="0"/>
        <v>-74.32185720999999</v>
      </c>
      <c r="AF62" s="145">
        <f t="shared" si="0"/>
        <v>-113.87929463999998</v>
      </c>
      <c r="AG62" s="145">
        <f t="shared" si="0"/>
        <v>-160.71972251</v>
      </c>
      <c r="AH62" s="145">
        <f t="shared" si="0"/>
        <v>-230.97519239999997</v>
      </c>
      <c r="AI62" s="145">
        <f t="shared" si="0"/>
        <v>-220.09078719000001</v>
      </c>
      <c r="AJ62" s="145">
        <f t="shared" si="0"/>
        <v>-265.91225479999997</v>
      </c>
      <c r="AK62" s="182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</row>
    <row r="63" spans="1:61" ht="9.9499999999999993" customHeight="1">
      <c r="A63" s="79"/>
      <c r="B63" s="84"/>
      <c r="C63" s="84"/>
      <c r="D63" s="84"/>
      <c r="E63" s="119"/>
      <c r="F63" s="119"/>
      <c r="G63" s="119"/>
      <c r="H63" s="119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222"/>
      <c r="AD63" s="223"/>
      <c r="AE63" s="18"/>
      <c r="AF63" s="18"/>
      <c r="AG63" s="18"/>
      <c r="AH63" s="18"/>
      <c r="AI63" s="119"/>
      <c r="AJ63" s="119"/>
    </row>
    <row r="64" spans="1:61" ht="12" customHeight="1">
      <c r="A64" s="79"/>
      <c r="B64" s="84"/>
      <c r="C64" s="84"/>
      <c r="D64" s="84"/>
      <c r="E64" s="120"/>
      <c r="F64" s="120"/>
      <c r="G64" s="120"/>
      <c r="H64" s="120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226"/>
      <c r="AD64" s="227"/>
      <c r="AE64" s="91"/>
      <c r="AF64" s="91"/>
      <c r="AG64" s="91"/>
      <c r="AH64" s="91"/>
      <c r="AI64" s="120"/>
      <c r="AJ64" s="120"/>
    </row>
    <row r="65" spans="1:61" ht="5.0999999999999996" customHeight="1">
      <c r="A65" s="72"/>
      <c r="B65" s="73"/>
      <c r="C65" s="73"/>
      <c r="D65" s="73"/>
      <c r="E65" s="120"/>
      <c r="F65" s="120"/>
      <c r="G65" s="120"/>
      <c r="H65" s="120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226"/>
      <c r="AD65" s="227"/>
      <c r="AE65" s="91"/>
      <c r="AF65" s="91"/>
      <c r="AG65" s="91"/>
      <c r="AH65" s="91"/>
      <c r="AI65" s="120"/>
      <c r="AJ65" s="120"/>
    </row>
    <row r="66" spans="1:61" s="81" customFormat="1" ht="20.100000000000001" customHeight="1">
      <c r="A66" s="80"/>
      <c r="B66" s="83"/>
      <c r="C66" s="83"/>
      <c r="D66" s="140" t="s">
        <v>138</v>
      </c>
      <c r="E66" s="145">
        <f t="shared" ref="E66:AJ66" si="1">E49+E62</f>
        <v>6.4439154499998903</v>
      </c>
      <c r="F66" s="145">
        <f t="shared" si="1"/>
        <v>23.684813710000036</v>
      </c>
      <c r="G66" s="145">
        <f t="shared" si="1"/>
        <v>76.385340219999918</v>
      </c>
      <c r="H66" s="145">
        <f t="shared" si="1"/>
        <v>57.619656659999997</v>
      </c>
      <c r="I66" s="145">
        <f t="shared" si="1"/>
        <v>32.759372229999997</v>
      </c>
      <c r="J66" s="145">
        <f t="shared" si="1"/>
        <v>34.262512860000101</v>
      </c>
      <c r="K66" s="145">
        <f t="shared" si="1"/>
        <v>112.31502890000007</v>
      </c>
      <c r="L66" s="145">
        <f t="shared" si="1"/>
        <v>61.837611750000249</v>
      </c>
      <c r="M66" s="145">
        <f t="shared" si="1"/>
        <v>51.429241060000123</v>
      </c>
      <c r="N66" s="145">
        <f t="shared" si="1"/>
        <v>42.947008530000005</v>
      </c>
      <c r="O66" s="145">
        <f t="shared" si="1"/>
        <v>61.636849410000167</v>
      </c>
      <c r="P66" s="145">
        <f t="shared" si="1"/>
        <v>76.087567310000111</v>
      </c>
      <c r="Q66" s="145">
        <f t="shared" si="1"/>
        <v>85.848832419999852</v>
      </c>
      <c r="R66" s="145">
        <f t="shared" si="1"/>
        <v>76.083087489999997</v>
      </c>
      <c r="S66" s="145">
        <f t="shared" si="1"/>
        <v>78.044888300000011</v>
      </c>
      <c r="T66" s="145">
        <f t="shared" si="1"/>
        <v>53.533555480000004</v>
      </c>
      <c r="U66" s="145">
        <f t="shared" si="1"/>
        <v>82.803653710000461</v>
      </c>
      <c r="V66" s="145">
        <f t="shared" si="1"/>
        <v>75.209787900000109</v>
      </c>
      <c r="W66" s="145">
        <f t="shared" si="1"/>
        <v>93.125790280000842</v>
      </c>
      <c r="X66" s="145">
        <f t="shared" si="1"/>
        <v>83.900498280000832</v>
      </c>
      <c r="Y66" s="145">
        <f t="shared" si="1"/>
        <v>88.695464960001061</v>
      </c>
      <c r="Z66" s="145">
        <f t="shared" si="1"/>
        <v>89.611105480000006</v>
      </c>
      <c r="AA66" s="145">
        <f t="shared" si="1"/>
        <v>137.9303103185789</v>
      </c>
      <c r="AB66" s="145">
        <f t="shared" si="1"/>
        <v>123.57311088999897</v>
      </c>
      <c r="AC66" s="224">
        <f t="shared" si="1"/>
        <v>129.86565553000014</v>
      </c>
      <c r="AD66" s="225">
        <f t="shared" si="1"/>
        <v>136.49092430999994</v>
      </c>
      <c r="AE66" s="145">
        <f t="shared" si="1"/>
        <v>164.13372604000025</v>
      </c>
      <c r="AF66" s="145">
        <f t="shared" si="1"/>
        <v>241.17420974000052</v>
      </c>
      <c r="AG66" s="145">
        <f t="shared" si="1"/>
        <v>231.52698053999973</v>
      </c>
      <c r="AH66" s="145">
        <f t="shared" si="1"/>
        <v>304.53805101999978</v>
      </c>
      <c r="AI66" s="145">
        <f t="shared" si="1"/>
        <v>341.69828836000102</v>
      </c>
      <c r="AJ66" s="145">
        <f t="shared" si="1"/>
        <v>439.809991648579</v>
      </c>
      <c r="AK66" s="182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</row>
    <row r="67" spans="1:61" ht="15" customHeight="1">
      <c r="A67" s="72"/>
      <c r="B67" s="92"/>
      <c r="C67" s="92"/>
      <c r="D67" s="92"/>
      <c r="E67" s="121"/>
      <c r="F67" s="121"/>
      <c r="G67" s="121"/>
      <c r="H67" s="121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228"/>
      <c r="AD67" s="229"/>
      <c r="AE67" s="93"/>
      <c r="AF67" s="93"/>
      <c r="AG67" s="93"/>
      <c r="AH67" s="93"/>
      <c r="AI67" s="121"/>
      <c r="AJ67" s="121"/>
    </row>
    <row r="68" spans="1:61" ht="12.75">
      <c r="A68" s="72"/>
      <c r="B68" s="92"/>
      <c r="C68" s="92"/>
      <c r="D68" s="38" t="s">
        <v>222</v>
      </c>
      <c r="E68" s="122"/>
      <c r="F68" s="122"/>
      <c r="G68" s="122"/>
      <c r="H68" s="122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228"/>
      <c r="AD68" s="229"/>
      <c r="AE68" s="94"/>
      <c r="AF68" s="94"/>
      <c r="AG68" s="94"/>
      <c r="AH68" s="94"/>
      <c r="AI68" s="122"/>
      <c r="AJ68" s="122"/>
    </row>
    <row r="69" spans="1:61" ht="15" customHeight="1">
      <c r="A69" s="90"/>
      <c r="B69" s="95" t="s">
        <v>186</v>
      </c>
      <c r="C69" s="95"/>
      <c r="D69" s="96" t="s">
        <v>223</v>
      </c>
      <c r="E69" s="20">
        <v>29.211472229999895</v>
      </c>
      <c r="F69" s="20">
        <v>40.803870020000033</v>
      </c>
      <c r="G69" s="20">
        <v>89.94527446999993</v>
      </c>
      <c r="H69" s="20">
        <v>73.555683370000011</v>
      </c>
      <c r="I69" s="20">
        <v>50.600502719999994</v>
      </c>
      <c r="J69" s="20">
        <v>55.145209960000102</v>
      </c>
      <c r="K69" s="20">
        <v>134.01849172000004</v>
      </c>
      <c r="L69" s="20">
        <v>90.326030510000251</v>
      </c>
      <c r="M69" s="20">
        <v>85.42700412000012</v>
      </c>
      <c r="N69" s="20">
        <v>92.440597760000003</v>
      </c>
      <c r="O69" s="20">
        <v>116.50625205000017</v>
      </c>
      <c r="P69" s="20">
        <v>139.28464642000012</v>
      </c>
      <c r="Q69" s="20">
        <v>150.66928780999984</v>
      </c>
      <c r="R69" s="20">
        <v>143.6043104876</v>
      </c>
      <c r="S69" s="20">
        <v>150.9566615002</v>
      </c>
      <c r="T69" s="20">
        <v>133.383613658</v>
      </c>
      <c r="U69" s="20">
        <v>164.68799999999999</v>
      </c>
      <c r="V69" s="20">
        <v>162.43199999999999</v>
      </c>
      <c r="W69" s="20">
        <v>178.52699999999999</v>
      </c>
      <c r="X69" s="20">
        <v>171.27</v>
      </c>
      <c r="Y69" s="20">
        <v>175.24729168000104</v>
      </c>
      <c r="Z69" s="183">
        <v>185.60300000000001</v>
      </c>
      <c r="AA69" s="183">
        <v>234.850559037799</v>
      </c>
      <c r="AB69" s="183">
        <v>225.19886254999895</v>
      </c>
      <c r="AC69" s="212">
        <v>187.71308825895835</v>
      </c>
      <c r="AD69" s="230">
        <v>220.4</v>
      </c>
      <c r="AE69" s="14">
        <v>233.51630008999985</v>
      </c>
      <c r="AF69" s="14">
        <v>330.09023491000039</v>
      </c>
      <c r="AG69" s="14">
        <v>433.10824884000033</v>
      </c>
      <c r="AH69" s="14">
        <v>589.6479022599998</v>
      </c>
      <c r="AI69" s="14">
        <v>676.91700000000003</v>
      </c>
      <c r="AJ69" s="14">
        <v>820.89971326779903</v>
      </c>
    </row>
    <row r="70" spans="1:61" ht="15" customHeight="1">
      <c r="A70" s="90"/>
      <c r="B70" s="131" t="s">
        <v>166</v>
      </c>
      <c r="C70" s="95"/>
      <c r="D70" s="89" t="s">
        <v>98</v>
      </c>
      <c r="E70" s="14">
        <v>35.071846000000001</v>
      </c>
      <c r="F70" s="14">
        <v>39.925128600000001</v>
      </c>
      <c r="G70" s="14">
        <v>11.803845989999999</v>
      </c>
      <c r="H70" s="14">
        <v>47.299637850000003</v>
      </c>
      <c r="I70" s="14">
        <v>23.371896349999997</v>
      </c>
      <c r="J70" s="14">
        <v>28.511765040000007</v>
      </c>
      <c r="K70" s="14">
        <v>113.28079986999997</v>
      </c>
      <c r="L70" s="14">
        <v>57.663577559999965</v>
      </c>
      <c r="M70" s="14">
        <v>60.772473560000002</v>
      </c>
      <c r="N70" s="14">
        <v>78.832680629999999</v>
      </c>
      <c r="O70" s="14">
        <v>79.540073879999994</v>
      </c>
      <c r="P70" s="14">
        <v>65.233422680000018</v>
      </c>
      <c r="Q70" s="14">
        <v>79.904830599999997</v>
      </c>
      <c r="R70" s="14">
        <v>61.172302270000003</v>
      </c>
      <c r="S70" s="14">
        <v>53.594759860000003</v>
      </c>
      <c r="T70" s="14">
        <v>82.644903659999997</v>
      </c>
      <c r="U70" s="14">
        <v>64.829067384599995</v>
      </c>
      <c r="V70" s="14">
        <v>85.482320059999992</v>
      </c>
      <c r="W70" s="14">
        <v>101.94050873</v>
      </c>
      <c r="X70" s="14">
        <v>152.44499999999999</v>
      </c>
      <c r="Y70" s="14">
        <v>108.95127187</v>
      </c>
      <c r="Z70" s="14">
        <v>106.1843939</v>
      </c>
      <c r="AA70" s="14">
        <v>105.62822228</v>
      </c>
      <c r="AB70" s="14">
        <v>133.77150610999999</v>
      </c>
      <c r="AC70" s="199">
        <v>97.471999999999994</v>
      </c>
      <c r="AD70" s="200">
        <v>87.438122520000093</v>
      </c>
      <c r="AE70" s="14">
        <v>134.10045844000001</v>
      </c>
      <c r="AF70" s="14">
        <v>222.82803881999993</v>
      </c>
      <c r="AG70" s="14">
        <v>284.37865075000002</v>
      </c>
      <c r="AH70" s="14">
        <v>272.44741675</v>
      </c>
      <c r="AI70" s="14">
        <v>404.69659115460001</v>
      </c>
      <c r="AJ70" s="14">
        <v>454.53539416000001</v>
      </c>
    </row>
    <row r="71" spans="1:61" ht="15" customHeight="1">
      <c r="A71" s="90"/>
      <c r="B71" s="131" t="s">
        <v>167</v>
      </c>
      <c r="C71" s="95"/>
      <c r="D71" s="97" t="s">
        <v>210</v>
      </c>
      <c r="E71" s="14">
        <v>35.071846000000001</v>
      </c>
      <c r="F71" s="14">
        <v>39.925128600000001</v>
      </c>
      <c r="G71" s="14">
        <v>11.803845989999999</v>
      </c>
      <c r="H71" s="14">
        <v>47.299637850000003</v>
      </c>
      <c r="I71" s="14">
        <v>23.371896349999997</v>
      </c>
      <c r="J71" s="14">
        <v>28.511765040000007</v>
      </c>
      <c r="K71" s="14">
        <v>43.853127869999966</v>
      </c>
      <c r="L71" s="14">
        <v>57.663577559999965</v>
      </c>
      <c r="M71" s="14">
        <v>60.772473560000002</v>
      </c>
      <c r="N71" s="14">
        <v>78.832680629999999</v>
      </c>
      <c r="O71" s="14">
        <v>77.068425879999992</v>
      </c>
      <c r="P71" s="14">
        <v>65.233422680000018</v>
      </c>
      <c r="Q71" s="14">
        <v>79.904830599999997</v>
      </c>
      <c r="R71" s="14">
        <v>61.172302270000003</v>
      </c>
      <c r="S71" s="14">
        <v>53.594759860000003</v>
      </c>
      <c r="T71" s="14">
        <v>82.644903659999997</v>
      </c>
      <c r="U71" s="14">
        <v>64.829067384599995</v>
      </c>
      <c r="V71" s="14">
        <v>85.482320059999992</v>
      </c>
      <c r="W71" s="14">
        <v>101.94050873</v>
      </c>
      <c r="X71" s="14">
        <v>152.44469498000001</v>
      </c>
      <c r="Y71" s="134">
        <v>108.95127187</v>
      </c>
      <c r="Z71" s="134">
        <v>106.1843939</v>
      </c>
      <c r="AA71" s="14">
        <v>105.62822228</v>
      </c>
      <c r="AB71" s="14">
        <v>133.77150610999999</v>
      </c>
      <c r="AC71" s="231">
        <v>97.471999999999994</v>
      </c>
      <c r="AD71" s="232">
        <v>87.438122520000093</v>
      </c>
      <c r="AE71" s="14">
        <v>134.10045844000001</v>
      </c>
      <c r="AF71" s="14">
        <v>153.40036681999993</v>
      </c>
      <c r="AG71" s="14">
        <v>281.90700275000006</v>
      </c>
      <c r="AH71" s="14">
        <v>272.44741675</v>
      </c>
      <c r="AI71" s="14">
        <v>404.69659115460001</v>
      </c>
      <c r="AJ71" s="14">
        <v>454.53539416000001</v>
      </c>
    </row>
    <row r="72" spans="1:61" ht="25.5">
      <c r="A72" s="90"/>
      <c r="B72" s="131" t="s">
        <v>168</v>
      </c>
      <c r="C72" s="95"/>
      <c r="D72" s="97" t="s">
        <v>97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69.427672000000001</v>
      </c>
      <c r="L72" s="14">
        <v>0</v>
      </c>
      <c r="M72" s="14">
        <v>0</v>
      </c>
      <c r="N72" s="14">
        <v>0</v>
      </c>
      <c r="O72" s="14">
        <v>2.4716480000000001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231"/>
      <c r="AD72" s="232"/>
      <c r="AE72" s="14">
        <v>0</v>
      </c>
      <c r="AF72" s="14">
        <v>69.427672000000001</v>
      </c>
      <c r="AG72" s="14">
        <v>2.4716480000000001</v>
      </c>
      <c r="AH72" s="14">
        <v>0</v>
      </c>
      <c r="AI72" s="14"/>
      <c r="AJ72" s="14">
        <v>0</v>
      </c>
    </row>
    <row r="73" spans="1:61" ht="15" customHeight="1">
      <c r="A73" s="90"/>
      <c r="B73" s="95"/>
      <c r="C73" s="95"/>
      <c r="D73" s="97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231"/>
      <c r="AD73" s="232"/>
      <c r="AE73" s="14"/>
      <c r="AF73" s="14"/>
      <c r="AG73" s="14"/>
      <c r="AH73" s="14"/>
      <c r="AI73" s="14"/>
      <c r="AJ73" s="14"/>
    </row>
    <row r="74" spans="1:61" ht="15" customHeight="1">
      <c r="A74" s="90"/>
      <c r="B74" s="131" t="s">
        <v>187</v>
      </c>
      <c r="C74" s="95"/>
      <c r="D74" s="99" t="s">
        <v>140</v>
      </c>
      <c r="E74" s="100">
        <v>64.283318229999892</v>
      </c>
      <c r="F74" s="100">
        <v>80.728998620000027</v>
      </c>
      <c r="G74" s="100">
        <v>101.74912045999993</v>
      </c>
      <c r="H74" s="100">
        <v>120.85532122000001</v>
      </c>
      <c r="I74" s="100">
        <v>73.972399069999994</v>
      </c>
      <c r="J74" s="100">
        <v>83.656975000000102</v>
      </c>
      <c r="K74" s="100">
        <v>247.29929159</v>
      </c>
      <c r="L74" s="100">
        <v>147.9896080700002</v>
      </c>
      <c r="M74" s="100">
        <v>146.19947768000011</v>
      </c>
      <c r="N74" s="100">
        <v>171.27327838999997</v>
      </c>
      <c r="O74" s="100">
        <v>196.04632593000019</v>
      </c>
      <c r="P74" s="100">
        <v>204.5180691000001</v>
      </c>
      <c r="Q74" s="100">
        <v>230.57411840999984</v>
      </c>
      <c r="R74" s="100">
        <v>204.77681529108801</v>
      </c>
      <c r="S74" s="100">
        <v>204.551619146863</v>
      </c>
      <c r="T74" s="100">
        <v>216.028681264879</v>
      </c>
      <c r="U74" s="100">
        <v>229.518</v>
      </c>
      <c r="V74" s="100">
        <v>247.91399999999999</v>
      </c>
      <c r="W74" s="100">
        <v>280.46800000000002</v>
      </c>
      <c r="X74" s="100">
        <v>323.714</v>
      </c>
      <c r="Y74" s="100">
        <v>284.19856355000104</v>
      </c>
      <c r="Z74" s="100">
        <v>291.78699999999998</v>
      </c>
      <c r="AA74" s="100">
        <v>340.47899999999998</v>
      </c>
      <c r="AB74" s="100">
        <v>358.971</v>
      </c>
      <c r="AC74" s="233">
        <v>285.18508825895833</v>
      </c>
      <c r="AD74" s="234">
        <v>307.83812252000007</v>
      </c>
      <c r="AE74" s="100">
        <v>367.61675852999986</v>
      </c>
      <c r="AF74" s="100">
        <v>552.91827373000035</v>
      </c>
      <c r="AG74" s="100">
        <v>717.48689959000035</v>
      </c>
      <c r="AH74" s="100">
        <v>862.09531900999968</v>
      </c>
      <c r="AI74" s="100">
        <v>1081.614</v>
      </c>
      <c r="AJ74" s="100">
        <v>1275.435563550001</v>
      </c>
    </row>
    <row r="75" spans="1:61" s="81" customFormat="1" ht="15" customHeight="1">
      <c r="A75" s="98"/>
      <c r="B75" s="131" t="s">
        <v>186</v>
      </c>
      <c r="C75" s="99"/>
      <c r="D75" s="99" t="s">
        <v>134</v>
      </c>
      <c r="E75" s="100">
        <v>29.211472229999895</v>
      </c>
      <c r="F75" s="100">
        <v>40.803870020000033</v>
      </c>
      <c r="G75" s="100">
        <v>89.94527446999993</v>
      </c>
      <c r="H75" s="100">
        <v>73.555683370000011</v>
      </c>
      <c r="I75" s="100">
        <v>50.600502719999994</v>
      </c>
      <c r="J75" s="100">
        <v>55.145209960000102</v>
      </c>
      <c r="K75" s="100">
        <v>134.01849172000004</v>
      </c>
      <c r="L75" s="100">
        <v>90.326030510000251</v>
      </c>
      <c r="M75" s="100">
        <v>85.42700412000012</v>
      </c>
      <c r="N75" s="100">
        <v>92.440597760000003</v>
      </c>
      <c r="O75" s="100">
        <v>116.50625205000017</v>
      </c>
      <c r="P75" s="100">
        <v>139.28464642000012</v>
      </c>
      <c r="Q75" s="100">
        <v>150.66928780999984</v>
      </c>
      <c r="R75" s="100">
        <v>143.6043104876</v>
      </c>
      <c r="S75" s="100">
        <v>150.9566615002</v>
      </c>
      <c r="T75" s="100">
        <v>133.383613658</v>
      </c>
      <c r="U75" s="100">
        <v>164.68799999999999</v>
      </c>
      <c r="V75" s="100">
        <v>162.43199999999999</v>
      </c>
      <c r="W75" s="100">
        <v>178.52699999999999</v>
      </c>
      <c r="X75" s="100">
        <v>171.27</v>
      </c>
      <c r="Y75" s="100">
        <v>175.24729168000104</v>
      </c>
      <c r="Z75" s="100">
        <v>185.60300000000001</v>
      </c>
      <c r="AA75" s="100">
        <v>234.851</v>
      </c>
      <c r="AB75" s="100">
        <v>225.19886254999895</v>
      </c>
      <c r="AC75" s="233">
        <v>187.71308825895835</v>
      </c>
      <c r="AD75" s="234">
        <v>220.4</v>
      </c>
      <c r="AE75" s="100">
        <v>233.51630008999985</v>
      </c>
      <c r="AF75" s="100">
        <v>330.09023491000039</v>
      </c>
      <c r="AG75" s="100">
        <v>433.10824884000033</v>
      </c>
      <c r="AH75" s="100">
        <v>589.6479022599998</v>
      </c>
      <c r="AI75" s="100">
        <v>676.91700000000003</v>
      </c>
      <c r="AJ75" s="100">
        <v>820.90015423</v>
      </c>
    </row>
    <row r="76" spans="1:61" s="81" customFormat="1" ht="15" customHeight="1">
      <c r="A76" s="98"/>
      <c r="B76" s="131" t="s">
        <v>190</v>
      </c>
      <c r="C76" s="99"/>
      <c r="D76" s="99" t="s">
        <v>224</v>
      </c>
      <c r="E76" s="165">
        <v>23.53240769999989</v>
      </c>
      <c r="F76" s="165">
        <v>44.670084240000023</v>
      </c>
      <c r="G76" s="165">
        <v>79.924982749999913</v>
      </c>
      <c r="H76" s="165">
        <v>79.79877012</v>
      </c>
      <c r="I76" s="165">
        <v>49.684319489999993</v>
      </c>
      <c r="J76" s="165">
        <v>57.147386730000107</v>
      </c>
      <c r="K76" s="165">
        <v>51.521196480000043</v>
      </c>
      <c r="L76" s="165">
        <v>90.447603420000206</v>
      </c>
      <c r="M76" s="165">
        <v>85.925171580000125</v>
      </c>
      <c r="N76" s="165">
        <v>97.267523051500021</v>
      </c>
      <c r="O76" s="165">
        <v>113.72294767867852</v>
      </c>
      <c r="P76" s="165">
        <v>103.1782193269957</v>
      </c>
      <c r="Q76" s="165">
        <v>150.54730231999986</v>
      </c>
      <c r="R76" s="165">
        <v>143.53431554760002</v>
      </c>
      <c r="S76" s="165">
        <v>150.03521924020001</v>
      </c>
      <c r="T76" s="165">
        <v>132.75540708799997</v>
      </c>
      <c r="U76" s="165">
        <v>164.3</v>
      </c>
      <c r="V76" s="165">
        <v>162.1</v>
      </c>
      <c r="W76" s="165">
        <v>176.8</v>
      </c>
      <c r="X76" s="165">
        <v>166.9</v>
      </c>
      <c r="Y76" s="165">
        <v>172.00194706697604</v>
      </c>
      <c r="Z76" s="165">
        <v>174.4</v>
      </c>
      <c r="AA76" s="165">
        <v>234.9</v>
      </c>
      <c r="AB76" s="165">
        <v>224.6</v>
      </c>
      <c r="AC76" s="235">
        <v>190.46508825895836</v>
      </c>
      <c r="AD76" s="236">
        <v>190.59552143000002</v>
      </c>
      <c r="AE76" s="165">
        <v>227.92624480999982</v>
      </c>
      <c r="AF76" s="165">
        <v>248.80050612000034</v>
      </c>
      <c r="AG76" s="165">
        <v>399.54361012717442</v>
      </c>
      <c r="AH76" s="165">
        <v>587.90627299999983</v>
      </c>
      <c r="AI76" s="165">
        <v>670.1</v>
      </c>
      <c r="AJ76" s="165">
        <v>805.90194706697605</v>
      </c>
    </row>
    <row r="77" spans="1:61" ht="14.25" customHeight="1">
      <c r="A77" s="90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237"/>
      <c r="AD77" s="238"/>
      <c r="AE77" s="95"/>
      <c r="AF77" s="95"/>
      <c r="AG77" s="95"/>
      <c r="AH77" s="95"/>
      <c r="AI77" s="95"/>
      <c r="AJ77" s="95"/>
    </row>
    <row r="78" spans="1:61" s="81" customFormat="1" ht="15" customHeight="1">
      <c r="A78" s="98"/>
      <c r="B78" s="131" t="s">
        <v>191</v>
      </c>
      <c r="C78" s="99"/>
      <c r="D78" s="99" t="s">
        <v>18</v>
      </c>
      <c r="E78" s="15">
        <v>6.930895114363958E-2</v>
      </c>
      <c r="F78" s="15">
        <v>0.16854847961565325</v>
      </c>
      <c r="G78" s="15">
        <v>0.23881832472616762</v>
      </c>
      <c r="H78" s="15">
        <v>0.15456233353985477</v>
      </c>
      <c r="I78" s="15">
        <v>0.14481692371585977</v>
      </c>
      <c r="J78" s="15">
        <v>0.1452165136236907</v>
      </c>
      <c r="K78" s="15">
        <v>0.22740305315740036</v>
      </c>
      <c r="L78" s="15">
        <v>0.15752568065190836</v>
      </c>
      <c r="M78" s="15">
        <v>0.1679077956373865</v>
      </c>
      <c r="N78" s="15">
        <v>0.13423223072515128</v>
      </c>
      <c r="O78" s="15">
        <v>0.17592350528715303</v>
      </c>
      <c r="P78" s="15">
        <v>0.1748161997335414</v>
      </c>
      <c r="Q78" s="15">
        <v>0.20106048412173394</v>
      </c>
      <c r="R78" s="15">
        <v>0.18825237344342066</v>
      </c>
      <c r="S78" s="15">
        <v>0.17904599801879634</v>
      </c>
      <c r="T78" s="15">
        <v>0.15181945088106308</v>
      </c>
      <c r="U78" s="15">
        <v>0.1692716093466092</v>
      </c>
      <c r="V78" s="15">
        <v>0.14399495054415379</v>
      </c>
      <c r="W78" s="15">
        <v>0.15594864849108198</v>
      </c>
      <c r="X78" s="15">
        <v>0.14629141749223387</v>
      </c>
      <c r="Y78" s="15">
        <v>0.15363607500885512</v>
      </c>
      <c r="Z78" s="15">
        <v>0.15377616600436098</v>
      </c>
      <c r="AA78" s="15">
        <v>0.19112719812285922</v>
      </c>
      <c r="AB78" s="15">
        <v>0.175770189043708</v>
      </c>
      <c r="AC78" s="239">
        <v>0.22810412565924096</v>
      </c>
      <c r="AD78" s="240">
        <v>0.20197056579479333</v>
      </c>
      <c r="AE78" s="15">
        <v>0.16136185521198471</v>
      </c>
      <c r="AF78" s="15">
        <v>0.17503604099465997</v>
      </c>
      <c r="AG78" s="15">
        <v>0.16287719822115443</v>
      </c>
      <c r="AH78" s="15">
        <v>0.17888817526245063</v>
      </c>
      <c r="AI78" s="15">
        <v>0.15338362413777426</v>
      </c>
      <c r="AJ78" s="15">
        <v>0.16676568516179346</v>
      </c>
    </row>
    <row r="79" spans="1:61" s="81" customFormat="1" ht="15" customHeight="1">
      <c r="A79" s="98"/>
      <c r="B79" s="131" t="s">
        <v>191</v>
      </c>
      <c r="C79" s="99"/>
      <c r="D79" s="99" t="s">
        <v>139</v>
      </c>
      <c r="E79" s="15">
        <f t="shared" ref="E79:AJ79" si="2">E66/E$28</f>
        <v>2.0025295856156686E-2</v>
      </c>
      <c r="F79" s="15">
        <f t="shared" si="2"/>
        <v>6.4461106444974159E-2</v>
      </c>
      <c r="G79" s="15">
        <f t="shared" si="2"/>
        <v>0.19899086435038715</v>
      </c>
      <c r="H79" s="15">
        <f t="shared" si="2"/>
        <v>0.14238011948151905</v>
      </c>
      <c r="I79" s="15">
        <f t="shared" si="2"/>
        <v>8.6002549260336694E-2</v>
      </c>
      <c r="J79" s="15">
        <f t="shared" si="2"/>
        <v>8.0257176756334966E-2</v>
      </c>
      <c r="K79" s="15">
        <f t="shared" si="2"/>
        <v>0.17205530332366928</v>
      </c>
      <c r="L79" s="15">
        <f t="shared" si="2"/>
        <v>0.10889697183295725</v>
      </c>
      <c r="M79" s="15">
        <f t="shared" si="2"/>
        <v>0.10314649222182513</v>
      </c>
      <c r="N79" s="15">
        <f t="shared" si="2"/>
        <v>7.3333187290690674E-2</v>
      </c>
      <c r="O79" s="15">
        <f t="shared" si="2"/>
        <v>9.9919581041934422E-2</v>
      </c>
      <c r="P79" s="15">
        <f t="shared" si="2"/>
        <v>0.10760126985175683</v>
      </c>
      <c r="Q79" s="15">
        <f t="shared" si="2"/>
        <v>0.12447449964630258</v>
      </c>
      <c r="R79" s="15">
        <f t="shared" si="2"/>
        <v>0.10730439094727257</v>
      </c>
      <c r="S79" s="15">
        <f t="shared" si="2"/>
        <v>0.10225609017682054</v>
      </c>
      <c r="T79" s="15">
        <f t="shared" si="2"/>
        <v>6.5800131750077026E-2</v>
      </c>
      <c r="U79" s="15">
        <f t="shared" si="2"/>
        <v>0.10168892564911819</v>
      </c>
      <c r="V79" s="15">
        <f t="shared" si="2"/>
        <v>8.408085669944286E-2</v>
      </c>
      <c r="W79" s="15">
        <f t="shared" si="2"/>
        <v>9.672394801912676E-2</v>
      </c>
      <c r="X79" s="15">
        <f t="shared" si="2"/>
        <v>8.4657052434774324E-2</v>
      </c>
      <c r="Y79" s="15">
        <f t="shared" si="2"/>
        <v>9.0667146176941674E-2</v>
      </c>
      <c r="Z79" s="15">
        <f t="shared" si="2"/>
        <v>8.2510177748413238E-2</v>
      </c>
      <c r="AA79" s="15">
        <f t="shared" si="2"/>
        <v>0.12793723746503932</v>
      </c>
      <c r="AB79" s="15">
        <f t="shared" si="2"/>
        <v>0.11343275961517633</v>
      </c>
      <c r="AC79" s="239">
        <f t="shared" si="2"/>
        <v>0.12636045989976818</v>
      </c>
      <c r="AD79" s="240">
        <f t="shared" si="2"/>
        <v>9.234702277756765E-2</v>
      </c>
      <c r="AE79" s="15">
        <f t="shared" si="2"/>
        <v>0.11106857795358438</v>
      </c>
      <c r="AF79" s="15">
        <f t="shared" si="2"/>
        <v>0.11889526041045689</v>
      </c>
      <c r="AG79" s="15">
        <f t="shared" si="2"/>
        <v>9.6139663150086291E-2</v>
      </c>
      <c r="AH79" s="15">
        <f t="shared" si="2"/>
        <v>0.10173092246427207</v>
      </c>
      <c r="AI79" s="15">
        <f t="shared" si="2"/>
        <v>9.3292881815154605E-2</v>
      </c>
      <c r="AJ79" s="15">
        <f t="shared" si="2"/>
        <v>0.10392929366670049</v>
      </c>
    </row>
    <row r="80" spans="1:61" ht="15" customHeight="1">
      <c r="A80" s="90"/>
      <c r="B80" s="131" t="s">
        <v>192</v>
      </c>
      <c r="C80" s="95"/>
      <c r="D80" s="99" t="s">
        <v>141</v>
      </c>
      <c r="E80" s="15">
        <v>0.19976867731423142</v>
      </c>
      <c r="F80" s="15">
        <v>0.21971380636373122</v>
      </c>
      <c r="G80" s="15">
        <v>0.26506585385248771</v>
      </c>
      <c r="H80" s="15">
        <v>0.29863758433719495</v>
      </c>
      <c r="I80" s="15">
        <v>0.19419831522586412</v>
      </c>
      <c r="J80" s="15">
        <v>0.19595972592289554</v>
      </c>
      <c r="K80" s="15">
        <v>0.37883758783635019</v>
      </c>
      <c r="L80" s="15">
        <v>0.26061194353239442</v>
      </c>
      <c r="M80" s="15">
        <v>0.29321769049171714</v>
      </c>
      <c r="N80" s="15">
        <v>0.29245378972765607</v>
      </c>
      <c r="O80" s="15">
        <v>0.31781096761506406</v>
      </c>
      <c r="P80" s="15">
        <v>0.28922470149597074</v>
      </c>
      <c r="Q80" s="15">
        <v>0.33238299148011025</v>
      </c>
      <c r="R80" s="15">
        <v>0.28827836347323788</v>
      </c>
      <c r="S80" s="15">
        <v>0.27401916751223665</v>
      </c>
      <c r="T80" s="15">
        <v>0.26321758564401654</v>
      </c>
      <c r="U80" s="15">
        <v>0.28218648921522765</v>
      </c>
      <c r="V80" s="15">
        <v>0.27751976379791388</v>
      </c>
      <c r="W80" s="15">
        <v>0.29432143271845057</v>
      </c>
      <c r="X80" s="15">
        <v>0.32978957966863198</v>
      </c>
      <c r="Y80" s="15">
        <v>0.29085153599598623</v>
      </c>
      <c r="Z80" s="15">
        <v>0.27916019651858154</v>
      </c>
      <c r="AA80" s="15">
        <v>0.318353447775161</v>
      </c>
      <c r="AB80" s="15">
        <v>0.11343275961517632</v>
      </c>
      <c r="AC80" s="239">
        <v>0.2774876757206472</v>
      </c>
      <c r="AD80" s="240">
        <v>0.20827710161587168</v>
      </c>
      <c r="AE80" s="15">
        <v>0.24876466029829022</v>
      </c>
      <c r="AF80" s="15">
        <v>0.27258039825941355</v>
      </c>
      <c r="AG80" s="15">
        <v>0.29793049898677049</v>
      </c>
      <c r="AH80" s="15">
        <v>0.28798290315865516</v>
      </c>
      <c r="AI80" s="15">
        <v>0.29530989913916328</v>
      </c>
      <c r="AJ80" s="15">
        <v>0.30139178225640922</v>
      </c>
    </row>
    <row r="81" spans="1:36" s="81" customFormat="1" ht="15" customHeight="1">
      <c r="A81" s="98"/>
      <c r="B81" s="131" t="s">
        <v>193</v>
      </c>
      <c r="C81" s="99"/>
      <c r="D81" s="99" t="s">
        <v>135</v>
      </c>
      <c r="E81" s="15">
        <v>9.0778406131890352E-2</v>
      </c>
      <c r="F81" s="15">
        <v>0.11105270410531375</v>
      </c>
      <c r="G81" s="15">
        <v>0.23431574513471634</v>
      </c>
      <c r="H81" s="15">
        <v>0.18175858021097388</v>
      </c>
      <c r="I81" s="15">
        <v>0.13284052567373025</v>
      </c>
      <c r="J81" s="15">
        <v>0.12917321275030727</v>
      </c>
      <c r="K81" s="15">
        <v>0.20530282073288281</v>
      </c>
      <c r="L81" s="15">
        <v>0.15906550919198936</v>
      </c>
      <c r="M81" s="15">
        <v>0.17133241001393448</v>
      </c>
      <c r="N81" s="15">
        <v>0.15784483950872003</v>
      </c>
      <c r="O81" s="15">
        <v>0.18886844485132484</v>
      </c>
      <c r="P81" s="15">
        <v>0.19697311079198107</v>
      </c>
      <c r="Q81" s="15">
        <v>0.21719657415068108</v>
      </c>
      <c r="R81" s="15">
        <v>0.20513815660027576</v>
      </c>
      <c r="S81" s="15">
        <v>0.20498425746820631</v>
      </c>
      <c r="T81" s="15">
        <v>0.16523344129726378</v>
      </c>
      <c r="U81" s="15">
        <v>0.20257166646522531</v>
      </c>
      <c r="V81" s="15">
        <v>0.18195471961965792</v>
      </c>
      <c r="W81" s="15">
        <v>0.18844218661704754</v>
      </c>
      <c r="X81" s="15">
        <v>0.1759702484263371</v>
      </c>
      <c r="Y81" s="15">
        <v>0.1794783006535049</v>
      </c>
      <c r="Z81" s="15">
        <v>0.18139002430759446</v>
      </c>
      <c r="AA81" s="15">
        <v>0.22026453908055077</v>
      </c>
      <c r="AB81" s="15">
        <v>2.2492426256106909E-2</v>
      </c>
      <c r="AC81" s="239">
        <v>0.18264653625937557</v>
      </c>
      <c r="AD81" s="240">
        <v>0.14911822103240557</v>
      </c>
      <c r="AE81" s="15">
        <v>0.15801946379781773</v>
      </c>
      <c r="AF81" s="15">
        <v>0.16272952435869065</v>
      </c>
      <c r="AG81" s="15">
        <v>0.17984461704586369</v>
      </c>
      <c r="AH81" s="15">
        <v>0.19697185565193401</v>
      </c>
      <c r="AI81" s="15">
        <v>0.18481666379649764</v>
      </c>
      <c r="AJ81" s="15">
        <v>0.1939827989814725</v>
      </c>
    </row>
    <row r="82" spans="1:36" s="81" customFormat="1" ht="14.25" customHeight="1">
      <c r="A82" s="98"/>
      <c r="B82" s="131" t="s">
        <v>194</v>
      </c>
      <c r="C82" s="99"/>
      <c r="D82" s="99" t="s">
        <v>225</v>
      </c>
      <c r="E82" s="15">
        <v>8.3733939658498999E-2</v>
      </c>
      <c r="F82" s="15">
        <v>0.13480463251450253</v>
      </c>
      <c r="G82" s="15">
        <v>0.22495725710359296</v>
      </c>
      <c r="H82" s="15">
        <v>0.22095059625562039</v>
      </c>
      <c r="I82" s="15">
        <v>0.13931866754190672</v>
      </c>
      <c r="J82" s="15">
        <v>0.14272594283580542</v>
      </c>
      <c r="K82" s="15">
        <v>0.11898943387120259</v>
      </c>
      <c r="L82" s="15">
        <v>0.19509764286797865</v>
      </c>
      <c r="M82" s="15">
        <v>0.19602868941498877</v>
      </c>
      <c r="N82" s="15">
        <v>0.20076960355974011</v>
      </c>
      <c r="O82" s="15">
        <v>0.21423321798200123</v>
      </c>
      <c r="P82" s="15">
        <v>0.18648904709860523</v>
      </c>
      <c r="Q82" s="15">
        <v>0.24693515536789024</v>
      </c>
      <c r="R82" s="15">
        <v>0.22494894586440337</v>
      </c>
      <c r="S82" s="15">
        <v>0.22058500271576445</v>
      </c>
      <c r="T82" s="15">
        <v>0.18248746789017703</v>
      </c>
      <c r="U82" s="15">
        <v>0.21966686054472165</v>
      </c>
      <c r="V82" s="15">
        <v>0.20083626569935203</v>
      </c>
      <c r="W82" s="15">
        <v>0.20918084305392776</v>
      </c>
      <c r="X82" s="15">
        <v>0.20377723859355062</v>
      </c>
      <c r="Y82" s="15">
        <v>0.20816452955546977</v>
      </c>
      <c r="Z82" s="15">
        <v>0.21121834351950416</v>
      </c>
      <c r="AA82" s="15">
        <v>0.25522769908331533</v>
      </c>
      <c r="AB82" s="15">
        <v>0.23700945583013036</v>
      </c>
      <c r="AC82" s="239">
        <v>0.20413834492132432</v>
      </c>
      <c r="AD82" s="240">
        <v>0.15068735934803068</v>
      </c>
      <c r="AE82" s="15">
        <v>0.17152042944559756</v>
      </c>
      <c r="AF82" s="15">
        <v>0.15045859950718696</v>
      </c>
      <c r="AG82" s="15">
        <v>0.19908427020841465</v>
      </c>
      <c r="AH82" s="15">
        <v>0.21717530613281466</v>
      </c>
      <c r="AI82" s="15">
        <v>0.21717530613281466</v>
      </c>
      <c r="AJ82" s="15">
        <v>0.19043864785639888</v>
      </c>
    </row>
    <row r="83" spans="1:36" s="81" customFormat="1" ht="14.25" customHeight="1">
      <c r="A83" s="98"/>
      <c r="B83" s="131"/>
      <c r="C83" s="99"/>
      <c r="D83" s="99" t="s">
        <v>231</v>
      </c>
      <c r="E83" s="187">
        <v>29.211472229999895</v>
      </c>
      <c r="F83" s="187">
        <v>40.803870020000033</v>
      </c>
      <c r="G83" s="187">
        <v>89.94527446999993</v>
      </c>
      <c r="H83" s="187">
        <v>73.555683370000011</v>
      </c>
      <c r="I83" s="187">
        <v>50.600502719999994</v>
      </c>
      <c r="J83" s="187">
        <v>55.145209960000102</v>
      </c>
      <c r="K83" s="187">
        <v>134.01849172000004</v>
      </c>
      <c r="L83" s="187">
        <v>90.326030510000251</v>
      </c>
      <c r="M83" s="187">
        <v>85.42700412000012</v>
      </c>
      <c r="N83" s="187">
        <v>92.440597760000003</v>
      </c>
      <c r="O83" s="187">
        <v>116.50625205000017</v>
      </c>
      <c r="P83" s="187">
        <v>139.28464642000012</v>
      </c>
      <c r="Q83" s="187">
        <v>150.66928780999984</v>
      </c>
      <c r="R83" s="187">
        <v>146.22113421999995</v>
      </c>
      <c r="S83" s="187">
        <v>157.38513210999997</v>
      </c>
      <c r="T83" s="187">
        <v>135.37234812</v>
      </c>
      <c r="U83" s="187">
        <v>164.95084410000044</v>
      </c>
      <c r="V83" s="187">
        <v>162.75733154000011</v>
      </c>
      <c r="W83" s="187">
        <v>181.43208492000082</v>
      </c>
      <c r="X83" s="187">
        <v>174.39765620000082</v>
      </c>
      <c r="Y83" s="187">
        <v>175.57529930000103</v>
      </c>
      <c r="Z83" s="187">
        <v>197.00067367216653</v>
      </c>
      <c r="AA83" s="187">
        <v>237.50122185857896</v>
      </c>
      <c r="AB83" s="187">
        <v>226.75969677999896</v>
      </c>
      <c r="AC83" s="241">
        <v>187.71308825895835</v>
      </c>
      <c r="AD83" s="188">
        <v>220.4</v>
      </c>
      <c r="AE83" s="187">
        <v>233.51630008999985</v>
      </c>
      <c r="AF83" s="187">
        <v>330.09023491000039</v>
      </c>
      <c r="AG83" s="187">
        <v>433.10824884000033</v>
      </c>
      <c r="AH83" s="187">
        <v>589.6479022599998</v>
      </c>
      <c r="AI83" s="187">
        <v>683.53791676000219</v>
      </c>
      <c r="AJ83" s="187">
        <v>836.83689161074551</v>
      </c>
    </row>
    <row r="84" spans="1:36" s="81" customFormat="1" ht="14.25" customHeight="1">
      <c r="A84" s="98"/>
      <c r="B84" s="131"/>
      <c r="C84" s="99"/>
      <c r="D84" s="99" t="s">
        <v>237</v>
      </c>
      <c r="E84" s="15">
        <v>9.0778406131890352E-2</v>
      </c>
      <c r="F84" s="15">
        <v>0.11105270410531375</v>
      </c>
      <c r="G84" s="15">
        <v>0.23431574513471634</v>
      </c>
      <c r="H84" s="15">
        <v>0.18175858021097388</v>
      </c>
      <c r="I84" s="15">
        <v>0.13284052567373025</v>
      </c>
      <c r="J84" s="15">
        <v>0.12917321275030727</v>
      </c>
      <c r="K84" s="15">
        <v>0.20530282073288281</v>
      </c>
      <c r="L84" s="15">
        <v>0.15906550919198936</v>
      </c>
      <c r="M84" s="15">
        <v>0.17133241001393448</v>
      </c>
      <c r="N84" s="15">
        <v>0.15784483950872003</v>
      </c>
      <c r="O84" s="15">
        <v>0.18886844485132484</v>
      </c>
      <c r="P84" s="15">
        <v>0.19697311079198107</v>
      </c>
      <c r="Q84" s="15">
        <v>0.21719657415068108</v>
      </c>
      <c r="R84" s="15">
        <v>0.20513815660027576</v>
      </c>
      <c r="S84" s="15">
        <v>0.20498425746820631</v>
      </c>
      <c r="T84" s="15">
        <v>0.16523344129726378</v>
      </c>
      <c r="U84" s="15">
        <v>0.20257166646522531</v>
      </c>
      <c r="V84" s="15">
        <v>0.18195471961965792</v>
      </c>
      <c r="W84" s="15">
        <v>0.18844218661704754</v>
      </c>
      <c r="X84" s="15">
        <v>0.1759702484263371</v>
      </c>
      <c r="Y84" s="15">
        <v>0.1794783006535049</v>
      </c>
      <c r="Z84" s="15">
        <v>0.18139002430759446</v>
      </c>
      <c r="AA84" s="15">
        <v>0.22029422067547672</v>
      </c>
      <c r="AB84" s="15">
        <v>0.20815190286949092</v>
      </c>
      <c r="AC84" s="239">
        <v>0.18264653625937557</v>
      </c>
      <c r="AD84" s="240">
        <v>0.14911822103240557</v>
      </c>
      <c r="AE84" s="15">
        <v>0.15801946379781773</v>
      </c>
      <c r="AF84" s="15">
        <v>0.16272952435869065</v>
      </c>
      <c r="AG84" s="15">
        <v>0.17984461704586369</v>
      </c>
      <c r="AH84" s="15">
        <v>0.19697185565193401</v>
      </c>
      <c r="AI84" s="15">
        <v>0.18663011440661226</v>
      </c>
      <c r="AJ84" s="15">
        <v>0.19774872947596661</v>
      </c>
    </row>
    <row r="85" spans="1:36" s="81" customFormat="1" ht="14.25" customHeight="1">
      <c r="A85" s="98"/>
      <c r="B85" s="131"/>
      <c r="C85" s="99"/>
      <c r="D85" s="99" t="s">
        <v>232</v>
      </c>
      <c r="E85" s="100">
        <v>64.283318229999892</v>
      </c>
      <c r="F85" s="100">
        <v>80.728998620000027</v>
      </c>
      <c r="G85" s="100">
        <v>101.74912045999993</v>
      </c>
      <c r="H85" s="100">
        <v>120.85532122000001</v>
      </c>
      <c r="I85" s="187">
        <v>73.972399069999994</v>
      </c>
      <c r="J85" s="187">
        <v>83.656975000000102</v>
      </c>
      <c r="K85" s="187">
        <v>247.29929159</v>
      </c>
      <c r="L85" s="187">
        <v>147.9896080700002</v>
      </c>
      <c r="M85" s="187">
        <v>146.19947768000011</v>
      </c>
      <c r="N85" s="187">
        <v>171.27327838999997</v>
      </c>
      <c r="O85" s="187">
        <v>196.04632593000019</v>
      </c>
      <c r="P85" s="187">
        <v>204.5180691000001</v>
      </c>
      <c r="Q85" s="187">
        <v>230.57411840999984</v>
      </c>
      <c r="R85" s="187">
        <v>205.48292904999997</v>
      </c>
      <c r="S85" s="187">
        <v>210.38953630999998</v>
      </c>
      <c r="T85" s="187">
        <v>215.64873524000001</v>
      </c>
      <c r="U85" s="187">
        <v>229.77991148460043</v>
      </c>
      <c r="V85" s="187">
        <v>248.23965160000012</v>
      </c>
      <c r="W85" s="187">
        <v>283.37259365000079</v>
      </c>
      <c r="X85" s="187">
        <v>326.84235118000083</v>
      </c>
      <c r="Y85" s="187">
        <v>284.52657117000103</v>
      </c>
      <c r="Z85" s="187">
        <v>303.18506757216653</v>
      </c>
      <c r="AA85" s="187">
        <v>343.25177488857895</v>
      </c>
      <c r="AB85" s="187">
        <v>360.53120288999895</v>
      </c>
      <c r="AC85" s="233">
        <v>285.18508825895833</v>
      </c>
      <c r="AD85" s="234">
        <v>307.83812252000007</v>
      </c>
      <c r="AE85" s="100">
        <v>367.61675852999986</v>
      </c>
      <c r="AF85" s="100">
        <v>552.91827373000024</v>
      </c>
      <c r="AG85" s="100">
        <v>718.0371511000003</v>
      </c>
      <c r="AH85" s="100">
        <v>862.09531900999968</v>
      </c>
      <c r="AI85" s="100">
        <v>1088.2345079146021</v>
      </c>
      <c r="AJ85" s="100">
        <v>1291.4946165207455</v>
      </c>
    </row>
    <row r="86" spans="1:36" s="81" customFormat="1" ht="14.25" customHeight="1">
      <c r="A86" s="98"/>
      <c r="B86" s="131"/>
      <c r="C86" s="99"/>
      <c r="D86" s="99" t="s">
        <v>238</v>
      </c>
      <c r="E86" s="15">
        <v>0.19976867731423142</v>
      </c>
      <c r="F86" s="15">
        <v>0.21971380636373122</v>
      </c>
      <c r="G86" s="15">
        <v>0.26506585385248771</v>
      </c>
      <c r="H86" s="15">
        <v>0.29863758433719495</v>
      </c>
      <c r="I86" s="15">
        <v>0.19419831522586412</v>
      </c>
      <c r="J86" s="15">
        <v>0.19595972592289554</v>
      </c>
      <c r="K86" s="15">
        <v>0.37883758783635019</v>
      </c>
      <c r="L86" s="15">
        <v>0.26061194353239442</v>
      </c>
      <c r="M86" s="15">
        <v>0.29321769049171714</v>
      </c>
      <c r="N86" s="15">
        <v>0.29245378972765607</v>
      </c>
      <c r="O86" s="15">
        <v>0.31781096761506406</v>
      </c>
      <c r="P86" s="15">
        <v>0.28922470149597074</v>
      </c>
      <c r="Q86" s="15">
        <v>0.33238299148011025</v>
      </c>
      <c r="R86" s="15">
        <v>0.28827836347323788</v>
      </c>
      <c r="S86" s="15">
        <v>0.27401916751223665</v>
      </c>
      <c r="T86" s="15">
        <v>0.26321758564401654</v>
      </c>
      <c r="U86" s="15">
        <v>0.28218648921522765</v>
      </c>
      <c r="V86" s="15">
        <v>0.27751976379791388</v>
      </c>
      <c r="W86" s="15">
        <v>0.29432143271845057</v>
      </c>
      <c r="X86" s="15">
        <v>0.32978957966863198</v>
      </c>
      <c r="Y86" s="15">
        <v>0.29085153599598623</v>
      </c>
      <c r="Z86" s="15">
        <v>0.27916019651858154</v>
      </c>
      <c r="AA86" s="15">
        <v>0.31838312937008695</v>
      </c>
      <c r="AB86" s="15">
        <v>0.33094618219651389</v>
      </c>
      <c r="AC86" s="242">
        <v>0.2774876757206472</v>
      </c>
      <c r="AD86" s="243">
        <v>0.20827710161587168</v>
      </c>
      <c r="AE86" s="15">
        <v>0.24876466029829022</v>
      </c>
      <c r="AF86" s="15">
        <v>0.27258039825941349</v>
      </c>
      <c r="AG86" s="15">
        <v>0.29815898637383803</v>
      </c>
      <c r="AH86" s="15">
        <v>0.28798290315865516</v>
      </c>
      <c r="AI86" s="15">
        <v>0.29711747700382773</v>
      </c>
      <c r="AJ86" s="15">
        <v>0.30518666222654733</v>
      </c>
    </row>
    <row r="87" spans="1:36" ht="14.25" customHeight="1"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</row>
    <row r="88" spans="1:36" ht="14.25" customHeight="1">
      <c r="D88" s="102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</row>
    <row r="89" spans="1:36" ht="14.25" customHeight="1">
      <c r="D89" s="102" t="s">
        <v>239</v>
      </c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</row>
    <row r="90" spans="1:36" ht="15" customHeight="1">
      <c r="A90" s="72"/>
      <c r="B90" s="92"/>
      <c r="C90" s="92"/>
      <c r="D90" s="103" t="s">
        <v>233</v>
      </c>
      <c r="E90" s="40"/>
      <c r="F90" s="66"/>
      <c r="G90" s="14"/>
      <c r="H90" s="14"/>
      <c r="I90" s="14"/>
      <c r="J90" s="14"/>
      <c r="K90" s="14"/>
      <c r="L90" s="14"/>
      <c r="M90" s="94"/>
      <c r="N90" s="94"/>
      <c r="O90" s="94"/>
      <c r="P90" s="94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</row>
    <row r="91" spans="1:36" ht="15" customHeight="1">
      <c r="A91" s="72"/>
      <c r="B91" s="92"/>
      <c r="C91" s="92"/>
      <c r="D91" s="95"/>
      <c r="E91" s="40"/>
      <c r="F91" s="66"/>
      <c r="G91" s="14"/>
      <c r="H91" s="14"/>
      <c r="I91" s="14"/>
      <c r="J91" s="14"/>
      <c r="K91" s="14"/>
      <c r="L91" s="14"/>
      <c r="M91" s="94"/>
      <c r="N91" s="94"/>
      <c r="O91" s="94"/>
      <c r="P91" s="94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</row>
    <row r="92" spans="1:36" ht="15" customHeight="1"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</row>
    <row r="93" spans="1:36" ht="15" customHeight="1"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</row>
    <row r="94" spans="1:36" ht="15" customHeight="1">
      <c r="A94" s="66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</row>
    <row r="95" spans="1:36" ht="15" customHeight="1">
      <c r="A95" s="66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</row>
    <row r="96" spans="1:36" ht="15" customHeight="1">
      <c r="A96" s="66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</row>
    <row r="97" spans="1:36" ht="15" customHeight="1">
      <c r="A97" s="66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</row>
    <row r="98" spans="1:36" ht="15" customHeight="1">
      <c r="A98" s="66"/>
      <c r="D98" s="104"/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</row>
    <row r="99" spans="1:36" ht="15" customHeight="1">
      <c r="A99" s="66"/>
      <c r="D99" s="104"/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</row>
    <row r="100" spans="1:36" ht="15" customHeight="1">
      <c r="A100" s="66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</row>
    <row r="101" spans="1:36" ht="15" customHeight="1">
      <c r="A101" s="66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</row>
    <row r="102" spans="1:36" ht="15" customHeight="1">
      <c r="A102" s="66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</row>
    <row r="103" spans="1:36" ht="15" customHeight="1">
      <c r="A103" s="66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</row>
    <row r="104" spans="1:36" ht="15" customHeight="1">
      <c r="A104" s="66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</row>
    <row r="105" spans="1:36" ht="15" customHeight="1">
      <c r="A105" s="66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</row>
    <row r="106" spans="1:36" ht="15" customHeight="1">
      <c r="A106" s="66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</row>
    <row r="107" spans="1:36" ht="15" customHeight="1">
      <c r="A107" s="66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</row>
    <row r="108" spans="1:36" ht="15" customHeight="1">
      <c r="A108" s="66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</row>
    <row r="109" spans="1:36" ht="15" customHeight="1">
      <c r="A109" s="66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</row>
    <row r="110" spans="1:36" ht="15" customHeight="1">
      <c r="A110" s="66"/>
      <c r="E110" s="66"/>
      <c r="F110" s="66"/>
      <c r="G110" s="66"/>
      <c r="H110" s="66"/>
      <c r="I110" s="66"/>
      <c r="J110" s="66"/>
      <c r="K110" s="66"/>
      <c r="L110" s="66"/>
      <c r="M110" s="66"/>
      <c r="N110" s="66"/>
      <c r="O110" s="66"/>
      <c r="P110" s="66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</row>
    <row r="111" spans="1:36" ht="15" customHeight="1">
      <c r="A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</row>
    <row r="112" spans="1:36" ht="15" customHeight="1">
      <c r="A112" s="66"/>
      <c r="E112" s="66"/>
      <c r="F112" s="66"/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</row>
    <row r="113" spans="1:36" ht="15" customHeight="1">
      <c r="A113" s="66"/>
      <c r="E113" s="66"/>
      <c r="F113" s="66"/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</row>
    <row r="114" spans="1:36" ht="15" customHeight="1">
      <c r="A114" s="66"/>
      <c r="E114" s="66"/>
      <c r="F114" s="66"/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</row>
    <row r="115" spans="1:36" ht="15" customHeight="1">
      <c r="A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</row>
    <row r="116" spans="1:36" ht="15" customHeight="1">
      <c r="A116" s="66"/>
      <c r="E116" s="66"/>
      <c r="F116" s="66"/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</row>
    <row r="117" spans="1:36" ht="15" customHeight="1">
      <c r="A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</row>
    <row r="118" spans="1:36" ht="15" customHeight="1">
      <c r="A118" s="66"/>
      <c r="E118" s="66"/>
      <c r="F118" s="66"/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</row>
    <row r="119" spans="1:36" ht="15" customHeight="1">
      <c r="A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</row>
    <row r="120" spans="1:36" ht="15" customHeight="1">
      <c r="A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</row>
    <row r="121" spans="1:36" ht="15" customHeight="1">
      <c r="A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</row>
    <row r="122" spans="1:36" ht="15" customHeight="1">
      <c r="A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</row>
    <row r="123" spans="1:36" ht="15" customHeight="1">
      <c r="A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</row>
    <row r="124" spans="1:36" ht="15" customHeight="1">
      <c r="A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</row>
    <row r="125" spans="1:36" ht="15" customHeight="1">
      <c r="A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</row>
    <row r="126" spans="1:36" ht="15" customHeight="1">
      <c r="A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</row>
    <row r="127" spans="1:36" ht="15" customHeight="1">
      <c r="A127" s="66"/>
      <c r="E127" s="66"/>
      <c r="F127" s="66"/>
      <c r="G127" s="66"/>
      <c r="H127" s="66"/>
      <c r="I127" s="66"/>
      <c r="J127" s="66"/>
      <c r="K127" s="66"/>
      <c r="L127" s="66"/>
      <c r="M127" s="66"/>
      <c r="N127" s="66"/>
      <c r="O127" s="66"/>
      <c r="P127" s="66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</row>
    <row r="128" spans="1:36" ht="15" customHeight="1">
      <c r="A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</row>
    <row r="129" spans="1:36" ht="15" customHeight="1">
      <c r="A129" s="66"/>
      <c r="E129" s="66"/>
      <c r="F129" s="66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</row>
    <row r="130" spans="1:36" ht="15" customHeight="1">
      <c r="A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</row>
    <row r="131" spans="1:36" ht="15" customHeight="1">
      <c r="A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P131" s="66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</row>
    <row r="132" spans="1:36" ht="15" customHeight="1">
      <c r="A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</row>
    <row r="133" spans="1:36" ht="15" customHeight="1">
      <c r="A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</row>
    <row r="134" spans="1:36" ht="15" customHeight="1">
      <c r="A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</row>
    <row r="135" spans="1:36" ht="15" customHeight="1">
      <c r="A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</row>
    <row r="136" spans="1:36" ht="15" customHeight="1">
      <c r="A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</row>
    <row r="137" spans="1:36" ht="15" customHeight="1">
      <c r="A137" s="66"/>
      <c r="E137" s="66"/>
      <c r="F137" s="66"/>
      <c r="G137" s="66"/>
      <c r="H137" s="66"/>
      <c r="I137" s="66"/>
      <c r="J137" s="66"/>
      <c r="K137" s="66"/>
      <c r="L137" s="66"/>
      <c r="M137" s="66"/>
      <c r="N137" s="66"/>
      <c r="O137" s="66"/>
      <c r="P137" s="66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</row>
    <row r="138" spans="1:36" ht="15" customHeight="1">
      <c r="A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</row>
    <row r="139" spans="1:36" ht="15" customHeight="1">
      <c r="A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</row>
    <row r="140" spans="1:36" ht="15" customHeight="1">
      <c r="A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</row>
    <row r="141" spans="1:36" ht="15" customHeight="1">
      <c r="A141" s="66"/>
      <c r="E141" s="66"/>
      <c r="F141" s="66"/>
      <c r="G141" s="66"/>
      <c r="H141" s="66"/>
      <c r="I141" s="66"/>
      <c r="J141" s="66"/>
      <c r="K141" s="66"/>
      <c r="L141" s="66"/>
      <c r="M141" s="66"/>
      <c r="N141" s="66"/>
      <c r="O141" s="66"/>
      <c r="P141" s="66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</row>
    <row r="142" spans="1:36" ht="15" customHeight="1">
      <c r="A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</row>
    <row r="143" spans="1:36" ht="15" customHeight="1">
      <c r="A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</row>
    <row r="144" spans="1:36" ht="15" customHeight="1">
      <c r="A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</row>
    <row r="145" spans="1:35" ht="15" customHeight="1">
      <c r="A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</row>
    <row r="146" spans="1:35" ht="15" customHeight="1">
      <c r="A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</row>
    <row r="147" spans="1:35" ht="15" customHeight="1">
      <c r="A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</row>
    <row r="148" spans="1:35" ht="15" customHeight="1">
      <c r="A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</row>
    <row r="149" spans="1:35" ht="15" customHeight="1">
      <c r="A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</row>
    <row r="150" spans="1:35" ht="15" customHeight="1">
      <c r="A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</row>
    <row r="151" spans="1:35" ht="15" customHeight="1">
      <c r="A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</row>
    <row r="152" spans="1:35" ht="15" customHeight="1">
      <c r="A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</row>
    <row r="153" spans="1:35" ht="15" customHeight="1">
      <c r="A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</row>
    <row r="154" spans="1:35" ht="15" customHeight="1">
      <c r="A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</row>
    <row r="155" spans="1:35" ht="15" customHeight="1">
      <c r="A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</row>
    <row r="156" spans="1:35" ht="15" customHeight="1">
      <c r="A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</row>
    <row r="157" spans="1:35" ht="15" customHeight="1">
      <c r="A157" s="66"/>
      <c r="E157" s="66"/>
      <c r="F157" s="66"/>
      <c r="G157" s="66"/>
      <c r="H157" s="66"/>
      <c r="I157" s="66"/>
      <c r="J157" s="66"/>
      <c r="K157" s="66"/>
      <c r="L157" s="66"/>
      <c r="M157" s="66"/>
      <c r="N157" s="66"/>
      <c r="O157" s="66"/>
      <c r="P157" s="66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</row>
    <row r="158" spans="1:35" ht="15" customHeight="1">
      <c r="A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</row>
    <row r="159" spans="1:35" ht="15" customHeight="1">
      <c r="A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149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</row>
    <row r="160" spans="1:35" ht="15" customHeight="1">
      <c r="A160" s="66"/>
      <c r="E160" s="66"/>
      <c r="F160" s="66"/>
      <c r="G160" s="66"/>
      <c r="H160" s="66"/>
      <c r="I160" s="66"/>
      <c r="J160" s="66"/>
      <c r="K160" s="66"/>
      <c r="L160" s="66"/>
      <c r="M160" s="66"/>
      <c r="N160" s="66"/>
      <c r="O160" s="66"/>
      <c r="P160" s="66"/>
      <c r="Q160" s="149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</row>
    <row r="161" spans="1:35" ht="15" customHeight="1">
      <c r="A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149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</row>
    <row r="162" spans="1:35" ht="15" customHeight="1">
      <c r="A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149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</row>
    <row r="163" spans="1:35" ht="15" customHeight="1">
      <c r="A163" s="66"/>
      <c r="E163" s="66"/>
      <c r="F163" s="66"/>
      <c r="G163" s="66"/>
      <c r="H163" s="66"/>
      <c r="I163" s="66"/>
      <c r="J163" s="66"/>
      <c r="K163" s="66"/>
      <c r="L163" s="66"/>
      <c r="M163" s="66"/>
      <c r="N163" s="66"/>
      <c r="O163" s="66"/>
      <c r="P163" s="66"/>
      <c r="Q163" s="149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</row>
    <row r="164" spans="1:35" ht="15" customHeight="1">
      <c r="A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</row>
    <row r="165" spans="1:35" ht="15" customHeight="1">
      <c r="A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</row>
    <row r="166" spans="1:35" ht="15" customHeight="1">
      <c r="A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  <c r="Q166" s="149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</row>
    <row r="167" spans="1:35" ht="15" customHeight="1">
      <c r="A167" s="66"/>
      <c r="E167" s="66"/>
      <c r="F167" s="66"/>
      <c r="G167" s="66"/>
      <c r="H167" s="66"/>
      <c r="I167" s="66"/>
      <c r="J167" s="66"/>
      <c r="K167" s="66"/>
      <c r="L167" s="66"/>
      <c r="M167" s="66"/>
      <c r="N167" s="66"/>
      <c r="O167" s="66"/>
      <c r="P167" s="66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</row>
    <row r="168" spans="1:35" ht="15" customHeight="1">
      <c r="A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</row>
    <row r="169" spans="1:35" ht="15" customHeight="1">
      <c r="A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149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</row>
    <row r="170" spans="1:35" ht="15" customHeight="1">
      <c r="A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149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</row>
    <row r="171" spans="1:35" ht="15" customHeight="1">
      <c r="A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66"/>
      <c r="P171" s="66"/>
      <c r="Q171" s="149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</row>
    <row r="172" spans="1:35" ht="15" customHeight="1">
      <c r="A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  <c r="Q172" s="149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</row>
    <row r="173" spans="1:35" ht="15" customHeight="1">
      <c r="A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</row>
    <row r="174" spans="1:35" ht="15" customHeight="1">
      <c r="A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  <c r="Q174" s="149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</row>
    <row r="175" spans="1:35" ht="15" customHeight="1">
      <c r="A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</row>
    <row r="176" spans="1:35" ht="15" customHeight="1">
      <c r="A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  <c r="Q176" s="149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</row>
    <row r="177" spans="1:35" ht="15" customHeight="1">
      <c r="A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</row>
    <row r="178" spans="1:35" ht="15" customHeight="1">
      <c r="A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</row>
    <row r="179" spans="1:35" ht="15" customHeight="1">
      <c r="A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</row>
    <row r="180" spans="1:35" ht="15" customHeight="1">
      <c r="A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</row>
    <row r="181" spans="1:35" ht="15" customHeight="1">
      <c r="A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</row>
    <row r="182" spans="1:35" ht="15" customHeight="1">
      <c r="A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</row>
    <row r="183" spans="1:35" ht="15" customHeight="1">
      <c r="A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</row>
    <row r="184" spans="1:35" ht="15" customHeight="1">
      <c r="A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</row>
    <row r="185" spans="1:35" ht="15" customHeight="1">
      <c r="A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</row>
    <row r="186" spans="1:35" ht="15" customHeight="1">
      <c r="A186" s="66"/>
      <c r="E186" s="66"/>
      <c r="F186" s="66"/>
      <c r="G186" s="66"/>
      <c r="H186" s="66"/>
      <c r="I186" s="66"/>
      <c r="J186" s="66"/>
      <c r="K186" s="66"/>
      <c r="L186" s="66"/>
      <c r="M186" s="66"/>
      <c r="N186" s="66"/>
      <c r="O186" s="66"/>
      <c r="P186" s="66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</row>
    <row r="187" spans="1:35" ht="15" customHeight="1">
      <c r="A187" s="66"/>
      <c r="E187" s="66"/>
      <c r="F187" s="66"/>
      <c r="G187" s="66"/>
      <c r="H187" s="66"/>
      <c r="I187" s="66"/>
      <c r="J187" s="66"/>
      <c r="K187" s="66"/>
      <c r="L187" s="66"/>
      <c r="M187" s="66"/>
      <c r="N187" s="66"/>
      <c r="O187" s="66"/>
      <c r="P187" s="66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</row>
    <row r="188" spans="1:35" ht="15" customHeight="1">
      <c r="A188" s="66"/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</row>
    <row r="189" spans="1:35" ht="15" customHeight="1">
      <c r="A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</row>
    <row r="190" spans="1:35" ht="15" customHeight="1">
      <c r="A190" s="66"/>
      <c r="E190" s="66"/>
      <c r="F190" s="66"/>
      <c r="G190" s="66"/>
      <c r="H190" s="66"/>
      <c r="I190" s="66"/>
      <c r="J190" s="66"/>
      <c r="K190" s="66"/>
      <c r="L190" s="66"/>
      <c r="M190" s="66"/>
      <c r="N190" s="66"/>
      <c r="O190" s="66"/>
      <c r="P190" s="66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</row>
    <row r="191" spans="1:35" ht="15" customHeight="1">
      <c r="A191" s="66"/>
      <c r="E191" s="66"/>
      <c r="F191" s="66"/>
      <c r="G191" s="66"/>
      <c r="H191" s="66"/>
      <c r="I191" s="66"/>
      <c r="J191" s="66"/>
      <c r="K191" s="66"/>
      <c r="L191" s="66"/>
      <c r="M191" s="66"/>
      <c r="N191" s="66"/>
      <c r="O191" s="66"/>
      <c r="P191" s="66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</row>
    <row r="192" spans="1:35" ht="15" customHeight="1">
      <c r="A192" s="66"/>
      <c r="E192" s="66"/>
      <c r="F192" s="66"/>
      <c r="G192" s="66"/>
      <c r="H192" s="66"/>
      <c r="I192" s="66"/>
      <c r="J192" s="66"/>
      <c r="K192" s="66"/>
      <c r="L192" s="66"/>
      <c r="M192" s="66"/>
      <c r="N192" s="66"/>
      <c r="O192" s="66"/>
      <c r="P192" s="66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</row>
    <row r="193" spans="1:35" ht="15" customHeight="1">
      <c r="A193" s="66"/>
      <c r="E193" s="66"/>
      <c r="F193" s="66"/>
      <c r="G193" s="66"/>
      <c r="H193" s="66"/>
      <c r="I193" s="66"/>
      <c r="J193" s="66"/>
      <c r="K193" s="66"/>
      <c r="L193" s="66"/>
      <c r="M193" s="66"/>
      <c r="N193" s="66"/>
      <c r="O193" s="66"/>
      <c r="P193" s="66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</row>
    <row r="194" spans="1:35" ht="15" customHeight="1">
      <c r="A194" s="66"/>
      <c r="E194" s="66"/>
      <c r="F194" s="66"/>
      <c r="G194" s="66"/>
      <c r="H194" s="66"/>
      <c r="I194" s="66"/>
      <c r="J194" s="66"/>
      <c r="K194" s="66"/>
      <c r="L194" s="66"/>
      <c r="M194" s="66"/>
      <c r="N194" s="66"/>
      <c r="O194" s="66"/>
      <c r="P194" s="66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</row>
    <row r="195" spans="1:35" ht="15" customHeight="1">
      <c r="A195" s="66"/>
      <c r="E195" s="66"/>
      <c r="F195" s="66"/>
      <c r="G195" s="66"/>
      <c r="H195" s="66"/>
      <c r="I195" s="66"/>
      <c r="J195" s="66"/>
      <c r="K195" s="66"/>
      <c r="L195" s="66"/>
      <c r="M195" s="66"/>
      <c r="N195" s="66"/>
      <c r="O195" s="66"/>
      <c r="P195" s="66"/>
      <c r="Q195" s="149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</row>
    <row r="196" spans="1:35" ht="15" customHeight="1">
      <c r="A196" s="66"/>
      <c r="E196" s="66"/>
      <c r="F196" s="66"/>
      <c r="G196" s="66"/>
      <c r="H196" s="66"/>
      <c r="I196" s="66"/>
      <c r="J196" s="66"/>
      <c r="K196" s="66"/>
      <c r="L196" s="66"/>
      <c r="M196" s="66"/>
      <c r="N196" s="66"/>
      <c r="O196" s="66"/>
      <c r="P196" s="66"/>
      <c r="Q196" s="149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</row>
    <row r="197" spans="1:35" ht="15" customHeight="1">
      <c r="A197" s="66"/>
      <c r="E197" s="66"/>
      <c r="F197" s="66"/>
      <c r="G197" s="66"/>
      <c r="H197" s="66"/>
      <c r="I197" s="66"/>
      <c r="J197" s="66"/>
      <c r="K197" s="66"/>
      <c r="L197" s="66"/>
      <c r="M197" s="66"/>
      <c r="N197" s="66"/>
      <c r="O197" s="66"/>
      <c r="P197" s="66"/>
      <c r="Q197" s="149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</row>
    <row r="198" spans="1:35" ht="15" customHeight="1">
      <c r="A198" s="66"/>
      <c r="E198" s="66"/>
      <c r="F198" s="66"/>
      <c r="G198" s="66"/>
      <c r="H198" s="66"/>
      <c r="I198" s="66"/>
      <c r="J198" s="66"/>
      <c r="K198" s="66"/>
      <c r="L198" s="66"/>
      <c r="M198" s="66"/>
      <c r="N198" s="66"/>
      <c r="O198" s="66"/>
      <c r="P198" s="66"/>
      <c r="Q198" s="149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</row>
    <row r="199" spans="1:35" ht="15" customHeight="1">
      <c r="A199" s="66"/>
      <c r="E199" s="66"/>
      <c r="F199" s="66"/>
      <c r="G199" s="66"/>
      <c r="H199" s="66"/>
      <c r="I199" s="66"/>
      <c r="J199" s="66"/>
      <c r="K199" s="66"/>
      <c r="L199" s="66"/>
      <c r="M199" s="66"/>
      <c r="N199" s="66"/>
      <c r="O199" s="66"/>
      <c r="P199" s="66"/>
      <c r="Q199" s="149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</row>
    <row r="200" spans="1:35" ht="15" customHeight="1">
      <c r="A200" s="66"/>
      <c r="E200" s="66"/>
      <c r="F200" s="66"/>
      <c r="G200" s="66"/>
      <c r="H200" s="66"/>
      <c r="I200" s="66"/>
      <c r="J200" s="66"/>
      <c r="K200" s="66"/>
      <c r="L200" s="66"/>
      <c r="M200" s="66"/>
      <c r="N200" s="66"/>
      <c r="O200" s="66"/>
      <c r="P200" s="66"/>
      <c r="Q200" s="149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</row>
    <row r="201" spans="1:35" ht="15" customHeight="1">
      <c r="A201" s="66"/>
      <c r="E201" s="66"/>
      <c r="F201" s="66"/>
      <c r="G201" s="66"/>
      <c r="H201" s="66"/>
      <c r="I201" s="66"/>
      <c r="J201" s="66"/>
      <c r="K201" s="66"/>
      <c r="L201" s="66"/>
      <c r="M201" s="66"/>
      <c r="N201" s="66"/>
      <c r="O201" s="66"/>
      <c r="P201" s="66"/>
      <c r="Q201" s="149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</row>
    <row r="202" spans="1:35" ht="15" customHeight="1">
      <c r="A202" s="66"/>
      <c r="E202" s="66"/>
      <c r="F202" s="66"/>
      <c r="G202" s="66"/>
      <c r="H202" s="66"/>
      <c r="I202" s="66"/>
      <c r="J202" s="66"/>
      <c r="K202" s="66"/>
      <c r="L202" s="66"/>
      <c r="M202" s="66"/>
      <c r="N202" s="66"/>
      <c r="O202" s="66"/>
      <c r="P202" s="66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</row>
    <row r="203" spans="1:35" ht="15" customHeight="1">
      <c r="A203" s="66"/>
      <c r="E203" s="66"/>
      <c r="F203" s="66"/>
      <c r="G203" s="66"/>
      <c r="H203" s="66"/>
      <c r="I203" s="66"/>
      <c r="J203" s="66"/>
      <c r="K203" s="66"/>
      <c r="L203" s="66"/>
      <c r="M203" s="66"/>
      <c r="N203" s="66"/>
      <c r="O203" s="66"/>
      <c r="P203" s="66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</row>
    <row r="204" spans="1:35" ht="15" customHeight="1">
      <c r="A204" s="66"/>
      <c r="E204" s="66"/>
      <c r="F204" s="66"/>
      <c r="G204" s="66"/>
      <c r="H204" s="66"/>
      <c r="I204" s="66"/>
      <c r="J204" s="66"/>
      <c r="K204" s="66"/>
      <c r="L204" s="66"/>
      <c r="M204" s="66"/>
      <c r="N204" s="66"/>
      <c r="O204" s="66"/>
      <c r="P204" s="66"/>
      <c r="Q204" s="149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</row>
    <row r="205" spans="1:35" ht="15" customHeight="1">
      <c r="A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149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</row>
    <row r="206" spans="1:35" ht="15" customHeight="1">
      <c r="A206" s="66"/>
      <c r="E206" s="66"/>
      <c r="F206" s="66"/>
      <c r="G206" s="66"/>
      <c r="H206" s="66"/>
      <c r="I206" s="66"/>
      <c r="J206" s="66"/>
      <c r="K206" s="66"/>
      <c r="L206" s="66"/>
      <c r="M206" s="66"/>
      <c r="N206" s="66"/>
      <c r="O206" s="66"/>
      <c r="P206" s="66"/>
      <c r="Q206" s="149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</row>
    <row r="207" spans="1:35" ht="15" customHeight="1">
      <c r="A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</row>
    <row r="208" spans="1:35" ht="15" customHeight="1">
      <c r="A208" s="66"/>
      <c r="E208" s="66"/>
      <c r="F208" s="66"/>
      <c r="G208" s="66"/>
      <c r="H208" s="66"/>
      <c r="I208" s="66"/>
      <c r="J208" s="66"/>
      <c r="K208" s="66"/>
      <c r="L208" s="66"/>
      <c r="M208" s="66"/>
      <c r="N208" s="66"/>
      <c r="O208" s="66"/>
      <c r="P208" s="66"/>
      <c r="Q208" s="149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</row>
    <row r="209" spans="1:35" ht="15" customHeight="1">
      <c r="A209" s="66"/>
      <c r="E209" s="66"/>
      <c r="F209" s="66"/>
      <c r="G209" s="66"/>
      <c r="H209" s="66"/>
      <c r="I209" s="66"/>
      <c r="J209" s="66"/>
      <c r="K209" s="66"/>
      <c r="L209" s="66"/>
      <c r="M209" s="66"/>
      <c r="N209" s="66"/>
      <c r="O209" s="66"/>
      <c r="P209" s="66"/>
      <c r="Q209" s="149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</row>
    <row r="210" spans="1:35" ht="15" customHeight="1">
      <c r="A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  <c r="P210" s="66"/>
      <c r="Q210" s="149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</row>
    <row r="211" spans="1:35" ht="15" customHeight="1">
      <c r="A211" s="66"/>
      <c r="E211" s="66"/>
      <c r="F211" s="66"/>
      <c r="G211" s="66"/>
      <c r="H211" s="66"/>
      <c r="I211" s="66"/>
      <c r="J211" s="66"/>
      <c r="K211" s="66"/>
      <c r="L211" s="66"/>
      <c r="M211" s="66"/>
      <c r="N211" s="66"/>
      <c r="O211" s="66"/>
      <c r="P211" s="66"/>
      <c r="Q211" s="149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</row>
    <row r="212" spans="1:35" ht="15" customHeight="1">
      <c r="A212" s="66"/>
      <c r="E212" s="66"/>
      <c r="F212" s="66"/>
      <c r="G212" s="66"/>
      <c r="H212" s="66"/>
      <c r="I212" s="66"/>
      <c r="J212" s="66"/>
      <c r="K212" s="66"/>
      <c r="L212" s="66"/>
      <c r="M212" s="66"/>
      <c r="N212" s="66"/>
      <c r="O212" s="66"/>
      <c r="P212" s="66"/>
      <c r="Q212" s="149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</row>
    <row r="213" spans="1:35" ht="15" customHeight="1">
      <c r="A213" s="66"/>
      <c r="E213" s="66"/>
      <c r="F213" s="66"/>
      <c r="G213" s="66"/>
      <c r="H213" s="66"/>
      <c r="I213" s="66"/>
      <c r="J213" s="66"/>
      <c r="K213" s="66"/>
      <c r="L213" s="66"/>
      <c r="M213" s="66"/>
      <c r="N213" s="66"/>
      <c r="O213" s="66"/>
      <c r="P213" s="66"/>
      <c r="Q213" s="149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</row>
    <row r="214" spans="1:35" ht="15" customHeight="1">
      <c r="A214" s="66"/>
      <c r="E214" s="66"/>
      <c r="F214" s="66"/>
      <c r="G214" s="66"/>
      <c r="H214" s="66"/>
      <c r="I214" s="66"/>
      <c r="J214" s="66"/>
      <c r="K214" s="66"/>
      <c r="L214" s="66"/>
      <c r="M214" s="66"/>
      <c r="N214" s="66"/>
      <c r="O214" s="66"/>
      <c r="P214" s="66"/>
      <c r="Q214" s="149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</row>
    <row r="215" spans="1:35" ht="15" customHeight="1">
      <c r="A215" s="66"/>
      <c r="E215" s="66"/>
      <c r="F215" s="66"/>
      <c r="G215" s="66"/>
      <c r="H215" s="66"/>
      <c r="I215" s="66"/>
      <c r="J215" s="66"/>
      <c r="K215" s="66"/>
      <c r="L215" s="66"/>
      <c r="M215" s="66"/>
      <c r="N215" s="66"/>
      <c r="O215" s="66"/>
      <c r="P215" s="66"/>
      <c r="Q215" s="149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</row>
    <row r="216" spans="1:35" ht="15" customHeight="1">
      <c r="A216" s="66"/>
      <c r="E216" s="66"/>
      <c r="F216" s="66"/>
      <c r="G216" s="66"/>
      <c r="H216" s="66"/>
      <c r="I216" s="66"/>
      <c r="J216" s="66"/>
      <c r="K216" s="66"/>
      <c r="L216" s="66"/>
      <c r="M216" s="66"/>
      <c r="N216" s="66"/>
      <c r="O216" s="66"/>
      <c r="P216" s="66"/>
      <c r="Q216" s="149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</row>
    <row r="217" spans="1:35" ht="15" customHeight="1">
      <c r="A217" s="66"/>
      <c r="E217" s="66"/>
      <c r="F217" s="66"/>
      <c r="G217" s="66"/>
      <c r="H217" s="66"/>
      <c r="I217" s="66"/>
      <c r="J217" s="66"/>
      <c r="K217" s="66"/>
      <c r="L217" s="66"/>
      <c r="M217" s="66"/>
      <c r="N217" s="66"/>
      <c r="O217" s="66"/>
      <c r="P217" s="66"/>
      <c r="Q217" s="149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</row>
    <row r="218" spans="1:35" ht="15" customHeight="1">
      <c r="A218" s="66"/>
      <c r="E218" s="66"/>
      <c r="F218" s="66"/>
      <c r="G218" s="66"/>
      <c r="H218" s="66"/>
      <c r="I218" s="66"/>
      <c r="J218" s="66"/>
      <c r="K218" s="66"/>
      <c r="L218" s="66"/>
      <c r="M218" s="66"/>
      <c r="N218" s="66"/>
      <c r="O218" s="66"/>
      <c r="P218" s="66"/>
      <c r="Q218" s="149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</row>
    <row r="219" spans="1:35" ht="15" customHeight="1">
      <c r="A219" s="66"/>
      <c r="E219" s="66"/>
      <c r="F219" s="66"/>
      <c r="G219" s="66"/>
      <c r="H219" s="66"/>
      <c r="I219" s="66"/>
      <c r="J219" s="66"/>
      <c r="K219" s="66"/>
      <c r="L219" s="66"/>
      <c r="M219" s="66"/>
      <c r="N219" s="66"/>
      <c r="O219" s="66"/>
      <c r="P219" s="66"/>
      <c r="Q219" s="149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</row>
    <row r="220" spans="1:35" ht="15" customHeight="1">
      <c r="A220" s="66"/>
      <c r="E220" s="66"/>
      <c r="F220" s="66"/>
      <c r="G220" s="66"/>
      <c r="H220" s="66"/>
      <c r="I220" s="66"/>
      <c r="J220" s="66"/>
      <c r="K220" s="66"/>
      <c r="L220" s="66"/>
      <c r="M220" s="66"/>
      <c r="N220" s="66"/>
      <c r="O220" s="66"/>
      <c r="P220" s="66"/>
      <c r="Q220" s="149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</row>
    <row r="221" spans="1:35" ht="15" customHeight="1">
      <c r="A221" s="66"/>
      <c r="E221" s="66"/>
      <c r="F221" s="66"/>
      <c r="G221" s="66"/>
      <c r="H221" s="66"/>
      <c r="I221" s="66"/>
      <c r="J221" s="66"/>
      <c r="K221" s="66"/>
      <c r="L221" s="66"/>
      <c r="M221" s="66"/>
      <c r="N221" s="66"/>
      <c r="O221" s="66"/>
      <c r="P221" s="66"/>
      <c r="Q221" s="149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</row>
    <row r="222" spans="1:35" ht="15" customHeight="1">
      <c r="A222" s="66"/>
      <c r="E222" s="66"/>
      <c r="F222" s="66"/>
      <c r="G222" s="66"/>
      <c r="H222" s="66"/>
      <c r="I222" s="66"/>
      <c r="J222" s="66"/>
      <c r="K222" s="66"/>
      <c r="L222" s="66"/>
      <c r="M222" s="66"/>
      <c r="N222" s="66"/>
      <c r="O222" s="66"/>
      <c r="P222" s="66"/>
      <c r="Q222" s="149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</row>
    <row r="223" spans="1:35" ht="15" customHeight="1">
      <c r="A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149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</row>
    <row r="224" spans="1:35" ht="15" customHeight="1">
      <c r="A224" s="66"/>
      <c r="E224" s="66"/>
      <c r="F224" s="66"/>
      <c r="G224" s="66"/>
      <c r="H224" s="66"/>
      <c r="I224" s="66"/>
      <c r="J224" s="66"/>
      <c r="K224" s="66"/>
      <c r="L224" s="66"/>
      <c r="M224" s="66"/>
      <c r="N224" s="66"/>
      <c r="O224" s="66"/>
      <c r="P224" s="66"/>
      <c r="Q224" s="149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</row>
    <row r="225" spans="1:35" ht="15" customHeight="1">
      <c r="A225" s="66"/>
      <c r="E225" s="66"/>
      <c r="F225" s="66"/>
      <c r="G225" s="66"/>
      <c r="H225" s="66"/>
      <c r="I225" s="66"/>
      <c r="J225" s="66"/>
      <c r="K225" s="66"/>
      <c r="L225" s="66"/>
      <c r="M225" s="66"/>
      <c r="N225" s="66"/>
      <c r="O225" s="66"/>
      <c r="P225" s="66"/>
      <c r="Q225" s="149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</row>
    <row r="226" spans="1:35" ht="15" customHeight="1">
      <c r="A226" s="66"/>
      <c r="E226" s="66"/>
      <c r="F226" s="66"/>
      <c r="G226" s="66"/>
      <c r="H226" s="66"/>
      <c r="I226" s="66"/>
      <c r="J226" s="66"/>
      <c r="K226" s="66"/>
      <c r="L226" s="66"/>
      <c r="M226" s="66"/>
      <c r="N226" s="66"/>
      <c r="O226" s="66"/>
      <c r="P226" s="66"/>
      <c r="Q226" s="149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</row>
    <row r="227" spans="1:35" ht="15" customHeight="1">
      <c r="A227" s="66"/>
      <c r="E227" s="66"/>
      <c r="F227" s="66"/>
      <c r="G227" s="66"/>
      <c r="H227" s="66"/>
      <c r="I227" s="66"/>
      <c r="J227" s="66"/>
      <c r="K227" s="66"/>
      <c r="L227" s="66"/>
      <c r="M227" s="66"/>
      <c r="N227" s="66"/>
      <c r="O227" s="66"/>
      <c r="P227" s="66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</row>
    <row r="228" spans="1:35" ht="15" customHeight="1">
      <c r="A228" s="66"/>
      <c r="E228" s="66"/>
      <c r="F228" s="66"/>
      <c r="G228" s="66"/>
      <c r="H228" s="66"/>
      <c r="I228" s="66"/>
      <c r="J228" s="66"/>
      <c r="K228" s="66"/>
      <c r="L228" s="66"/>
      <c r="M228" s="66"/>
      <c r="N228" s="66"/>
      <c r="O228" s="66"/>
      <c r="P228" s="66"/>
      <c r="Q228" s="149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</row>
    <row r="229" spans="1:35" ht="15" customHeight="1">
      <c r="A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149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</row>
    <row r="230" spans="1:35" ht="15" customHeight="1">
      <c r="A230" s="66"/>
      <c r="E230" s="66"/>
      <c r="F230" s="66"/>
      <c r="G230" s="66"/>
      <c r="H230" s="66"/>
      <c r="I230" s="66"/>
      <c r="J230" s="66"/>
      <c r="K230" s="66"/>
      <c r="L230" s="66"/>
      <c r="M230" s="66"/>
      <c r="N230" s="66"/>
      <c r="O230" s="66"/>
      <c r="P230" s="66"/>
      <c r="Q230" s="149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</row>
    <row r="231" spans="1:35" ht="15" customHeight="1">
      <c r="A231" s="66"/>
      <c r="E231" s="66"/>
      <c r="F231" s="66"/>
      <c r="G231" s="66"/>
      <c r="H231" s="66"/>
      <c r="I231" s="66"/>
      <c r="J231" s="66"/>
      <c r="K231" s="66"/>
      <c r="L231" s="66"/>
      <c r="M231" s="66"/>
      <c r="N231" s="66"/>
      <c r="O231" s="66"/>
      <c r="P231" s="66"/>
      <c r="Q231" s="149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</row>
    <row r="232" spans="1:35" ht="15" customHeight="1">
      <c r="A232" s="66"/>
      <c r="E232" s="66"/>
      <c r="F232" s="66"/>
      <c r="G232" s="66"/>
      <c r="H232" s="66"/>
      <c r="I232" s="66"/>
      <c r="J232" s="66"/>
      <c r="K232" s="66"/>
      <c r="L232" s="66"/>
      <c r="M232" s="66"/>
      <c r="N232" s="66"/>
      <c r="O232" s="66"/>
      <c r="P232" s="66"/>
      <c r="Q232" s="149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</row>
    <row r="233" spans="1:35" ht="15" customHeight="1">
      <c r="A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149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</row>
    <row r="234" spans="1:35" ht="15" customHeight="1">
      <c r="A234" s="66"/>
      <c r="E234" s="66"/>
      <c r="F234" s="66"/>
      <c r="G234" s="66"/>
      <c r="H234" s="66"/>
      <c r="I234" s="66"/>
      <c r="J234" s="66"/>
      <c r="K234" s="66"/>
      <c r="L234" s="66"/>
      <c r="M234" s="66"/>
      <c r="N234" s="66"/>
      <c r="O234" s="66"/>
      <c r="P234" s="66"/>
      <c r="Q234" s="149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</row>
    <row r="235" spans="1:35" ht="15" customHeight="1">
      <c r="A235" s="66"/>
      <c r="E235" s="66"/>
      <c r="F235" s="66"/>
      <c r="G235" s="66"/>
      <c r="H235" s="66"/>
      <c r="I235" s="66"/>
      <c r="J235" s="66"/>
      <c r="K235" s="66"/>
      <c r="L235" s="66"/>
      <c r="M235" s="66"/>
      <c r="N235" s="66"/>
      <c r="O235" s="66"/>
      <c r="P235" s="66"/>
      <c r="Q235" s="149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</row>
    <row r="236" spans="1:35" ht="15" customHeight="1">
      <c r="A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149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</row>
    <row r="237" spans="1:35" ht="15" customHeight="1">
      <c r="A237" s="66"/>
      <c r="E237" s="66"/>
      <c r="F237" s="66"/>
      <c r="G237" s="66"/>
      <c r="H237" s="66"/>
      <c r="I237" s="66"/>
      <c r="J237" s="66"/>
      <c r="K237" s="66"/>
      <c r="L237" s="66"/>
      <c r="M237" s="66"/>
      <c r="N237" s="66"/>
      <c r="O237" s="66"/>
      <c r="P237" s="66"/>
      <c r="Q237" s="149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</row>
    <row r="238" spans="1:35" ht="15" customHeight="1">
      <c r="A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  <c r="P238" s="66"/>
      <c r="Q238" s="149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</row>
    <row r="239" spans="1:35" ht="15" customHeight="1">
      <c r="A239" s="66"/>
      <c r="E239" s="66"/>
      <c r="F239" s="66"/>
      <c r="G239" s="66"/>
      <c r="H239" s="66"/>
      <c r="I239" s="66"/>
      <c r="J239" s="66"/>
      <c r="K239" s="66"/>
      <c r="L239" s="66"/>
      <c r="M239" s="66"/>
      <c r="N239" s="66"/>
      <c r="O239" s="66"/>
      <c r="P239" s="66"/>
      <c r="Q239" s="149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</row>
    <row r="240" spans="1:35" ht="15" customHeight="1">
      <c r="A240" s="66"/>
      <c r="E240" s="66"/>
      <c r="F240" s="66"/>
      <c r="G240" s="66"/>
      <c r="H240" s="66"/>
      <c r="I240" s="66"/>
      <c r="J240" s="66"/>
      <c r="K240" s="66"/>
      <c r="L240" s="66"/>
      <c r="M240" s="66"/>
      <c r="N240" s="66"/>
      <c r="O240" s="66"/>
      <c r="P240" s="66"/>
      <c r="Q240" s="149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</row>
    <row r="241" spans="1:35" ht="15" customHeight="1">
      <c r="A241" s="66"/>
      <c r="E241" s="66"/>
      <c r="F241" s="66"/>
      <c r="G241" s="66"/>
      <c r="H241" s="66"/>
      <c r="I241" s="66"/>
      <c r="J241" s="66"/>
      <c r="K241" s="66"/>
      <c r="L241" s="66"/>
      <c r="M241" s="66"/>
      <c r="N241" s="66"/>
      <c r="O241" s="66"/>
      <c r="P241" s="66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</row>
    <row r="242" spans="1:35" ht="15" customHeight="1">
      <c r="A242" s="66"/>
      <c r="E242" s="66"/>
      <c r="F242" s="66"/>
      <c r="G242" s="66"/>
      <c r="H242" s="66"/>
      <c r="I242" s="66"/>
      <c r="J242" s="66"/>
      <c r="K242" s="66"/>
      <c r="L242" s="66"/>
      <c r="M242" s="66"/>
      <c r="N242" s="66"/>
      <c r="O242" s="66"/>
      <c r="P242" s="66"/>
      <c r="Q242" s="149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</row>
    <row r="243" spans="1:35" ht="15" customHeight="1">
      <c r="A243" s="66"/>
      <c r="E243" s="66"/>
      <c r="F243" s="66"/>
      <c r="G243" s="66"/>
      <c r="H243" s="66"/>
      <c r="I243" s="66"/>
      <c r="J243" s="66"/>
      <c r="K243" s="66"/>
      <c r="L243" s="66"/>
      <c r="M243" s="66"/>
      <c r="N243" s="66"/>
      <c r="O243" s="66"/>
      <c r="P243" s="66"/>
      <c r="Q243" s="149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</row>
    <row r="244" spans="1:35" ht="15" customHeight="1">
      <c r="A244" s="66"/>
      <c r="E244" s="66"/>
      <c r="F244" s="66"/>
      <c r="G244" s="66"/>
      <c r="H244" s="66"/>
      <c r="I244" s="66"/>
      <c r="J244" s="66"/>
      <c r="K244" s="66"/>
      <c r="L244" s="66"/>
      <c r="M244" s="66"/>
      <c r="N244" s="66"/>
      <c r="O244" s="66"/>
      <c r="P244" s="66"/>
      <c r="Q244" s="149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</row>
    <row r="245" spans="1:35" ht="15" customHeight="1">
      <c r="A245" s="66"/>
      <c r="E245" s="66"/>
      <c r="F245" s="66"/>
      <c r="G245" s="66"/>
      <c r="H245" s="66"/>
      <c r="I245" s="66"/>
      <c r="J245" s="66"/>
      <c r="K245" s="66"/>
      <c r="L245" s="66"/>
      <c r="M245" s="66"/>
      <c r="N245" s="66"/>
      <c r="O245" s="66"/>
      <c r="P245" s="66"/>
      <c r="Q245" s="149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</row>
    <row r="246" spans="1:35" ht="15" customHeight="1">
      <c r="A246" s="66"/>
      <c r="E246" s="66"/>
      <c r="F246" s="66"/>
      <c r="G246" s="66"/>
      <c r="H246" s="66"/>
      <c r="I246" s="66"/>
      <c r="J246" s="66"/>
      <c r="K246" s="66"/>
      <c r="L246" s="66"/>
      <c r="M246" s="66"/>
      <c r="N246" s="66"/>
      <c r="O246" s="66"/>
      <c r="P246" s="66"/>
      <c r="Q246" s="149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</row>
    <row r="247" spans="1:35" ht="15" customHeight="1">
      <c r="A247" s="66"/>
      <c r="E247" s="66"/>
      <c r="F247" s="66"/>
      <c r="G247" s="66"/>
      <c r="H247" s="66"/>
      <c r="I247" s="66"/>
      <c r="J247" s="66"/>
      <c r="K247" s="66"/>
      <c r="L247" s="66"/>
      <c r="M247" s="66"/>
      <c r="N247" s="66"/>
      <c r="O247" s="66"/>
      <c r="P247" s="66"/>
      <c r="Q247" s="149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</row>
    <row r="248" spans="1:35" ht="15" customHeight="1">
      <c r="A248" s="66"/>
      <c r="E248" s="66"/>
      <c r="F248" s="66"/>
      <c r="G248" s="66"/>
      <c r="H248" s="66"/>
      <c r="I248" s="66"/>
      <c r="J248" s="66"/>
      <c r="K248" s="66"/>
      <c r="L248" s="66"/>
      <c r="M248" s="66"/>
      <c r="N248" s="66"/>
      <c r="O248" s="66"/>
      <c r="P248" s="66"/>
      <c r="Q248" s="149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</row>
    <row r="249" spans="1:35" ht="15" customHeight="1">
      <c r="A249" s="66"/>
      <c r="E249" s="66"/>
      <c r="F249" s="66"/>
      <c r="G249" s="66"/>
      <c r="H249" s="66"/>
      <c r="I249" s="66"/>
      <c r="J249" s="66"/>
      <c r="K249" s="66"/>
      <c r="L249" s="66"/>
      <c r="M249" s="66"/>
      <c r="N249" s="66"/>
      <c r="O249" s="66"/>
      <c r="P249" s="66"/>
      <c r="Q249" s="149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</row>
    <row r="250" spans="1:35" ht="15" customHeight="1">
      <c r="A250" s="66"/>
      <c r="E250" s="66"/>
      <c r="F250" s="66"/>
      <c r="G250" s="66"/>
      <c r="H250" s="66"/>
      <c r="I250" s="66"/>
      <c r="J250" s="66"/>
      <c r="K250" s="66"/>
      <c r="L250" s="66"/>
      <c r="M250" s="66"/>
      <c r="N250" s="66"/>
      <c r="O250" s="66"/>
      <c r="P250" s="66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</row>
    <row r="251" spans="1:35" ht="15" customHeight="1">
      <c r="A251" s="66"/>
      <c r="E251" s="66"/>
      <c r="F251" s="66"/>
      <c r="G251" s="66"/>
      <c r="H251" s="66"/>
      <c r="I251" s="66"/>
      <c r="J251" s="66"/>
      <c r="K251" s="66"/>
      <c r="L251" s="66"/>
      <c r="M251" s="66"/>
      <c r="N251" s="66"/>
      <c r="O251" s="66"/>
      <c r="P251" s="66"/>
      <c r="Q251" s="149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</row>
    <row r="252" spans="1:35" ht="15" customHeight="1">
      <c r="A252" s="66"/>
      <c r="E252" s="66"/>
      <c r="F252" s="66"/>
      <c r="G252" s="66"/>
      <c r="H252" s="66"/>
      <c r="I252" s="66"/>
      <c r="J252" s="66"/>
      <c r="K252" s="66"/>
      <c r="L252" s="66"/>
      <c r="M252" s="66"/>
      <c r="N252" s="66"/>
      <c r="O252" s="66"/>
      <c r="P252" s="66"/>
      <c r="Q252" s="149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</row>
    <row r="253" spans="1:35" ht="15" customHeight="1">
      <c r="A253" s="66"/>
      <c r="E253" s="66"/>
      <c r="F253" s="66"/>
      <c r="G253" s="66"/>
      <c r="H253" s="66"/>
      <c r="I253" s="66"/>
      <c r="J253" s="66"/>
      <c r="K253" s="66"/>
      <c r="L253" s="66"/>
      <c r="M253" s="66"/>
      <c r="N253" s="66"/>
      <c r="O253" s="66"/>
      <c r="P253" s="66"/>
      <c r="Q253" s="149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</row>
    <row r="254" spans="1:35" ht="15" customHeight="1">
      <c r="A254" s="66"/>
      <c r="E254" s="66"/>
      <c r="F254" s="66"/>
      <c r="G254" s="66"/>
      <c r="H254" s="66"/>
      <c r="I254" s="66"/>
      <c r="J254" s="66"/>
      <c r="K254" s="66"/>
      <c r="L254" s="66"/>
      <c r="M254" s="66"/>
      <c r="N254" s="66"/>
      <c r="O254" s="66"/>
      <c r="P254" s="66"/>
      <c r="Q254" s="149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</row>
    <row r="255" spans="1:35" ht="15" customHeight="1">
      <c r="A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  <c r="P255" s="66"/>
      <c r="Q255" s="149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</row>
    <row r="256" spans="1:35" ht="15" customHeight="1">
      <c r="A256" s="66"/>
      <c r="E256" s="66"/>
      <c r="F256" s="66"/>
      <c r="G256" s="66"/>
      <c r="H256" s="66"/>
      <c r="I256" s="66"/>
      <c r="J256" s="66"/>
      <c r="K256" s="66"/>
      <c r="L256" s="66"/>
      <c r="M256" s="66"/>
      <c r="N256" s="66"/>
      <c r="O256" s="66"/>
      <c r="P256" s="66"/>
      <c r="Q256" s="149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</row>
    <row r="257" spans="1:31" ht="15" customHeight="1">
      <c r="A257" s="66"/>
      <c r="E257" s="66"/>
      <c r="F257" s="66"/>
      <c r="G257" s="66"/>
      <c r="H257" s="66"/>
      <c r="I257" s="66"/>
      <c r="J257" s="66"/>
      <c r="K257" s="66"/>
      <c r="L257" s="66"/>
      <c r="M257" s="66"/>
      <c r="N257" s="66"/>
      <c r="O257" s="66"/>
      <c r="P257" s="66"/>
    </row>
    <row r="258" spans="1:31" ht="15" customHeight="1">
      <c r="A258" s="66"/>
      <c r="E258" s="66"/>
      <c r="F258" s="66"/>
      <c r="G258" s="66"/>
      <c r="H258" s="66"/>
      <c r="I258" s="66"/>
      <c r="J258" s="66"/>
      <c r="K258" s="66"/>
      <c r="L258" s="66"/>
      <c r="M258" s="66"/>
      <c r="N258" s="66"/>
      <c r="O258" s="66"/>
      <c r="P258" s="66"/>
    </row>
    <row r="259" spans="1:31" ht="15" customHeight="1">
      <c r="A259" s="66"/>
      <c r="E259" s="66"/>
      <c r="F259" s="66"/>
      <c r="G259" s="66"/>
      <c r="H259" s="66"/>
      <c r="I259" s="66"/>
      <c r="J259" s="66"/>
      <c r="K259" s="66"/>
      <c r="L259" s="66"/>
      <c r="M259" s="66"/>
      <c r="N259" s="66"/>
      <c r="O259" s="66"/>
      <c r="P259" s="66"/>
    </row>
    <row r="260" spans="1:31" ht="15" customHeight="1">
      <c r="A260" s="66"/>
      <c r="E260" s="66"/>
      <c r="F260" s="66"/>
      <c r="G260" s="66"/>
      <c r="H260" s="66"/>
      <c r="I260" s="66"/>
      <c r="J260" s="66"/>
      <c r="K260" s="66"/>
      <c r="L260" s="66"/>
      <c r="M260" s="66"/>
      <c r="N260" s="66"/>
      <c r="O260" s="66"/>
      <c r="P260" s="66"/>
    </row>
    <row r="261" spans="1:31" ht="15" customHeight="1">
      <c r="A261" s="66"/>
      <c r="E261" s="66"/>
      <c r="F261" s="66"/>
      <c r="G261" s="66"/>
      <c r="H261" s="66"/>
      <c r="I261" s="66"/>
      <c r="J261" s="66"/>
      <c r="K261" s="66"/>
      <c r="L261" s="66"/>
      <c r="M261" s="66"/>
      <c r="N261" s="66"/>
      <c r="O261" s="66"/>
      <c r="P261" s="66"/>
    </row>
    <row r="262" spans="1:31" ht="15" customHeight="1">
      <c r="A262" s="66"/>
      <c r="E262" s="66"/>
      <c r="F262" s="66"/>
      <c r="G262" s="66"/>
      <c r="H262" s="66"/>
      <c r="I262" s="66"/>
      <c r="J262" s="66"/>
      <c r="K262" s="66"/>
      <c r="L262" s="66"/>
      <c r="M262" s="66"/>
      <c r="N262" s="66"/>
      <c r="O262" s="66"/>
      <c r="P262" s="66"/>
    </row>
    <row r="263" spans="1:31" ht="15" customHeight="1">
      <c r="A263" s="66"/>
      <c r="E263" s="66"/>
      <c r="F263" s="66"/>
      <c r="G263" s="66"/>
      <c r="H263" s="66"/>
      <c r="I263" s="66"/>
      <c r="J263" s="66"/>
      <c r="K263" s="66"/>
      <c r="L263" s="66"/>
      <c r="M263" s="66"/>
      <c r="N263" s="66"/>
      <c r="O263" s="66"/>
      <c r="P263" s="66"/>
    </row>
    <row r="264" spans="1:31" ht="15" customHeight="1">
      <c r="A264" s="66"/>
      <c r="E264" s="66"/>
      <c r="F264" s="66"/>
      <c r="G264" s="66"/>
      <c r="H264" s="66"/>
      <c r="I264" s="66"/>
      <c r="J264" s="66"/>
      <c r="K264" s="66"/>
      <c r="L264" s="66"/>
      <c r="M264" s="66"/>
      <c r="N264" s="66"/>
      <c r="O264" s="66"/>
      <c r="P264" s="66"/>
    </row>
    <row r="265" spans="1:31" ht="15" customHeight="1">
      <c r="A265" s="66"/>
      <c r="E265" s="66"/>
      <c r="F265" s="66"/>
      <c r="G265" s="66"/>
      <c r="H265" s="66"/>
      <c r="I265" s="66"/>
      <c r="J265" s="66"/>
      <c r="K265" s="66"/>
      <c r="L265" s="66"/>
      <c r="M265" s="66"/>
      <c r="N265" s="66"/>
      <c r="O265" s="66"/>
      <c r="P265" s="66"/>
    </row>
    <row r="266" spans="1:31" ht="15" customHeight="1">
      <c r="A266" s="66"/>
      <c r="E266" s="66"/>
      <c r="F266" s="66"/>
      <c r="G266" s="66"/>
      <c r="H266" s="66"/>
      <c r="I266" s="66"/>
      <c r="J266" s="66"/>
      <c r="K266" s="66"/>
      <c r="L266" s="66"/>
      <c r="M266" s="66"/>
      <c r="N266" s="66"/>
      <c r="O266" s="66"/>
      <c r="P266" s="66"/>
    </row>
    <row r="267" spans="1:31" ht="15" customHeight="1">
      <c r="A267" s="66"/>
      <c r="E267" s="66"/>
      <c r="F267" s="66"/>
      <c r="G267" s="66"/>
      <c r="H267" s="66"/>
      <c r="I267" s="66"/>
      <c r="J267" s="66"/>
      <c r="K267" s="66"/>
      <c r="L267" s="66"/>
      <c r="M267" s="66"/>
      <c r="N267" s="66"/>
      <c r="O267" s="66"/>
      <c r="P267" s="66"/>
    </row>
    <row r="268" spans="1:31" ht="15" customHeight="1">
      <c r="A268" s="66"/>
      <c r="E268" s="66"/>
      <c r="F268" s="66"/>
      <c r="G268" s="66"/>
      <c r="H268" s="66"/>
      <c r="I268" s="66"/>
      <c r="J268" s="66"/>
      <c r="K268" s="66"/>
      <c r="L268" s="66"/>
      <c r="M268" s="66"/>
      <c r="N268" s="66"/>
      <c r="O268" s="66"/>
      <c r="P268" s="66"/>
    </row>
    <row r="269" spans="1:31" ht="15" customHeight="1">
      <c r="A269" s="66"/>
      <c r="E269" s="66"/>
      <c r="F269" s="66"/>
      <c r="G269" s="66"/>
      <c r="H269" s="66"/>
      <c r="I269" s="66"/>
      <c r="J269" s="66"/>
      <c r="K269" s="66"/>
      <c r="L269" s="66"/>
      <c r="M269" s="66"/>
      <c r="N269" s="66"/>
      <c r="O269" s="66"/>
      <c r="P269" s="66"/>
    </row>
    <row r="270" spans="1:31" ht="15" customHeight="1">
      <c r="A270" s="66"/>
      <c r="E270" s="66"/>
      <c r="F270" s="66"/>
      <c r="G270" s="66"/>
      <c r="H270" s="66"/>
      <c r="I270" s="66"/>
      <c r="J270" s="66"/>
      <c r="K270" s="66"/>
      <c r="L270" s="66"/>
      <c r="M270" s="66"/>
      <c r="N270" s="66"/>
      <c r="O270" s="66"/>
      <c r="P270" s="66"/>
      <c r="Q270" s="66"/>
      <c r="R270" s="66"/>
      <c r="S270" s="66"/>
      <c r="T270" s="66"/>
      <c r="U270" s="66"/>
      <c r="V270" s="66"/>
      <c r="W270" s="66"/>
      <c r="X270" s="66"/>
      <c r="Y270" s="66"/>
      <c r="Z270" s="66"/>
      <c r="AA270" s="66"/>
      <c r="AB270" s="66"/>
      <c r="AC270" s="66"/>
      <c r="AD270" s="66"/>
      <c r="AE270" s="66"/>
    </row>
    <row r="271" spans="1:31" ht="15" customHeight="1">
      <c r="A271" s="66"/>
      <c r="E271" s="66"/>
      <c r="F271" s="66"/>
      <c r="G271" s="66"/>
      <c r="H271" s="66"/>
      <c r="I271" s="66"/>
      <c r="J271" s="66"/>
      <c r="K271" s="66"/>
      <c r="L271" s="66"/>
      <c r="M271" s="66"/>
      <c r="N271" s="66"/>
      <c r="O271" s="66"/>
      <c r="P271" s="66"/>
      <c r="Q271" s="66"/>
      <c r="R271" s="66"/>
      <c r="S271" s="66"/>
      <c r="T271" s="66"/>
      <c r="U271" s="66"/>
      <c r="V271" s="66"/>
      <c r="W271" s="66"/>
      <c r="X271" s="66"/>
      <c r="Y271" s="66"/>
      <c r="Z271" s="66"/>
      <c r="AA271" s="66"/>
      <c r="AB271" s="66"/>
      <c r="AC271" s="66"/>
      <c r="AD271" s="66"/>
      <c r="AE271" s="66"/>
    </row>
    <row r="272" spans="1:31" ht="15" customHeight="1">
      <c r="A272" s="66"/>
      <c r="E272" s="66"/>
      <c r="F272" s="66"/>
      <c r="G272" s="66"/>
      <c r="H272" s="66"/>
      <c r="I272" s="66"/>
      <c r="J272" s="66"/>
      <c r="K272" s="66"/>
      <c r="L272" s="66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</row>
    <row r="273" spans="1:31" ht="15" customHeight="1">
      <c r="A273" s="66"/>
      <c r="E273" s="66"/>
      <c r="F273" s="66"/>
      <c r="G273" s="66"/>
      <c r="H273" s="66"/>
      <c r="I273" s="66"/>
      <c r="J273" s="66"/>
      <c r="K273" s="66"/>
      <c r="L273" s="66"/>
      <c r="M273" s="66"/>
      <c r="N273" s="66"/>
      <c r="O273" s="66"/>
      <c r="P273" s="66"/>
      <c r="Q273" s="66"/>
      <c r="R273" s="66"/>
      <c r="S273" s="66"/>
      <c r="T273" s="66"/>
      <c r="U273" s="66"/>
      <c r="V273" s="66"/>
      <c r="W273" s="66"/>
      <c r="X273" s="66"/>
      <c r="Y273" s="66"/>
      <c r="Z273" s="66"/>
      <c r="AA273" s="66"/>
      <c r="AB273" s="66"/>
      <c r="AC273" s="66"/>
      <c r="AD273" s="66"/>
      <c r="AE273" s="66"/>
    </row>
    <row r="274" spans="1:31" ht="15" customHeight="1">
      <c r="A274" s="66"/>
      <c r="E274" s="66"/>
      <c r="F274" s="66"/>
      <c r="G274" s="66"/>
      <c r="H274" s="66"/>
      <c r="I274" s="66"/>
      <c r="J274" s="66"/>
      <c r="K274" s="66"/>
      <c r="L274" s="66"/>
      <c r="M274" s="66"/>
      <c r="N274" s="66"/>
      <c r="O274" s="66"/>
      <c r="P274" s="66"/>
      <c r="Q274" s="66"/>
      <c r="R274" s="66"/>
      <c r="S274" s="66"/>
      <c r="T274" s="66"/>
      <c r="U274" s="66"/>
      <c r="V274" s="66"/>
      <c r="W274" s="66"/>
      <c r="X274" s="66"/>
      <c r="Y274" s="66"/>
      <c r="Z274" s="66"/>
      <c r="AA274" s="66"/>
      <c r="AB274" s="66"/>
      <c r="AC274" s="66"/>
      <c r="AD274" s="66"/>
      <c r="AE274" s="66"/>
    </row>
    <row r="275" spans="1:31" ht="15" customHeight="1">
      <c r="A275" s="66"/>
      <c r="E275" s="66"/>
      <c r="F275" s="66"/>
      <c r="G275" s="66"/>
      <c r="H275" s="66"/>
      <c r="I275" s="66"/>
      <c r="J275" s="66"/>
      <c r="K275" s="66"/>
      <c r="L275" s="66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</row>
    <row r="276" spans="1:31" ht="15" customHeight="1">
      <c r="A276" s="66"/>
      <c r="E276" s="66"/>
      <c r="F276" s="66"/>
      <c r="G276" s="66"/>
      <c r="H276" s="66"/>
      <c r="I276" s="66"/>
      <c r="J276" s="66"/>
      <c r="K276" s="66"/>
      <c r="L276" s="66"/>
      <c r="M276" s="66"/>
      <c r="N276" s="66"/>
      <c r="O276" s="66"/>
      <c r="P276" s="66"/>
      <c r="Q276" s="66"/>
      <c r="R276" s="66"/>
      <c r="S276" s="66"/>
      <c r="T276" s="66"/>
      <c r="U276" s="66"/>
      <c r="V276" s="66"/>
      <c r="W276" s="66"/>
      <c r="X276" s="66"/>
      <c r="Y276" s="66"/>
      <c r="Z276" s="66"/>
      <c r="AA276" s="66"/>
      <c r="AB276" s="66"/>
      <c r="AC276" s="66"/>
      <c r="AD276" s="66"/>
      <c r="AE276" s="66"/>
    </row>
    <row r="277" spans="1:31" ht="15" customHeight="1">
      <c r="A277" s="66"/>
      <c r="E277" s="66"/>
      <c r="F277" s="66"/>
      <c r="G277" s="66"/>
      <c r="H277" s="66"/>
      <c r="I277" s="66"/>
      <c r="J277" s="66"/>
      <c r="K277" s="66"/>
      <c r="L277" s="66"/>
      <c r="M277" s="66"/>
      <c r="N277" s="66"/>
      <c r="O277" s="66"/>
      <c r="P277" s="66"/>
      <c r="Q277" s="66"/>
      <c r="R277" s="66"/>
      <c r="S277" s="66"/>
      <c r="T277" s="66"/>
      <c r="U277" s="66"/>
      <c r="V277" s="66"/>
      <c r="W277" s="66"/>
      <c r="X277" s="66"/>
      <c r="Y277" s="66"/>
      <c r="Z277" s="66"/>
      <c r="AA277" s="66"/>
      <c r="AB277" s="66"/>
      <c r="AC277" s="66"/>
      <c r="AD277" s="66"/>
      <c r="AE277" s="66"/>
    </row>
    <row r="278" spans="1:31" ht="15" customHeight="1">
      <c r="A278" s="66"/>
      <c r="E278" s="66"/>
      <c r="F278" s="66"/>
      <c r="G278" s="66"/>
      <c r="H278" s="66"/>
      <c r="I278" s="66"/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</row>
    <row r="279" spans="1:31" ht="15" customHeight="1">
      <c r="A279" s="66"/>
      <c r="E279" s="66"/>
      <c r="F279" s="66"/>
      <c r="G279" s="66"/>
      <c r="H279" s="66"/>
      <c r="I279" s="66"/>
      <c r="J279" s="66"/>
      <c r="K279" s="66"/>
      <c r="L279" s="66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</row>
    <row r="280" spans="1:31" ht="15" customHeight="1">
      <c r="A280" s="66"/>
      <c r="E280" s="66"/>
      <c r="F280" s="66"/>
      <c r="G280" s="66"/>
      <c r="H280" s="66"/>
      <c r="I280" s="66"/>
      <c r="J280" s="66"/>
      <c r="K280" s="66"/>
      <c r="L280" s="66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</row>
    <row r="281" spans="1:31" ht="15" customHeight="1">
      <c r="A281" s="66"/>
      <c r="E281" s="66"/>
      <c r="F281" s="66"/>
      <c r="G281" s="66"/>
      <c r="H281" s="66"/>
      <c r="I281" s="66"/>
      <c r="J281" s="66"/>
      <c r="K281" s="66"/>
      <c r="L281" s="66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</row>
    <row r="282" spans="1:31" ht="15" customHeight="1">
      <c r="A282" s="66"/>
      <c r="E282" s="66"/>
      <c r="F282" s="66"/>
      <c r="G282" s="66"/>
      <c r="H282" s="66"/>
      <c r="I282" s="66"/>
      <c r="J282" s="66"/>
      <c r="K282" s="66"/>
      <c r="L282" s="66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</row>
    <row r="283" spans="1:31" ht="15" customHeight="1">
      <c r="A283" s="66"/>
      <c r="E283" s="66"/>
      <c r="F283" s="66"/>
      <c r="G283" s="66"/>
      <c r="H283" s="66"/>
      <c r="I283" s="66"/>
      <c r="J283" s="66"/>
      <c r="K283" s="66"/>
      <c r="L283" s="66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</row>
    <row r="284" spans="1:31" ht="15" customHeight="1">
      <c r="A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</row>
    <row r="285" spans="1:31" ht="15" customHeight="1">
      <c r="A285" s="66"/>
      <c r="E285" s="66"/>
      <c r="F285" s="66"/>
      <c r="G285" s="66"/>
      <c r="H285" s="66"/>
      <c r="I285" s="66"/>
      <c r="J285" s="66"/>
      <c r="K285" s="66"/>
      <c r="L285" s="66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</row>
    <row r="286" spans="1:31" ht="15" customHeight="1">
      <c r="A286" s="66"/>
      <c r="E286" s="66"/>
      <c r="F286" s="66"/>
      <c r="G286" s="66"/>
      <c r="H286" s="66"/>
      <c r="I286" s="66"/>
      <c r="J286" s="66"/>
      <c r="K286" s="66"/>
      <c r="L286" s="66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</row>
    <row r="287" spans="1:31" ht="15" customHeight="1">
      <c r="A287" s="66"/>
      <c r="E287" s="66"/>
      <c r="F287" s="66"/>
      <c r="G287" s="66"/>
      <c r="H287" s="66"/>
      <c r="I287" s="66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</row>
    <row r="288" spans="1:31" ht="15" customHeight="1">
      <c r="A288" s="66"/>
      <c r="E288" s="66"/>
      <c r="F288" s="66"/>
      <c r="G288" s="66"/>
      <c r="H288" s="66"/>
      <c r="I288" s="66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</row>
    <row r="289" spans="1:31" ht="15" customHeight="1">
      <c r="A289" s="66"/>
      <c r="E289" s="66"/>
      <c r="F289" s="66"/>
      <c r="G289" s="66"/>
      <c r="H289" s="66"/>
      <c r="I289" s="66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</row>
    <row r="290" spans="1:31" ht="15" customHeight="1">
      <c r="A290" s="66"/>
      <c r="E290" s="66"/>
      <c r="F290" s="66"/>
      <c r="G290" s="66"/>
      <c r="H290" s="66"/>
      <c r="I290" s="66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</row>
    <row r="291" spans="1:31" ht="15" customHeight="1">
      <c r="A291" s="66"/>
      <c r="E291" s="66"/>
      <c r="F291" s="66"/>
      <c r="G291" s="66"/>
      <c r="H291" s="66"/>
      <c r="I291" s="66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</row>
    <row r="292" spans="1:31" ht="15" customHeight="1">
      <c r="A292" s="66"/>
      <c r="E292" s="66"/>
      <c r="F292" s="66"/>
      <c r="G292" s="66"/>
      <c r="H292" s="66"/>
      <c r="I292" s="66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</row>
    <row r="293" spans="1:31" ht="15" customHeight="1">
      <c r="A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</row>
    <row r="294" spans="1:31" ht="15" customHeight="1">
      <c r="A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</row>
    <row r="295" spans="1:31" ht="15" customHeight="1">
      <c r="A295" s="66"/>
      <c r="E295" s="66"/>
      <c r="F295" s="66"/>
      <c r="G295" s="66"/>
      <c r="H295" s="66"/>
      <c r="I295" s="66"/>
      <c r="J295" s="66"/>
      <c r="K295" s="66"/>
      <c r="L295" s="66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</row>
    <row r="296" spans="1:31" ht="15" customHeight="1">
      <c r="A296" s="66"/>
      <c r="E296" s="66"/>
      <c r="F296" s="66"/>
      <c r="G296" s="66"/>
      <c r="H296" s="66"/>
      <c r="I296" s="66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</row>
    <row r="297" spans="1:31" ht="15" customHeight="1">
      <c r="A297" s="66"/>
      <c r="E297" s="66"/>
      <c r="F297" s="66"/>
      <c r="G297" s="66"/>
      <c r="H297" s="66"/>
      <c r="I297" s="66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</row>
    <row r="298" spans="1:31" ht="15" customHeight="1">
      <c r="A298" s="66"/>
      <c r="E298" s="66"/>
      <c r="F298" s="66"/>
      <c r="G298" s="66"/>
      <c r="H298" s="66"/>
      <c r="I298" s="66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</row>
    <row r="299" spans="1:31" ht="15" customHeight="1">
      <c r="A299" s="66"/>
      <c r="E299" s="66"/>
      <c r="F299" s="66"/>
      <c r="G299" s="66"/>
      <c r="H299" s="66"/>
      <c r="I299" s="66"/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</row>
    <row r="300" spans="1:31" ht="15" customHeight="1">
      <c r="A300" s="66"/>
      <c r="E300" s="66"/>
      <c r="F300" s="66"/>
      <c r="G300" s="66"/>
      <c r="H300" s="66"/>
      <c r="I300" s="66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</row>
    <row r="301" spans="1:31" ht="15" customHeight="1">
      <c r="A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</row>
    <row r="302" spans="1:31" ht="15" customHeight="1">
      <c r="A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</row>
    <row r="303" spans="1:31" ht="15" customHeight="1">
      <c r="A303" s="66"/>
      <c r="E303" s="66"/>
      <c r="F303" s="66"/>
      <c r="G303" s="66"/>
      <c r="H303" s="66"/>
      <c r="I303" s="66"/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</row>
    <row r="304" spans="1:31" ht="15" customHeight="1">
      <c r="A304" s="66"/>
      <c r="E304" s="66"/>
      <c r="F304" s="66"/>
      <c r="G304" s="66"/>
      <c r="H304" s="66"/>
      <c r="I304" s="66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</row>
    <row r="305" spans="1:31" ht="15" customHeight="1">
      <c r="A305" s="66"/>
      <c r="E305" s="66"/>
      <c r="F305" s="66"/>
      <c r="G305" s="66"/>
      <c r="H305" s="66"/>
      <c r="I305" s="66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</row>
    <row r="306" spans="1:31" ht="15" customHeight="1">
      <c r="A306" s="66"/>
      <c r="E306" s="66"/>
      <c r="F306" s="66"/>
      <c r="G306" s="66"/>
      <c r="H306" s="66"/>
      <c r="I306" s="66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</row>
    <row r="307" spans="1:31" ht="15" customHeight="1">
      <c r="A307" s="66"/>
      <c r="E307" s="66"/>
      <c r="F307" s="66"/>
      <c r="G307" s="66"/>
      <c r="H307" s="66"/>
      <c r="I307" s="66"/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</row>
    <row r="308" spans="1:31" ht="15" customHeight="1">
      <c r="A308" s="66"/>
      <c r="E308" s="66"/>
      <c r="F308" s="66"/>
      <c r="G308" s="66"/>
      <c r="H308" s="66"/>
      <c r="I308" s="66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</row>
    <row r="309" spans="1:31" ht="15" customHeight="1">
      <c r="A309" s="66"/>
      <c r="E309" s="66"/>
      <c r="F309" s="66"/>
      <c r="G309" s="66"/>
      <c r="H309" s="66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</row>
    <row r="310" spans="1:31" ht="15" customHeight="1">
      <c r="A310" s="66"/>
      <c r="E310" s="66"/>
      <c r="F310" s="66"/>
      <c r="G310" s="66"/>
      <c r="H310" s="66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</row>
    <row r="311" spans="1:31" ht="15" customHeight="1">
      <c r="A311" s="66"/>
      <c r="E311" s="66"/>
      <c r="F311" s="66"/>
      <c r="G311" s="66"/>
      <c r="H311" s="66"/>
      <c r="I311" s="66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</row>
    <row r="312" spans="1:31" ht="15" customHeight="1">
      <c r="A312" s="66"/>
      <c r="E312" s="66"/>
      <c r="F312" s="66"/>
      <c r="G312" s="66"/>
      <c r="H312" s="66"/>
      <c r="I312" s="66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</row>
    <row r="313" spans="1:31" ht="15" customHeight="1">
      <c r="A313" s="66"/>
      <c r="E313" s="66"/>
      <c r="F313" s="66"/>
      <c r="G313" s="66"/>
      <c r="H313" s="66"/>
      <c r="I313" s="66"/>
      <c r="J313" s="66"/>
      <c r="K313" s="66"/>
      <c r="L313" s="66"/>
      <c r="M313" s="66"/>
      <c r="N313" s="66"/>
      <c r="O313" s="66"/>
      <c r="P313" s="66"/>
      <c r="Q313" s="66"/>
      <c r="R313" s="66"/>
      <c r="S313" s="66"/>
      <c r="T313" s="66"/>
      <c r="U313" s="66"/>
      <c r="V313" s="66"/>
      <c r="W313" s="66"/>
      <c r="X313" s="66"/>
      <c r="Y313" s="66"/>
      <c r="Z313" s="66"/>
      <c r="AA313" s="66"/>
      <c r="AB313" s="66"/>
      <c r="AC313" s="66"/>
      <c r="AD313" s="66"/>
      <c r="AE313" s="66"/>
    </row>
    <row r="314" spans="1:31" ht="15" customHeight="1">
      <c r="A314" s="66"/>
      <c r="E314" s="66"/>
      <c r="F314" s="66"/>
      <c r="G314" s="66"/>
      <c r="H314" s="66"/>
      <c r="I314" s="66"/>
      <c r="J314" s="66"/>
      <c r="K314" s="66"/>
      <c r="L314" s="66"/>
      <c r="M314" s="66"/>
      <c r="N314" s="66"/>
      <c r="O314" s="66"/>
      <c r="P314" s="66"/>
      <c r="Q314" s="66"/>
      <c r="R314" s="66"/>
      <c r="S314" s="66"/>
      <c r="T314" s="66"/>
      <c r="U314" s="66"/>
      <c r="V314" s="66"/>
      <c r="W314" s="66"/>
      <c r="X314" s="66"/>
      <c r="Y314" s="66"/>
      <c r="Z314" s="66"/>
      <c r="AA314" s="66"/>
      <c r="AB314" s="66"/>
      <c r="AC314" s="66"/>
      <c r="AD314" s="66"/>
      <c r="AE314" s="66"/>
    </row>
    <row r="315" spans="1:31" ht="15" customHeight="1">
      <c r="A315" s="66"/>
      <c r="E315" s="66"/>
      <c r="F315" s="66"/>
      <c r="G315" s="66"/>
      <c r="H315" s="66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66"/>
      <c r="T315" s="66"/>
      <c r="U315" s="66"/>
      <c r="V315" s="66"/>
      <c r="W315" s="66"/>
      <c r="X315" s="66"/>
      <c r="Y315" s="66"/>
      <c r="Z315" s="66"/>
      <c r="AA315" s="66"/>
      <c r="AB315" s="66"/>
      <c r="AC315" s="66"/>
      <c r="AD315" s="66"/>
      <c r="AE315" s="66"/>
    </row>
    <row r="316" spans="1:31" ht="15" customHeight="1">
      <c r="A316" s="66"/>
      <c r="E316" s="66"/>
      <c r="F316" s="66"/>
      <c r="G316" s="66"/>
      <c r="H316" s="66"/>
      <c r="I316" s="66"/>
      <c r="J316" s="66"/>
      <c r="K316" s="66"/>
      <c r="L316" s="66"/>
      <c r="M316" s="66"/>
      <c r="N316" s="66"/>
      <c r="O316" s="66"/>
      <c r="P316" s="66"/>
      <c r="Q316" s="66"/>
      <c r="R316" s="66"/>
      <c r="S316" s="66"/>
      <c r="T316" s="66"/>
      <c r="U316" s="66"/>
      <c r="V316" s="66"/>
      <c r="W316" s="66"/>
      <c r="X316" s="66"/>
      <c r="Y316" s="66"/>
      <c r="Z316" s="66"/>
      <c r="AA316" s="66"/>
      <c r="AB316" s="66"/>
      <c r="AC316" s="66"/>
      <c r="AD316" s="66"/>
      <c r="AE316" s="66"/>
    </row>
    <row r="317" spans="1:31" ht="15" customHeight="1">
      <c r="A317" s="66"/>
      <c r="E317" s="66"/>
      <c r="F317" s="66"/>
      <c r="G317" s="66"/>
      <c r="H317" s="66"/>
      <c r="I317" s="66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</row>
    <row r="318" spans="1:31" ht="15" customHeight="1">
      <c r="A318" s="66"/>
      <c r="E318" s="66"/>
      <c r="F318" s="66"/>
      <c r="G318" s="66"/>
      <c r="H318" s="66"/>
      <c r="I318" s="66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</row>
    <row r="319" spans="1:31" ht="15" customHeight="1">
      <c r="A319" s="66"/>
      <c r="E319" s="66"/>
      <c r="F319" s="66"/>
      <c r="G319" s="66"/>
      <c r="H319" s="66"/>
      <c r="I319" s="66"/>
      <c r="J319" s="66"/>
      <c r="K319" s="66"/>
      <c r="L319" s="66"/>
      <c r="M319" s="66"/>
      <c r="N319" s="66"/>
      <c r="O319" s="66"/>
      <c r="P319" s="66"/>
      <c r="Q319" s="66"/>
      <c r="R319" s="66"/>
      <c r="S319" s="66"/>
      <c r="T319" s="66"/>
      <c r="U319" s="66"/>
      <c r="V319" s="66"/>
      <c r="W319" s="66"/>
      <c r="X319" s="66"/>
      <c r="Y319" s="66"/>
      <c r="Z319" s="66"/>
      <c r="AA319" s="66"/>
      <c r="AB319" s="66"/>
      <c r="AC319" s="66"/>
      <c r="AD319" s="66"/>
      <c r="AE319" s="66"/>
    </row>
    <row r="320" spans="1:31" ht="15" customHeight="1">
      <c r="A320" s="66"/>
      <c r="E320" s="66"/>
      <c r="F320" s="66"/>
      <c r="G320" s="66"/>
      <c r="H320" s="66"/>
      <c r="I320" s="66"/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</row>
    <row r="321" spans="1:31" ht="15" customHeight="1">
      <c r="A321" s="66"/>
      <c r="E321" s="66"/>
      <c r="F321" s="66"/>
      <c r="G321" s="66"/>
      <c r="H321" s="66"/>
      <c r="I321" s="66"/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</row>
    <row r="322" spans="1:31" ht="15" customHeight="1">
      <c r="A322" s="66"/>
      <c r="E322" s="66"/>
      <c r="F322" s="66"/>
      <c r="G322" s="66"/>
      <c r="H322" s="66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</row>
    <row r="323" spans="1:31" ht="15" customHeight="1">
      <c r="A323" s="66"/>
      <c r="E323" s="66"/>
      <c r="F323" s="66"/>
      <c r="G323" s="66"/>
      <c r="H323" s="66"/>
      <c r="I323" s="66"/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</row>
    <row r="324" spans="1:31" ht="15" customHeight="1">
      <c r="A324" s="66"/>
      <c r="E324" s="66"/>
      <c r="F324" s="66"/>
      <c r="G324" s="66"/>
      <c r="H324" s="66"/>
      <c r="I324" s="66"/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</row>
    <row r="325" spans="1:31" ht="15" customHeight="1">
      <c r="A325" s="66"/>
      <c r="E325" s="66"/>
      <c r="F325" s="66"/>
      <c r="G325" s="66"/>
      <c r="H325" s="66"/>
      <c r="I325" s="66"/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</row>
    <row r="326" spans="1:31" ht="15" customHeight="1">
      <c r="A326" s="66"/>
      <c r="E326" s="66"/>
      <c r="F326" s="66"/>
      <c r="G326" s="66"/>
      <c r="H326" s="66"/>
      <c r="I326" s="66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</row>
    <row r="327" spans="1:31" ht="15" customHeight="1">
      <c r="A327" s="66"/>
      <c r="E327" s="66"/>
      <c r="F327" s="66"/>
      <c r="G327" s="66"/>
      <c r="H327" s="66"/>
      <c r="I327" s="66"/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</row>
    <row r="328" spans="1:31" ht="15" customHeight="1">
      <c r="A328" s="66"/>
      <c r="E328" s="66"/>
      <c r="F328" s="66"/>
      <c r="G328" s="66"/>
      <c r="H328" s="66"/>
      <c r="I328" s="66"/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</row>
    <row r="329" spans="1:31" ht="15" customHeight="1">
      <c r="A329" s="66"/>
      <c r="E329" s="66"/>
      <c r="F329" s="66"/>
      <c r="G329" s="66"/>
      <c r="H329" s="66"/>
      <c r="I329" s="66"/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</row>
    <row r="330" spans="1:31" ht="15" customHeight="1">
      <c r="A330" s="66"/>
      <c r="E330" s="66"/>
      <c r="F330" s="66"/>
      <c r="G330" s="66"/>
      <c r="H330" s="66"/>
      <c r="I330" s="66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</row>
    <row r="331" spans="1:31" ht="15" customHeight="1">
      <c r="A331" s="66"/>
      <c r="E331" s="66"/>
      <c r="F331" s="66"/>
      <c r="G331" s="66"/>
      <c r="H331" s="66"/>
      <c r="I331" s="66"/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</row>
    <row r="332" spans="1:31" ht="15" customHeight="1">
      <c r="A332" s="66"/>
      <c r="E332" s="66"/>
      <c r="F332" s="66"/>
      <c r="G332" s="66"/>
      <c r="H332" s="66"/>
      <c r="I332" s="66"/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</row>
    <row r="333" spans="1:31" ht="15" customHeight="1">
      <c r="A333" s="66"/>
      <c r="E333" s="66"/>
      <c r="F333" s="66"/>
      <c r="G333" s="66"/>
      <c r="H333" s="66"/>
      <c r="I333" s="66"/>
      <c r="J333" s="66"/>
      <c r="K333" s="66"/>
      <c r="L333" s="66"/>
      <c r="M333" s="66"/>
      <c r="N333" s="66"/>
      <c r="O333" s="66"/>
      <c r="P333" s="66"/>
      <c r="Q333" s="66"/>
      <c r="R333" s="66"/>
      <c r="S333" s="66"/>
      <c r="T333" s="66"/>
      <c r="U333" s="66"/>
      <c r="V333" s="66"/>
      <c r="W333" s="66"/>
      <c r="X333" s="66"/>
      <c r="Y333" s="66"/>
      <c r="Z333" s="66"/>
      <c r="AA333" s="66"/>
      <c r="AB333" s="66"/>
      <c r="AC333" s="66"/>
      <c r="AD333" s="66"/>
      <c r="AE333" s="66"/>
    </row>
    <row r="334" spans="1:31" ht="15" customHeight="1">
      <c r="A334" s="66"/>
      <c r="E334" s="66"/>
      <c r="F334" s="66"/>
      <c r="G334" s="66"/>
      <c r="H334" s="66"/>
      <c r="I334" s="66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</row>
    <row r="335" spans="1:31" ht="15" customHeight="1">
      <c r="A335" s="66"/>
      <c r="E335" s="66"/>
      <c r="F335" s="66"/>
      <c r="G335" s="66"/>
      <c r="H335" s="66"/>
      <c r="I335" s="66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</row>
    <row r="336" spans="1:31" ht="15" customHeight="1">
      <c r="A336" s="66"/>
      <c r="E336" s="66"/>
      <c r="F336" s="66"/>
      <c r="G336" s="66"/>
      <c r="H336" s="66"/>
      <c r="I336" s="66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</row>
    <row r="337" spans="1:31" ht="15" customHeight="1">
      <c r="A337" s="66"/>
      <c r="E337" s="66"/>
      <c r="F337" s="66"/>
      <c r="G337" s="66"/>
      <c r="H337" s="66"/>
      <c r="I337" s="66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</row>
    <row r="338" spans="1:31" ht="15" customHeight="1">
      <c r="A338" s="66"/>
      <c r="E338" s="66"/>
      <c r="F338" s="66"/>
      <c r="G338" s="66"/>
      <c r="H338" s="66"/>
      <c r="I338" s="66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</row>
    <row r="339" spans="1:31" ht="15" customHeight="1">
      <c r="A339" s="66"/>
      <c r="E339" s="66"/>
      <c r="F339" s="66"/>
      <c r="G339" s="66"/>
      <c r="H339" s="66"/>
      <c r="I339" s="66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</row>
    <row r="340" spans="1:31" ht="15" customHeight="1">
      <c r="A340" s="66"/>
      <c r="E340" s="66"/>
      <c r="F340" s="66"/>
      <c r="G340" s="66"/>
      <c r="H340" s="66"/>
      <c r="I340" s="66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</row>
    <row r="341" spans="1:31" ht="15" customHeight="1">
      <c r="A341" s="66"/>
      <c r="E341" s="66"/>
      <c r="F341" s="66"/>
      <c r="G341" s="66"/>
      <c r="H341" s="66"/>
      <c r="I341" s="66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</row>
    <row r="342" spans="1:31" ht="15" customHeight="1">
      <c r="A342" s="66"/>
      <c r="E342" s="66"/>
      <c r="F342" s="66"/>
      <c r="G342" s="66"/>
      <c r="H342" s="66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</row>
    <row r="343" spans="1:31" ht="15" customHeight="1">
      <c r="A343" s="66"/>
      <c r="E343" s="66"/>
      <c r="F343" s="66"/>
      <c r="G343" s="66"/>
      <c r="H343" s="66"/>
      <c r="I343" s="66"/>
      <c r="J343" s="66"/>
      <c r="K343" s="66"/>
      <c r="L343" s="66"/>
      <c r="M343" s="66"/>
      <c r="N343" s="66"/>
      <c r="O343" s="66"/>
      <c r="P343" s="66"/>
      <c r="Q343" s="66"/>
      <c r="R343" s="66"/>
      <c r="S343" s="66"/>
      <c r="T343" s="66"/>
      <c r="U343" s="66"/>
      <c r="V343" s="66"/>
      <c r="W343" s="66"/>
      <c r="X343" s="66"/>
      <c r="Y343" s="66"/>
      <c r="Z343" s="66"/>
      <c r="AA343" s="66"/>
      <c r="AB343" s="66"/>
      <c r="AC343" s="66"/>
      <c r="AD343" s="66"/>
      <c r="AE343" s="66"/>
    </row>
    <row r="344" spans="1:31" ht="15" customHeight="1">
      <c r="A344" s="66"/>
      <c r="E344" s="66"/>
      <c r="F344" s="66"/>
      <c r="G344" s="66"/>
      <c r="H344" s="66"/>
      <c r="I344" s="66"/>
      <c r="J344" s="66"/>
      <c r="K344" s="66"/>
      <c r="L344" s="66"/>
      <c r="M344" s="66"/>
      <c r="N344" s="66"/>
      <c r="O344" s="66"/>
      <c r="P344" s="66"/>
      <c r="Q344" s="66"/>
      <c r="R344" s="66"/>
      <c r="S344" s="66"/>
      <c r="T344" s="66"/>
      <c r="U344" s="66"/>
      <c r="V344" s="66"/>
      <c r="W344" s="66"/>
      <c r="X344" s="66"/>
      <c r="Y344" s="66"/>
      <c r="Z344" s="66"/>
      <c r="AA344" s="66"/>
      <c r="AB344" s="66"/>
      <c r="AC344" s="66"/>
      <c r="AD344" s="66"/>
      <c r="AE344" s="66"/>
    </row>
    <row r="345" spans="1:31" ht="15" customHeight="1">
      <c r="A345" s="66"/>
      <c r="E345" s="66"/>
      <c r="F345" s="66"/>
      <c r="G345" s="66"/>
      <c r="H345" s="66"/>
      <c r="I345" s="66"/>
      <c r="J345" s="66"/>
      <c r="K345" s="66"/>
      <c r="L345" s="66"/>
      <c r="M345" s="66"/>
      <c r="N345" s="66"/>
      <c r="O345" s="66"/>
      <c r="P345" s="66"/>
      <c r="Q345" s="66"/>
      <c r="R345" s="66"/>
      <c r="S345" s="66"/>
      <c r="T345" s="66"/>
      <c r="U345" s="66"/>
      <c r="V345" s="66"/>
      <c r="W345" s="66"/>
      <c r="X345" s="66"/>
      <c r="Y345" s="66"/>
      <c r="Z345" s="66"/>
      <c r="AA345" s="66"/>
      <c r="AB345" s="66"/>
      <c r="AC345" s="66"/>
      <c r="AD345" s="66"/>
      <c r="AE345" s="66"/>
    </row>
    <row r="346" spans="1:31" ht="15" customHeight="1">
      <c r="A346" s="66"/>
      <c r="E346" s="66"/>
      <c r="F346" s="66"/>
      <c r="G346" s="66"/>
      <c r="H346" s="66"/>
      <c r="I346" s="66"/>
      <c r="J346" s="66"/>
      <c r="K346" s="66"/>
      <c r="L346" s="66"/>
      <c r="M346" s="66"/>
      <c r="N346" s="66"/>
      <c r="O346" s="66"/>
      <c r="P346" s="66"/>
      <c r="Q346" s="66"/>
      <c r="R346" s="66"/>
      <c r="S346" s="66"/>
      <c r="T346" s="66"/>
      <c r="U346" s="66"/>
      <c r="V346" s="66"/>
      <c r="W346" s="66"/>
      <c r="X346" s="66"/>
      <c r="Y346" s="66"/>
      <c r="Z346" s="66"/>
      <c r="AA346" s="66"/>
      <c r="AB346" s="66"/>
      <c r="AC346" s="66"/>
      <c r="AD346" s="66"/>
      <c r="AE346" s="66"/>
    </row>
    <row r="347" spans="1:31" ht="15" customHeight="1">
      <c r="A347" s="66"/>
      <c r="E347" s="66"/>
      <c r="F347" s="66"/>
      <c r="G347" s="66"/>
      <c r="H347" s="66"/>
      <c r="I347" s="66"/>
      <c r="J347" s="66"/>
      <c r="K347" s="66"/>
      <c r="L347" s="66"/>
      <c r="M347" s="66"/>
      <c r="N347" s="66"/>
      <c r="O347" s="66"/>
      <c r="P347" s="66"/>
      <c r="Q347" s="66"/>
      <c r="R347" s="66"/>
      <c r="S347" s="66"/>
      <c r="T347" s="66"/>
      <c r="U347" s="66"/>
      <c r="V347" s="66"/>
      <c r="W347" s="66"/>
      <c r="X347" s="66"/>
      <c r="Y347" s="66"/>
      <c r="Z347" s="66"/>
      <c r="AA347" s="66"/>
      <c r="AB347" s="66"/>
      <c r="AC347" s="66"/>
      <c r="AD347" s="66"/>
      <c r="AE347" s="66"/>
    </row>
    <row r="348" spans="1:31" ht="15" customHeight="1">
      <c r="A348" s="66"/>
      <c r="E348" s="66"/>
      <c r="F348" s="66"/>
      <c r="G348" s="66"/>
      <c r="H348" s="66"/>
      <c r="I348" s="66"/>
      <c r="J348" s="66"/>
      <c r="K348" s="66"/>
      <c r="L348" s="66"/>
      <c r="M348" s="66"/>
      <c r="N348" s="66"/>
      <c r="O348" s="66"/>
      <c r="P348" s="66"/>
      <c r="Q348" s="66"/>
      <c r="R348" s="66"/>
      <c r="S348" s="66"/>
      <c r="T348" s="66"/>
      <c r="U348" s="66"/>
      <c r="V348" s="66"/>
      <c r="W348" s="66"/>
      <c r="X348" s="66"/>
      <c r="Y348" s="66"/>
      <c r="Z348" s="66"/>
      <c r="AA348" s="66"/>
      <c r="AB348" s="66"/>
      <c r="AC348" s="66"/>
      <c r="AD348" s="66"/>
      <c r="AE348" s="66"/>
    </row>
    <row r="349" spans="1:31" ht="15" customHeight="1">
      <c r="A349" s="66"/>
      <c r="E349" s="66"/>
      <c r="F349" s="66"/>
      <c r="G349" s="66"/>
      <c r="H349" s="66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66"/>
      <c r="T349" s="66"/>
      <c r="U349" s="66"/>
      <c r="V349" s="66"/>
      <c r="W349" s="66"/>
      <c r="X349" s="66"/>
      <c r="Y349" s="66"/>
      <c r="Z349" s="66"/>
      <c r="AA349" s="66"/>
      <c r="AB349" s="66"/>
      <c r="AC349" s="66"/>
      <c r="AD349" s="66"/>
      <c r="AE349" s="66"/>
    </row>
    <row r="350" spans="1:31" ht="15" customHeight="1">
      <c r="A350" s="66"/>
      <c r="E350" s="66"/>
      <c r="F350" s="66"/>
      <c r="G350" s="66"/>
      <c r="H350" s="66"/>
      <c r="I350" s="66"/>
      <c r="J350" s="66"/>
      <c r="K350" s="66"/>
      <c r="L350" s="66"/>
      <c r="M350" s="66"/>
      <c r="N350" s="66"/>
      <c r="O350" s="66"/>
      <c r="P350" s="66"/>
      <c r="Q350" s="66"/>
      <c r="R350" s="66"/>
      <c r="S350" s="66"/>
      <c r="T350" s="66"/>
      <c r="U350" s="66"/>
      <c r="V350" s="66"/>
      <c r="W350" s="66"/>
      <c r="X350" s="66"/>
      <c r="Y350" s="66"/>
      <c r="Z350" s="66"/>
      <c r="AA350" s="66"/>
      <c r="AB350" s="66"/>
      <c r="AC350" s="66"/>
      <c r="AD350" s="66"/>
      <c r="AE350" s="66"/>
    </row>
    <row r="351" spans="1:31" ht="15" customHeight="1">
      <c r="A351" s="66"/>
      <c r="E351" s="66"/>
      <c r="F351" s="66"/>
      <c r="G351" s="66"/>
      <c r="H351" s="66"/>
      <c r="I351" s="66"/>
      <c r="J351" s="66"/>
      <c r="K351" s="66"/>
      <c r="L351" s="66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</row>
    <row r="352" spans="1:31" ht="15" customHeight="1">
      <c r="A352" s="66"/>
      <c r="E352" s="66"/>
      <c r="F352" s="66"/>
      <c r="G352" s="66"/>
      <c r="H352" s="66"/>
      <c r="I352" s="66"/>
      <c r="J352" s="66"/>
      <c r="K352" s="66"/>
      <c r="L352" s="66"/>
      <c r="M352" s="66"/>
      <c r="N352" s="66"/>
      <c r="O352" s="66"/>
      <c r="P352" s="66"/>
      <c r="Q352" s="66"/>
      <c r="R352" s="66"/>
      <c r="S352" s="66"/>
      <c r="T352" s="66"/>
      <c r="U352" s="66"/>
      <c r="V352" s="66"/>
      <c r="W352" s="66"/>
      <c r="X352" s="66"/>
      <c r="Y352" s="66"/>
      <c r="Z352" s="66"/>
      <c r="AA352" s="66"/>
      <c r="AB352" s="66"/>
      <c r="AC352" s="66"/>
      <c r="AD352" s="66"/>
      <c r="AE352" s="66"/>
    </row>
    <row r="353" spans="1:31" ht="15" customHeight="1">
      <c r="A353" s="66"/>
      <c r="E353" s="66"/>
      <c r="F353" s="66"/>
      <c r="G353" s="66"/>
      <c r="H353" s="66"/>
      <c r="I353" s="66"/>
      <c r="J353" s="66"/>
      <c r="K353" s="66"/>
      <c r="L353" s="66"/>
      <c r="M353" s="66"/>
      <c r="N353" s="66"/>
      <c r="O353" s="66"/>
      <c r="P353" s="66"/>
      <c r="Q353" s="66"/>
      <c r="R353" s="66"/>
      <c r="S353" s="66"/>
      <c r="T353" s="66"/>
      <c r="U353" s="66"/>
      <c r="V353" s="66"/>
      <c r="W353" s="66"/>
      <c r="X353" s="66"/>
      <c r="Y353" s="66"/>
      <c r="Z353" s="66"/>
      <c r="AA353" s="66"/>
      <c r="AB353" s="66"/>
      <c r="AC353" s="66"/>
      <c r="AD353" s="66"/>
      <c r="AE353" s="66"/>
    </row>
    <row r="354" spans="1:31" ht="15" customHeight="1">
      <c r="A354" s="66"/>
      <c r="E354" s="66"/>
      <c r="F354" s="66"/>
      <c r="G354" s="66"/>
      <c r="H354" s="66"/>
      <c r="I354" s="66"/>
      <c r="J354" s="66"/>
      <c r="K354" s="66"/>
      <c r="L354" s="66"/>
      <c r="M354" s="66"/>
      <c r="N354" s="66"/>
      <c r="O354" s="66"/>
      <c r="P354" s="66"/>
      <c r="Q354" s="66"/>
      <c r="R354" s="66"/>
      <c r="S354" s="66"/>
      <c r="T354" s="66"/>
      <c r="U354" s="66"/>
      <c r="V354" s="66"/>
      <c r="W354" s="66"/>
      <c r="X354" s="66"/>
      <c r="Y354" s="66"/>
      <c r="Z354" s="66"/>
      <c r="AA354" s="66"/>
      <c r="AB354" s="66"/>
      <c r="AC354" s="66"/>
      <c r="AD354" s="66"/>
      <c r="AE354" s="66"/>
    </row>
    <row r="355" spans="1:31" ht="15" customHeight="1">
      <c r="A355" s="66"/>
      <c r="E355" s="66"/>
      <c r="F355" s="66"/>
      <c r="G355" s="66"/>
      <c r="H355" s="66"/>
      <c r="I355" s="66"/>
      <c r="J355" s="66"/>
      <c r="K355" s="66"/>
      <c r="L355" s="66"/>
      <c r="M355" s="66"/>
      <c r="N355" s="66"/>
      <c r="O355" s="66"/>
      <c r="P355" s="66"/>
      <c r="Q355" s="66"/>
      <c r="R355" s="66"/>
      <c r="S355" s="66"/>
      <c r="T355" s="66"/>
      <c r="U355" s="66"/>
      <c r="V355" s="66"/>
      <c r="W355" s="66"/>
      <c r="X355" s="66"/>
      <c r="Y355" s="66"/>
      <c r="Z355" s="66"/>
      <c r="AA355" s="66"/>
      <c r="AB355" s="66"/>
      <c r="AC355" s="66"/>
      <c r="AD355" s="66"/>
      <c r="AE355" s="66"/>
    </row>
    <row r="356" spans="1:31" ht="15" customHeight="1">
      <c r="A356" s="66"/>
      <c r="E356" s="66"/>
      <c r="F356" s="66"/>
      <c r="G356" s="66"/>
      <c r="H356" s="66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66"/>
      <c r="T356" s="66"/>
      <c r="U356" s="66"/>
      <c r="V356" s="66"/>
      <c r="W356" s="66"/>
      <c r="X356" s="66"/>
      <c r="Y356" s="66"/>
      <c r="Z356" s="66"/>
      <c r="AA356" s="66"/>
      <c r="AB356" s="66"/>
      <c r="AC356" s="66"/>
      <c r="AD356" s="66"/>
      <c r="AE356" s="66"/>
    </row>
    <row r="357" spans="1:31" ht="15" customHeight="1">
      <c r="A357" s="66"/>
      <c r="E357" s="66"/>
      <c r="F357" s="66"/>
      <c r="G357" s="66"/>
      <c r="H357" s="66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66"/>
      <c r="T357" s="66"/>
      <c r="U357" s="66"/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</row>
    <row r="358" spans="1:31" ht="15" customHeight="1">
      <c r="A358" s="66"/>
      <c r="E358" s="66"/>
      <c r="F358" s="66"/>
      <c r="G358" s="66"/>
      <c r="H358" s="66"/>
      <c r="I358" s="66"/>
      <c r="J358" s="66"/>
      <c r="K358" s="66"/>
      <c r="L358" s="66"/>
      <c r="M358" s="66"/>
      <c r="N358" s="66"/>
      <c r="O358" s="66"/>
      <c r="P358" s="66"/>
      <c r="Q358" s="66"/>
      <c r="R358" s="66"/>
      <c r="S358" s="66"/>
      <c r="T358" s="66"/>
      <c r="U358" s="66"/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</row>
    <row r="359" spans="1:31" ht="15" customHeight="1">
      <c r="A359" s="66"/>
      <c r="E359" s="66"/>
      <c r="F359" s="66"/>
      <c r="G359" s="66"/>
      <c r="H359" s="66"/>
      <c r="I359" s="66"/>
      <c r="J359" s="66"/>
      <c r="K359" s="66"/>
      <c r="L359" s="66"/>
      <c r="M359" s="66"/>
      <c r="N359" s="66"/>
      <c r="O359" s="66"/>
      <c r="P359" s="66"/>
      <c r="Q359" s="66"/>
      <c r="R359" s="66"/>
      <c r="S359" s="66"/>
      <c r="T359" s="66"/>
      <c r="U359" s="66"/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</row>
    <row r="360" spans="1:31" ht="15" customHeight="1">
      <c r="A360" s="66"/>
      <c r="E360" s="66"/>
      <c r="F360" s="66"/>
      <c r="G360" s="66"/>
      <c r="H360" s="66"/>
      <c r="I360" s="66"/>
      <c r="J360" s="66"/>
      <c r="K360" s="66"/>
      <c r="L360" s="66"/>
      <c r="M360" s="66"/>
      <c r="N360" s="66"/>
      <c r="O360" s="66"/>
      <c r="P360" s="66"/>
      <c r="Q360" s="66"/>
      <c r="R360" s="66"/>
      <c r="S360" s="66"/>
      <c r="T360" s="66"/>
      <c r="U360" s="66"/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</row>
    <row r="361" spans="1:31" ht="15" customHeight="1">
      <c r="A361" s="66"/>
      <c r="E361" s="66"/>
      <c r="F361" s="66"/>
      <c r="G361" s="66"/>
      <c r="H361" s="66"/>
      <c r="I361" s="66"/>
      <c r="J361" s="66"/>
      <c r="K361" s="66"/>
      <c r="L361" s="66"/>
      <c r="M361" s="66"/>
      <c r="N361" s="66"/>
      <c r="O361" s="66"/>
      <c r="P361" s="66"/>
      <c r="Q361" s="66"/>
      <c r="R361" s="66"/>
      <c r="S361" s="66"/>
      <c r="T361" s="66"/>
      <c r="U361" s="66"/>
      <c r="V361" s="66"/>
      <c r="W361" s="66"/>
      <c r="X361" s="66"/>
      <c r="Y361" s="66"/>
      <c r="Z361" s="66"/>
      <c r="AA361" s="66"/>
      <c r="AB361" s="66"/>
      <c r="AC361" s="66"/>
      <c r="AD361" s="66"/>
      <c r="AE361" s="66"/>
    </row>
    <row r="362" spans="1:31" ht="15" customHeight="1">
      <c r="A362" s="66"/>
      <c r="E362" s="66"/>
      <c r="F362" s="66"/>
      <c r="G362" s="66"/>
      <c r="H362" s="66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66"/>
      <c r="T362" s="66"/>
      <c r="U362" s="66"/>
      <c r="V362" s="66"/>
      <c r="W362" s="66"/>
      <c r="X362" s="66"/>
      <c r="Y362" s="66"/>
      <c r="Z362" s="66"/>
      <c r="AA362" s="66"/>
      <c r="AB362" s="66"/>
      <c r="AC362" s="66"/>
      <c r="AD362" s="66"/>
      <c r="AE362" s="66"/>
    </row>
    <row r="363" spans="1:31" ht="15" customHeight="1">
      <c r="A363" s="66"/>
      <c r="E363" s="66"/>
      <c r="F363" s="66"/>
      <c r="G363" s="66"/>
      <c r="H363" s="66"/>
      <c r="I363" s="66"/>
      <c r="J363" s="66"/>
      <c r="K363" s="66"/>
      <c r="L363" s="66"/>
      <c r="M363" s="66"/>
      <c r="N363" s="66"/>
      <c r="O363" s="66"/>
      <c r="P363" s="66"/>
      <c r="Q363" s="66"/>
      <c r="R363" s="66"/>
      <c r="S363" s="66"/>
      <c r="T363" s="66"/>
      <c r="U363" s="66"/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</row>
    <row r="364" spans="1:31" ht="15" customHeight="1">
      <c r="A364" s="66"/>
      <c r="E364" s="66"/>
      <c r="F364" s="66"/>
      <c r="G364" s="66"/>
      <c r="H364" s="66"/>
      <c r="I364" s="66"/>
      <c r="J364" s="66"/>
      <c r="K364" s="66"/>
      <c r="L364" s="66"/>
      <c r="M364" s="66"/>
      <c r="N364" s="66"/>
      <c r="O364" s="66"/>
      <c r="P364" s="66"/>
      <c r="Q364" s="66"/>
      <c r="R364" s="66"/>
      <c r="S364" s="66"/>
      <c r="T364" s="66"/>
      <c r="U364" s="66"/>
      <c r="V364" s="66"/>
      <c r="W364" s="66"/>
      <c r="X364" s="66"/>
      <c r="Y364" s="66"/>
      <c r="Z364" s="66"/>
      <c r="AA364" s="66"/>
      <c r="AB364" s="66"/>
      <c r="AC364" s="66"/>
      <c r="AD364" s="66"/>
      <c r="AE364" s="66"/>
    </row>
    <row r="365" spans="1:31" ht="15" customHeight="1">
      <c r="A365" s="66"/>
      <c r="E365" s="66"/>
      <c r="F365" s="66"/>
      <c r="G365" s="66"/>
      <c r="H365" s="66"/>
      <c r="I365" s="66"/>
      <c r="J365" s="66"/>
      <c r="K365" s="66"/>
      <c r="L365" s="66"/>
      <c r="M365" s="66"/>
      <c r="N365" s="66"/>
      <c r="O365" s="66"/>
      <c r="P365" s="66"/>
      <c r="Q365" s="66"/>
      <c r="R365" s="66"/>
      <c r="S365" s="66"/>
      <c r="T365" s="66"/>
      <c r="U365" s="66"/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</row>
    <row r="366" spans="1:31" ht="15" customHeight="1">
      <c r="A366" s="66"/>
      <c r="E366" s="66"/>
      <c r="F366" s="66"/>
      <c r="G366" s="66"/>
      <c r="H366" s="66"/>
      <c r="I366" s="66"/>
      <c r="J366" s="66"/>
      <c r="K366" s="66"/>
      <c r="L366" s="66"/>
      <c r="M366" s="66"/>
      <c r="N366" s="66"/>
      <c r="O366" s="66"/>
      <c r="P366" s="66"/>
      <c r="Q366" s="66"/>
      <c r="R366" s="66"/>
      <c r="S366" s="66"/>
      <c r="T366" s="66"/>
      <c r="U366" s="66"/>
      <c r="V366" s="66"/>
      <c r="W366" s="66"/>
      <c r="X366" s="66"/>
      <c r="Y366" s="66"/>
      <c r="Z366" s="66"/>
      <c r="AA366" s="66"/>
      <c r="AB366" s="66"/>
      <c r="AC366" s="66"/>
      <c r="AD366" s="66"/>
      <c r="AE366" s="66"/>
    </row>
    <row r="367" spans="1:31" ht="15" customHeight="1">
      <c r="A367" s="66"/>
      <c r="E367" s="66"/>
      <c r="F367" s="66"/>
      <c r="G367" s="66"/>
      <c r="H367" s="66"/>
      <c r="I367" s="66"/>
      <c r="J367" s="66"/>
      <c r="K367" s="66"/>
      <c r="L367" s="66"/>
      <c r="M367" s="66"/>
      <c r="N367" s="66"/>
      <c r="O367" s="66"/>
      <c r="P367" s="66"/>
      <c r="Q367" s="66"/>
      <c r="R367" s="66"/>
      <c r="S367" s="66"/>
      <c r="T367" s="66"/>
      <c r="U367" s="66"/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</row>
    <row r="368" spans="1:31" ht="15" customHeight="1">
      <c r="A368" s="66"/>
      <c r="E368" s="66"/>
      <c r="F368" s="66"/>
      <c r="G368" s="66"/>
      <c r="H368" s="66"/>
      <c r="I368" s="66"/>
      <c r="J368" s="66"/>
      <c r="K368" s="66"/>
      <c r="L368" s="66"/>
      <c r="M368" s="66"/>
      <c r="N368" s="66"/>
      <c r="O368" s="66"/>
      <c r="P368" s="66"/>
      <c r="Q368" s="66"/>
      <c r="R368" s="66"/>
      <c r="S368" s="66"/>
      <c r="T368" s="66"/>
      <c r="U368" s="66"/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</row>
    <row r="369" spans="1:31" ht="15" customHeight="1">
      <c r="A369" s="66"/>
      <c r="E369" s="66"/>
      <c r="F369" s="66"/>
      <c r="G369" s="66"/>
      <c r="H369" s="66"/>
      <c r="I369" s="66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</row>
    <row r="370" spans="1:31" ht="15" customHeight="1">
      <c r="A370" s="66"/>
      <c r="E370" s="66"/>
      <c r="F370" s="66"/>
      <c r="G370" s="66"/>
      <c r="H370" s="66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</row>
    <row r="371" spans="1:31" ht="15" customHeight="1">
      <c r="A371" s="66"/>
      <c r="E371" s="66"/>
      <c r="F371" s="66"/>
      <c r="G371" s="66"/>
      <c r="H371" s="66"/>
      <c r="I371" s="66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</row>
    <row r="372" spans="1:31" ht="15" customHeight="1">
      <c r="A372" s="66"/>
      <c r="E372" s="66"/>
      <c r="F372" s="66"/>
      <c r="G372" s="66"/>
      <c r="H372" s="66"/>
      <c r="I372" s="66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</row>
    <row r="373" spans="1:31" ht="15" customHeight="1">
      <c r="A373" s="66"/>
      <c r="E373" s="66"/>
      <c r="F373" s="66"/>
      <c r="G373" s="66"/>
      <c r="H373" s="66"/>
      <c r="I373" s="66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</row>
    <row r="374" spans="1:31" ht="15" customHeight="1">
      <c r="A374" s="66"/>
      <c r="E374" s="66"/>
      <c r="F374" s="66"/>
      <c r="G374" s="66"/>
      <c r="H374" s="66"/>
      <c r="I374" s="66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</row>
    <row r="375" spans="1:31" ht="15" customHeight="1">
      <c r="A375" s="66"/>
      <c r="E375" s="66"/>
      <c r="F375" s="66"/>
      <c r="G375" s="66"/>
      <c r="H375" s="66"/>
      <c r="I375" s="66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</row>
    <row r="376" spans="1:31" ht="15" customHeight="1">
      <c r="A376" s="66"/>
      <c r="E376" s="66"/>
      <c r="F376" s="66"/>
      <c r="G376" s="66"/>
      <c r="H376" s="66"/>
      <c r="I376" s="66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</row>
    <row r="377" spans="1:31" ht="15" customHeight="1">
      <c r="A377" s="66"/>
      <c r="E377" s="66"/>
      <c r="F377" s="66"/>
      <c r="G377" s="66"/>
      <c r="H377" s="66"/>
      <c r="I377" s="66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</row>
    <row r="378" spans="1:31" ht="15" customHeight="1">
      <c r="A378" s="66"/>
      <c r="E378" s="66"/>
      <c r="F378" s="66"/>
      <c r="G378" s="66"/>
      <c r="H378" s="66"/>
      <c r="I378" s="66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</row>
    <row r="379" spans="1:31" ht="15" customHeight="1">
      <c r="A379" s="66"/>
      <c r="E379" s="66"/>
      <c r="F379" s="66"/>
      <c r="G379" s="66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</row>
    <row r="380" spans="1:31" ht="15" customHeight="1">
      <c r="A380" s="66"/>
      <c r="E380" s="66"/>
      <c r="F380" s="66"/>
      <c r="G380" s="66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66"/>
      <c r="W380" s="66"/>
      <c r="X380" s="66"/>
      <c r="Y380" s="66"/>
      <c r="Z380" s="66"/>
      <c r="AA380" s="66"/>
      <c r="AB380" s="66"/>
      <c r="AC380" s="66"/>
      <c r="AD380" s="66"/>
      <c r="AE380" s="66"/>
    </row>
    <row r="381" spans="1:31" ht="15" customHeight="1">
      <c r="A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</row>
    <row r="382" spans="1:31" ht="15" customHeight="1">
      <c r="A382" s="66"/>
      <c r="E382" s="66"/>
      <c r="F382" s="66"/>
      <c r="G382" s="66"/>
      <c r="H382" s="66"/>
      <c r="I382" s="66"/>
      <c r="J382" s="66"/>
      <c r="K382" s="66"/>
      <c r="L382" s="66"/>
      <c r="M382" s="66"/>
      <c r="N382" s="66"/>
      <c r="O382" s="66"/>
      <c r="P382" s="66"/>
      <c r="Q382" s="66"/>
      <c r="R382" s="66"/>
      <c r="S382" s="66"/>
      <c r="T382" s="66"/>
      <c r="U382" s="66"/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</row>
    <row r="383" spans="1:31" ht="15" customHeight="1">
      <c r="A383" s="66"/>
      <c r="E383" s="66"/>
      <c r="F383" s="66"/>
      <c r="G383" s="66"/>
      <c r="H383" s="66"/>
      <c r="I383" s="66"/>
      <c r="J383" s="66"/>
      <c r="K383" s="66"/>
      <c r="L383" s="66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</row>
    <row r="384" spans="1:31" ht="15" customHeight="1">
      <c r="A384" s="66"/>
      <c r="E384" s="66"/>
      <c r="F384" s="66"/>
      <c r="G384" s="66"/>
      <c r="H384" s="66"/>
      <c r="I384" s="66"/>
      <c r="J384" s="66"/>
      <c r="K384" s="66"/>
      <c r="L384" s="66"/>
      <c r="M384" s="66"/>
      <c r="N384" s="66"/>
      <c r="O384" s="66"/>
      <c r="P384" s="66"/>
      <c r="Q384" s="66"/>
      <c r="R384" s="66"/>
      <c r="S384" s="66"/>
      <c r="T384" s="66"/>
      <c r="U384" s="66"/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</row>
    <row r="385" spans="1:31" ht="15" customHeight="1">
      <c r="A385" s="66"/>
      <c r="E385" s="66"/>
      <c r="F385" s="66"/>
      <c r="G385" s="66"/>
      <c r="H385" s="66"/>
      <c r="I385" s="66"/>
      <c r="J385" s="66"/>
      <c r="K385" s="66"/>
      <c r="L385" s="66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</row>
    <row r="386" spans="1:31" ht="15" customHeight="1">
      <c r="A386" s="66"/>
      <c r="E386" s="66"/>
      <c r="F386" s="66"/>
      <c r="G386" s="66"/>
      <c r="H386" s="66"/>
      <c r="I386" s="66"/>
      <c r="J386" s="66"/>
      <c r="K386" s="66"/>
      <c r="L386" s="66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</row>
    <row r="387" spans="1:31" ht="15" customHeight="1">
      <c r="A387" s="66"/>
      <c r="E387" s="66"/>
      <c r="F387" s="66"/>
      <c r="G387" s="66"/>
      <c r="H387" s="66"/>
      <c r="I387" s="66"/>
      <c r="J387" s="66"/>
      <c r="K387" s="66"/>
      <c r="L387" s="66"/>
      <c r="M387" s="66"/>
      <c r="N387" s="66"/>
      <c r="O387" s="66"/>
      <c r="P387" s="66"/>
      <c r="Q387" s="66"/>
      <c r="R387" s="66"/>
      <c r="S387" s="66"/>
      <c r="T387" s="66"/>
      <c r="U387" s="66"/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</row>
    <row r="388" spans="1:31" ht="15" customHeight="1">
      <c r="A388" s="66"/>
      <c r="E388" s="66"/>
      <c r="F388" s="66"/>
      <c r="G388" s="66"/>
      <c r="H388" s="66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66"/>
      <c r="T388" s="66"/>
      <c r="U388" s="66"/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</row>
    <row r="389" spans="1:31" ht="15" customHeight="1">
      <c r="A389" s="66"/>
      <c r="E389" s="66"/>
      <c r="F389" s="66"/>
      <c r="G389" s="66"/>
      <c r="H389" s="66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66"/>
      <c r="T389" s="66"/>
      <c r="U389" s="66"/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</row>
    <row r="390" spans="1:31" ht="15" customHeight="1">
      <c r="A390" s="66"/>
      <c r="E390" s="66"/>
      <c r="F390" s="66"/>
      <c r="G390" s="66"/>
      <c r="H390" s="66"/>
      <c r="I390" s="66"/>
      <c r="J390" s="66"/>
      <c r="K390" s="66"/>
      <c r="L390" s="66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</row>
    <row r="391" spans="1:31" ht="15" customHeight="1">
      <c r="A391" s="66"/>
      <c r="E391" s="66"/>
      <c r="F391" s="66"/>
      <c r="G391" s="66"/>
      <c r="H391" s="66"/>
      <c r="I391" s="66"/>
      <c r="J391" s="66"/>
      <c r="K391" s="66"/>
      <c r="L391" s="66"/>
      <c r="M391" s="66"/>
      <c r="N391" s="66"/>
      <c r="O391" s="66"/>
      <c r="P391" s="66"/>
      <c r="Q391" s="66"/>
      <c r="R391" s="66"/>
      <c r="S391" s="66"/>
      <c r="T391" s="66"/>
      <c r="U391" s="66"/>
      <c r="V391" s="66"/>
      <c r="W391" s="66"/>
      <c r="X391" s="66"/>
      <c r="Y391" s="66"/>
      <c r="Z391" s="66"/>
      <c r="AA391" s="66"/>
      <c r="AB391" s="66"/>
      <c r="AC391" s="66"/>
      <c r="AD391" s="66"/>
      <c r="AE391" s="66"/>
    </row>
    <row r="392" spans="1:31" ht="15" customHeight="1">
      <c r="A392" s="66"/>
      <c r="E392" s="66"/>
      <c r="F392" s="66"/>
      <c r="G392" s="66"/>
      <c r="H392" s="66"/>
      <c r="I392" s="66"/>
      <c r="J392" s="66"/>
      <c r="K392" s="66"/>
      <c r="L392" s="66"/>
      <c r="M392" s="66"/>
      <c r="N392" s="66"/>
      <c r="O392" s="66"/>
      <c r="P392" s="66"/>
      <c r="Q392" s="66"/>
      <c r="R392" s="66"/>
      <c r="S392" s="66"/>
      <c r="T392" s="66"/>
      <c r="U392" s="66"/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</row>
    <row r="393" spans="1:31" ht="15" customHeight="1">
      <c r="A393" s="66"/>
      <c r="E393" s="66"/>
      <c r="F393" s="66"/>
      <c r="G393" s="66"/>
      <c r="H393" s="66"/>
      <c r="I393" s="66"/>
      <c r="J393" s="66"/>
      <c r="K393" s="66"/>
      <c r="L393" s="66"/>
      <c r="M393" s="66"/>
      <c r="N393" s="66"/>
      <c r="O393" s="66"/>
      <c r="P393" s="66"/>
      <c r="Q393" s="66"/>
      <c r="R393" s="66"/>
      <c r="S393" s="66"/>
      <c r="T393" s="66"/>
      <c r="U393" s="66"/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</row>
    <row r="394" spans="1:31" ht="15" customHeight="1">
      <c r="A394" s="66"/>
      <c r="E394" s="66"/>
      <c r="F394" s="66"/>
      <c r="G394" s="66"/>
      <c r="H394" s="66"/>
      <c r="I394" s="66"/>
      <c r="J394" s="66"/>
      <c r="K394" s="66"/>
      <c r="L394" s="66"/>
      <c r="M394" s="66"/>
      <c r="N394" s="66"/>
      <c r="O394" s="66"/>
      <c r="P394" s="66"/>
      <c r="Q394" s="66"/>
      <c r="R394" s="66"/>
      <c r="S394" s="66"/>
      <c r="T394" s="66"/>
      <c r="U394" s="66"/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</row>
    <row r="395" spans="1:31" ht="15" customHeight="1">
      <c r="A395" s="66"/>
      <c r="E395" s="66"/>
      <c r="F395" s="66"/>
      <c r="G395" s="66"/>
      <c r="H395" s="66"/>
      <c r="I395" s="66"/>
      <c r="J395" s="66"/>
      <c r="K395" s="66"/>
      <c r="L395" s="66"/>
      <c r="M395" s="66"/>
      <c r="N395" s="66"/>
      <c r="O395" s="66"/>
      <c r="P395" s="66"/>
      <c r="Q395" s="66"/>
      <c r="R395" s="66"/>
      <c r="S395" s="66"/>
      <c r="T395" s="66"/>
      <c r="U395" s="66"/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</row>
    <row r="396" spans="1:31" ht="15" customHeight="1">
      <c r="A396" s="66"/>
      <c r="E396" s="66"/>
      <c r="F396" s="66"/>
      <c r="G396" s="66"/>
      <c r="H396" s="66"/>
      <c r="I396" s="66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</row>
    <row r="397" spans="1:31" ht="15" customHeight="1">
      <c r="A397" s="66"/>
      <c r="E397" s="66"/>
      <c r="F397" s="66"/>
      <c r="G397" s="66"/>
      <c r="H397" s="66"/>
      <c r="I397" s="66"/>
      <c r="J397" s="66"/>
      <c r="K397" s="66"/>
      <c r="L397" s="66"/>
      <c r="M397" s="66"/>
      <c r="N397" s="66"/>
      <c r="O397" s="66"/>
      <c r="P397" s="66"/>
      <c r="Q397" s="66"/>
      <c r="R397" s="66"/>
      <c r="S397" s="66"/>
      <c r="T397" s="66"/>
      <c r="U397" s="66"/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</row>
    <row r="398" spans="1:31" ht="15" customHeight="1">
      <c r="A398" s="66"/>
      <c r="E398" s="66"/>
      <c r="F398" s="66"/>
      <c r="G398" s="66"/>
      <c r="H398" s="66"/>
      <c r="I398" s="66"/>
      <c r="J398" s="66"/>
      <c r="K398" s="66"/>
      <c r="L398" s="66"/>
      <c r="M398" s="66"/>
      <c r="N398" s="66"/>
      <c r="O398" s="66"/>
      <c r="P398" s="66"/>
      <c r="Q398" s="66"/>
      <c r="R398" s="66"/>
      <c r="S398" s="66"/>
      <c r="T398" s="66"/>
      <c r="U398" s="66"/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</row>
    <row r="399" spans="1:31" ht="15" customHeight="1">
      <c r="A399" s="66"/>
      <c r="E399" s="66"/>
      <c r="F399" s="66"/>
      <c r="G399" s="66"/>
      <c r="H399" s="66"/>
      <c r="I399" s="66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</row>
    <row r="400" spans="1:31" ht="15" customHeight="1">
      <c r="A400" s="66"/>
      <c r="E400" s="66"/>
      <c r="F400" s="66"/>
      <c r="G400" s="66"/>
      <c r="H400" s="66"/>
      <c r="I400" s="66"/>
      <c r="J400" s="66"/>
      <c r="K400" s="66"/>
      <c r="L400" s="66"/>
      <c r="M400" s="66"/>
      <c r="N400" s="66"/>
      <c r="O400" s="66"/>
      <c r="P400" s="66"/>
      <c r="Q400" s="66"/>
      <c r="R400" s="66"/>
      <c r="S400" s="66"/>
      <c r="T400" s="66"/>
      <c r="U400" s="66"/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</row>
    <row r="401" spans="1:31" ht="15" customHeight="1">
      <c r="A401" s="66"/>
      <c r="E401" s="66"/>
      <c r="F401" s="66"/>
      <c r="G401" s="66"/>
      <c r="H401" s="66"/>
      <c r="I401" s="66"/>
      <c r="J401" s="66"/>
      <c r="K401" s="66"/>
      <c r="L401" s="66"/>
      <c r="M401" s="66"/>
      <c r="N401" s="66"/>
      <c r="O401" s="66"/>
      <c r="P401" s="66"/>
      <c r="Q401" s="66"/>
      <c r="R401" s="66"/>
      <c r="S401" s="66"/>
      <c r="T401" s="66"/>
      <c r="U401" s="66"/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</row>
    <row r="402" spans="1:31" ht="15" customHeight="1">
      <c r="A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  <c r="P402" s="66"/>
      <c r="Q402" s="66"/>
      <c r="R402" s="66"/>
      <c r="S402" s="66"/>
      <c r="T402" s="66"/>
      <c r="U402" s="66"/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</row>
    <row r="403" spans="1:31" ht="15" customHeight="1">
      <c r="A403" s="66"/>
      <c r="E403" s="66"/>
      <c r="F403" s="66"/>
      <c r="G403" s="66"/>
      <c r="H403" s="66"/>
      <c r="I403" s="66"/>
      <c r="J403" s="66"/>
      <c r="K403" s="66"/>
      <c r="L403" s="66"/>
      <c r="M403" s="66"/>
      <c r="N403" s="66"/>
      <c r="O403" s="66"/>
      <c r="P403" s="66"/>
      <c r="Q403" s="66"/>
      <c r="R403" s="66"/>
      <c r="S403" s="66"/>
      <c r="T403" s="66"/>
      <c r="U403" s="66"/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</row>
    <row r="404" spans="1:31" ht="15" customHeight="1">
      <c r="A404" s="66"/>
      <c r="E404" s="66"/>
      <c r="F404" s="66"/>
      <c r="G404" s="66"/>
      <c r="H404" s="66"/>
      <c r="I404" s="66"/>
      <c r="J404" s="66"/>
      <c r="K404" s="66"/>
      <c r="L404" s="66"/>
      <c r="M404" s="66"/>
      <c r="N404" s="66"/>
      <c r="O404" s="66"/>
      <c r="P404" s="66"/>
      <c r="Q404" s="66"/>
      <c r="R404" s="66"/>
      <c r="S404" s="66"/>
      <c r="T404" s="66"/>
      <c r="U404" s="66"/>
      <c r="V404" s="66"/>
      <c r="W404" s="66"/>
      <c r="X404" s="66"/>
      <c r="Y404" s="66"/>
      <c r="Z404" s="66"/>
      <c r="AA404" s="66"/>
      <c r="AB404" s="66"/>
      <c r="AC404" s="66"/>
      <c r="AD404" s="66"/>
      <c r="AE404" s="66"/>
    </row>
    <row r="405" spans="1:31" ht="15" customHeight="1">
      <c r="A405" s="66"/>
      <c r="E405" s="66"/>
      <c r="F405" s="66"/>
      <c r="G405" s="66"/>
      <c r="H405" s="66"/>
      <c r="I405" s="66"/>
      <c r="J405" s="66"/>
      <c r="K405" s="66"/>
      <c r="L405" s="66"/>
      <c r="M405" s="66"/>
      <c r="N405" s="66"/>
      <c r="O405" s="66"/>
      <c r="P405" s="66"/>
      <c r="Q405" s="66"/>
      <c r="R405" s="66"/>
      <c r="S405" s="66"/>
      <c r="T405" s="66"/>
      <c r="U405" s="66"/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</row>
    <row r="406" spans="1:31" ht="15" customHeight="1">
      <c r="A406" s="66"/>
      <c r="E406" s="66"/>
      <c r="F406" s="66"/>
      <c r="G406" s="66"/>
      <c r="H406" s="66"/>
      <c r="I406" s="66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</row>
    <row r="407" spans="1:31" ht="15" customHeight="1">
      <c r="A407" s="66"/>
      <c r="E407" s="66"/>
      <c r="F407" s="66"/>
      <c r="G407" s="66"/>
      <c r="H407" s="66"/>
      <c r="I407" s="66"/>
      <c r="J407" s="66"/>
      <c r="K407" s="66"/>
      <c r="L407" s="66"/>
      <c r="M407" s="66"/>
      <c r="N407" s="66"/>
      <c r="O407" s="66"/>
      <c r="P407" s="66"/>
      <c r="Q407" s="66"/>
      <c r="R407" s="66"/>
      <c r="S407" s="66"/>
      <c r="T407" s="66"/>
      <c r="U407" s="66"/>
      <c r="V407" s="66"/>
      <c r="W407" s="66"/>
      <c r="X407" s="66"/>
      <c r="Y407" s="66"/>
      <c r="Z407" s="66"/>
      <c r="AA407" s="66"/>
      <c r="AB407" s="66"/>
      <c r="AC407" s="66"/>
      <c r="AD407" s="66"/>
      <c r="AE407" s="66"/>
    </row>
    <row r="408" spans="1:31" ht="15" customHeight="1">
      <c r="A408" s="66"/>
      <c r="E408" s="66"/>
      <c r="F408" s="66"/>
      <c r="G408" s="66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66"/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</row>
    <row r="409" spans="1:31" ht="15" customHeight="1">
      <c r="A409" s="66"/>
      <c r="E409" s="66"/>
      <c r="F409" s="66"/>
      <c r="G409" s="66"/>
      <c r="H409" s="66"/>
      <c r="I409" s="66"/>
      <c r="J409" s="66"/>
      <c r="K409" s="66"/>
      <c r="L409" s="66"/>
      <c r="M409" s="66"/>
      <c r="N409" s="66"/>
      <c r="O409" s="66"/>
      <c r="P409" s="66"/>
      <c r="Q409" s="66"/>
      <c r="R409" s="66"/>
      <c r="S409" s="66"/>
      <c r="T409" s="66"/>
      <c r="U409" s="66"/>
      <c r="V409" s="66"/>
      <c r="W409" s="66"/>
      <c r="X409" s="66"/>
      <c r="Y409" s="66"/>
      <c r="Z409" s="66"/>
      <c r="AA409" s="66"/>
      <c r="AB409" s="66"/>
      <c r="AC409" s="66"/>
      <c r="AD409" s="66"/>
      <c r="AE409" s="66"/>
    </row>
    <row r="410" spans="1:31" ht="15" customHeight="1">
      <c r="A410" s="66"/>
      <c r="E410" s="66"/>
      <c r="F410" s="66"/>
      <c r="G410" s="66"/>
      <c r="H410" s="66"/>
      <c r="I410" s="66"/>
      <c r="J410" s="66"/>
      <c r="K410" s="66"/>
      <c r="L410" s="66"/>
      <c r="M410" s="66"/>
      <c r="N410" s="66"/>
      <c r="O410" s="66"/>
      <c r="P410" s="66"/>
      <c r="Q410" s="66"/>
      <c r="R410" s="66"/>
      <c r="S410" s="66"/>
      <c r="T410" s="66"/>
      <c r="U410" s="66"/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</row>
    <row r="411" spans="1:31" ht="15" customHeight="1">
      <c r="A411" s="66"/>
      <c r="E411" s="66"/>
      <c r="F411" s="66"/>
      <c r="G411" s="66"/>
      <c r="H411" s="66"/>
      <c r="I411" s="66"/>
      <c r="J411" s="66"/>
      <c r="K411" s="66"/>
      <c r="L411" s="66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</row>
    <row r="412" spans="1:31" ht="15" customHeight="1">
      <c r="A412" s="66"/>
      <c r="E412" s="66"/>
      <c r="F412" s="66"/>
      <c r="G412" s="66"/>
      <c r="H412" s="66"/>
      <c r="I412" s="66"/>
      <c r="J412" s="66"/>
      <c r="K412" s="66"/>
      <c r="L412" s="66"/>
      <c r="M412" s="66"/>
      <c r="N412" s="66"/>
      <c r="O412" s="66"/>
      <c r="P412" s="66"/>
      <c r="Q412" s="66"/>
      <c r="R412" s="66"/>
      <c r="S412" s="66"/>
      <c r="T412" s="66"/>
      <c r="U412" s="66"/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</row>
    <row r="413" spans="1:31" ht="15" customHeight="1">
      <c r="A413" s="66"/>
      <c r="E413" s="66"/>
      <c r="F413" s="66"/>
      <c r="G413" s="66"/>
      <c r="H413" s="66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66"/>
      <c r="T413" s="66"/>
      <c r="U413" s="66"/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</row>
    <row r="414" spans="1:31" ht="15" customHeight="1">
      <c r="A414" s="66"/>
      <c r="E414" s="66"/>
      <c r="F414" s="66"/>
      <c r="G414" s="66"/>
      <c r="H414" s="66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</row>
    <row r="415" spans="1:31" ht="15" customHeight="1">
      <c r="A415" s="66"/>
      <c r="E415" s="66"/>
      <c r="F415" s="66"/>
      <c r="G415" s="66"/>
      <c r="H415" s="66"/>
      <c r="I415" s="66"/>
      <c r="J415" s="66"/>
      <c r="K415" s="66"/>
      <c r="L415" s="66"/>
      <c r="M415" s="66"/>
      <c r="N415" s="66"/>
      <c r="O415" s="66"/>
      <c r="P415" s="66"/>
      <c r="Q415" s="66"/>
      <c r="R415" s="66"/>
      <c r="S415" s="66"/>
      <c r="T415" s="66"/>
      <c r="U415" s="66"/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</row>
    <row r="416" spans="1:31" ht="15" customHeight="1">
      <c r="A416" s="66"/>
      <c r="E416" s="66"/>
      <c r="F416" s="66"/>
      <c r="G416" s="66"/>
      <c r="H416" s="66"/>
      <c r="I416" s="66"/>
      <c r="J416" s="66"/>
      <c r="K416" s="66"/>
      <c r="L416" s="66"/>
      <c r="M416" s="66"/>
      <c r="N416" s="66"/>
      <c r="O416" s="66"/>
      <c r="P416" s="66"/>
      <c r="Q416" s="66"/>
      <c r="R416" s="66"/>
      <c r="S416" s="66"/>
      <c r="T416" s="66"/>
      <c r="U416" s="66"/>
      <c r="V416" s="66"/>
      <c r="W416" s="66"/>
      <c r="X416" s="66"/>
      <c r="Y416" s="66"/>
      <c r="Z416" s="66"/>
      <c r="AA416" s="66"/>
      <c r="AB416" s="66"/>
      <c r="AC416" s="66"/>
      <c r="AD416" s="66"/>
      <c r="AE416" s="66"/>
    </row>
    <row r="417" spans="1:31" ht="15" customHeight="1">
      <c r="A417" s="66"/>
      <c r="E417" s="66"/>
      <c r="F417" s="66"/>
      <c r="G417" s="66"/>
      <c r="H417" s="66"/>
      <c r="I417" s="66"/>
      <c r="J417" s="66"/>
      <c r="K417" s="66"/>
      <c r="L417" s="66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</row>
    <row r="418" spans="1:31" ht="15" customHeight="1">
      <c r="A418" s="66"/>
      <c r="E418" s="66"/>
      <c r="F418" s="66"/>
      <c r="G418" s="66"/>
      <c r="H418" s="66"/>
      <c r="I418" s="66"/>
      <c r="J418" s="66"/>
      <c r="K418" s="66"/>
      <c r="L418" s="66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</row>
    <row r="419" spans="1:31" ht="15" customHeight="1">
      <c r="A419" s="66"/>
      <c r="E419" s="66"/>
      <c r="F419" s="66"/>
      <c r="G419" s="66"/>
      <c r="H419" s="66"/>
      <c r="I419" s="66"/>
      <c r="J419" s="66"/>
      <c r="K419" s="66"/>
      <c r="L419" s="66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</row>
    <row r="420" spans="1:31" ht="15" customHeight="1">
      <c r="A420" s="66"/>
      <c r="E420" s="66"/>
      <c r="F420" s="66"/>
      <c r="G420" s="66"/>
      <c r="H420" s="66"/>
      <c r="I420" s="66"/>
      <c r="J420" s="66"/>
      <c r="K420" s="66"/>
      <c r="L420" s="66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</row>
    <row r="421" spans="1:31" ht="15" customHeight="1">
      <c r="A421" s="66"/>
      <c r="E421" s="66"/>
      <c r="F421" s="66"/>
      <c r="G421" s="66"/>
      <c r="H421" s="66"/>
      <c r="I421" s="66"/>
      <c r="J421" s="66"/>
      <c r="K421" s="66"/>
      <c r="L421" s="66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</row>
    <row r="422" spans="1:31" ht="15" customHeight="1">
      <c r="A422" s="66"/>
      <c r="E422" s="66"/>
      <c r="F422" s="66"/>
      <c r="G422" s="66"/>
      <c r="H422" s="66"/>
      <c r="I422" s="66"/>
      <c r="J422" s="66"/>
      <c r="K422" s="66"/>
      <c r="L422" s="66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</row>
    <row r="423" spans="1:31" ht="15" customHeight="1">
      <c r="A423" s="66"/>
      <c r="E423" s="66"/>
      <c r="F423" s="66"/>
      <c r="G423" s="66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</row>
    <row r="424" spans="1:31" ht="15" customHeight="1">
      <c r="A424" s="66"/>
      <c r="E424" s="66"/>
      <c r="F424" s="66"/>
      <c r="G424" s="66"/>
      <c r="H424" s="66"/>
      <c r="I424" s="66"/>
      <c r="J424" s="66"/>
      <c r="K424" s="66"/>
      <c r="L424" s="66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</row>
    <row r="425" spans="1:31" ht="15" customHeight="1">
      <c r="A425" s="66"/>
      <c r="E425" s="66"/>
      <c r="F425" s="66"/>
      <c r="G425" s="66"/>
      <c r="H425" s="66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</row>
    <row r="426" spans="1:31" ht="15" customHeight="1">
      <c r="A426" s="66"/>
      <c r="E426" s="66"/>
      <c r="F426" s="66"/>
      <c r="G426" s="66"/>
      <c r="H426" s="66"/>
      <c r="I426" s="66"/>
      <c r="J426" s="66"/>
      <c r="K426" s="66"/>
      <c r="L426" s="66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</row>
    <row r="427" spans="1:31" ht="15" customHeight="1">
      <c r="A427" s="66"/>
      <c r="E427" s="66"/>
      <c r="F427" s="66"/>
      <c r="G427" s="66"/>
      <c r="H427" s="66"/>
      <c r="I427" s="66"/>
      <c r="J427" s="66"/>
      <c r="K427" s="66"/>
      <c r="L427" s="66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</row>
    <row r="428" spans="1:31" ht="15" customHeight="1">
      <c r="A428" s="66"/>
      <c r="E428" s="66"/>
      <c r="F428" s="66"/>
      <c r="G428" s="66"/>
      <c r="H428" s="66"/>
      <c r="I428" s="66"/>
      <c r="J428" s="66"/>
      <c r="K428" s="66"/>
      <c r="L428" s="66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</row>
    <row r="429" spans="1:31" ht="15" customHeight="1">
      <c r="A429" s="66"/>
      <c r="E429" s="66"/>
      <c r="F429" s="66"/>
      <c r="G429" s="66"/>
      <c r="H429" s="66"/>
      <c r="I429" s="66"/>
      <c r="J429" s="66"/>
      <c r="K429" s="66"/>
      <c r="L429" s="66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</row>
    <row r="430" spans="1:31" ht="15" customHeight="1">
      <c r="A430" s="66"/>
      <c r="E430" s="66"/>
      <c r="F430" s="66"/>
      <c r="G430" s="66"/>
      <c r="H430" s="66"/>
      <c r="I430" s="66"/>
      <c r="J430" s="66"/>
      <c r="K430" s="66"/>
      <c r="L430" s="66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</row>
    <row r="431" spans="1:31" ht="15" customHeight="1">
      <c r="A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</row>
    <row r="432" spans="1:31" ht="15" customHeight="1">
      <c r="A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</row>
    <row r="433" spans="1:31" ht="15" customHeight="1">
      <c r="A433" s="66"/>
      <c r="E433" s="66"/>
      <c r="F433" s="66"/>
      <c r="G433" s="66"/>
      <c r="H433" s="66"/>
      <c r="I433" s="66"/>
      <c r="J433" s="66"/>
      <c r="K433" s="66"/>
      <c r="L433" s="66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</row>
    <row r="434" spans="1:31" ht="15" customHeight="1">
      <c r="A434" s="66"/>
      <c r="E434" s="66"/>
      <c r="F434" s="66"/>
      <c r="G434" s="66"/>
      <c r="H434" s="66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</row>
    <row r="435" spans="1:31" ht="15" customHeight="1">
      <c r="A435" s="66"/>
      <c r="E435" s="66"/>
      <c r="F435" s="66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</row>
    <row r="436" spans="1:31" ht="15" customHeight="1">
      <c r="A436" s="66"/>
      <c r="E436" s="66"/>
      <c r="F436" s="66"/>
      <c r="G436" s="66"/>
      <c r="H436" s="66"/>
      <c r="I436" s="66"/>
      <c r="J436" s="66"/>
      <c r="K436" s="66"/>
      <c r="L436" s="6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</row>
    <row r="437" spans="1:31" ht="15" customHeight="1">
      <c r="A437" s="66"/>
      <c r="E437" s="66"/>
      <c r="F437" s="66"/>
      <c r="G437" s="66"/>
      <c r="H437" s="66"/>
      <c r="I437" s="66"/>
      <c r="J437" s="66"/>
      <c r="K437" s="66"/>
      <c r="L437" s="66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</row>
    <row r="438" spans="1:31" ht="15" customHeight="1">
      <c r="A438" s="66"/>
      <c r="E438" s="66"/>
      <c r="F438" s="66"/>
      <c r="G438" s="66"/>
      <c r="H438" s="66"/>
      <c r="I438" s="66"/>
      <c r="J438" s="66"/>
      <c r="K438" s="66"/>
      <c r="L438" s="66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</row>
    <row r="439" spans="1:31" ht="15" customHeight="1">
      <c r="A439" s="66"/>
      <c r="E439" s="66"/>
      <c r="F439" s="66"/>
      <c r="G439" s="66"/>
      <c r="H439" s="66"/>
      <c r="I439" s="66"/>
      <c r="J439" s="66"/>
      <c r="K439" s="66"/>
      <c r="L439" s="66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</row>
    <row r="440" spans="1:31" ht="15" customHeight="1">
      <c r="A440" s="66"/>
      <c r="E440" s="66"/>
      <c r="F440" s="66"/>
      <c r="G440" s="66"/>
      <c r="H440" s="66"/>
      <c r="I440" s="66"/>
      <c r="J440" s="66"/>
      <c r="K440" s="66"/>
      <c r="L440" s="66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</row>
    <row r="441" spans="1:31" ht="15" customHeight="1">
      <c r="A441" s="66"/>
      <c r="E441" s="66"/>
      <c r="F441" s="66"/>
      <c r="G441" s="66"/>
      <c r="H441" s="66"/>
      <c r="I441" s="66"/>
      <c r="J441" s="66"/>
      <c r="K441" s="66"/>
      <c r="L441" s="66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</row>
    <row r="442" spans="1:31" ht="15" customHeight="1">
      <c r="A442" s="66"/>
      <c r="E442" s="66"/>
      <c r="F442" s="66"/>
      <c r="G442" s="66"/>
      <c r="H442" s="66"/>
      <c r="I442" s="66"/>
      <c r="J442" s="66"/>
      <c r="K442" s="66"/>
      <c r="L442" s="66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</row>
    <row r="443" spans="1:31" ht="15" customHeight="1">
      <c r="A443" s="66"/>
      <c r="E443" s="66"/>
      <c r="F443" s="66"/>
      <c r="G443" s="66"/>
      <c r="H443" s="66"/>
      <c r="I443" s="66"/>
      <c r="J443" s="66"/>
      <c r="K443" s="66"/>
      <c r="L443" s="66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</row>
    <row r="444" spans="1:31" ht="15" customHeight="1">
      <c r="A444" s="66"/>
      <c r="E444" s="66"/>
      <c r="F444" s="66"/>
      <c r="G444" s="66"/>
      <c r="H444" s="66"/>
      <c r="I444" s="66"/>
      <c r="J444" s="66"/>
      <c r="K444" s="66"/>
      <c r="L444" s="66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</row>
    <row r="445" spans="1:31" ht="15" customHeight="1">
      <c r="A445" s="66"/>
      <c r="E445" s="66"/>
      <c r="F445" s="66"/>
      <c r="G445" s="66"/>
      <c r="H445" s="66"/>
      <c r="I445" s="66"/>
      <c r="J445" s="66"/>
      <c r="K445" s="66"/>
      <c r="L445" s="66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</row>
    <row r="446" spans="1:31" ht="15" customHeight="1">
      <c r="A446" s="66"/>
      <c r="E446" s="66"/>
      <c r="F446" s="66"/>
      <c r="G446" s="66"/>
      <c r="H446" s="66"/>
      <c r="I446" s="66"/>
      <c r="J446" s="66"/>
      <c r="K446" s="66"/>
      <c r="L446" s="66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</row>
    <row r="447" spans="1:31" ht="15" customHeight="1">
      <c r="A447" s="66"/>
      <c r="E447" s="66"/>
      <c r="F447" s="66"/>
      <c r="G447" s="66"/>
      <c r="H447" s="66"/>
      <c r="I447" s="66"/>
      <c r="J447" s="66"/>
      <c r="K447" s="66"/>
      <c r="L447" s="66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</row>
    <row r="448" spans="1:31" ht="15" customHeight="1">
      <c r="A448" s="66"/>
      <c r="E448" s="66"/>
      <c r="F448" s="66"/>
      <c r="G448" s="66"/>
      <c r="H448" s="66"/>
      <c r="I448" s="66"/>
      <c r="J448" s="66"/>
      <c r="K448" s="66"/>
      <c r="L448" s="66"/>
      <c r="M448" s="66"/>
      <c r="N448" s="66"/>
      <c r="O448" s="66"/>
      <c r="P448" s="66"/>
      <c r="Q448" s="66"/>
      <c r="R448" s="66"/>
      <c r="S448" s="66"/>
      <c r="T448" s="66"/>
      <c r="U448" s="66"/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</row>
    <row r="449" spans="1:31" ht="15" customHeight="1">
      <c r="A449" s="66"/>
      <c r="E449" s="66"/>
      <c r="F449" s="66"/>
      <c r="G449" s="66"/>
      <c r="H449" s="66"/>
      <c r="I449" s="66"/>
      <c r="J449" s="66"/>
      <c r="K449" s="66"/>
      <c r="L449" s="66"/>
      <c r="M449" s="66"/>
      <c r="N449" s="66"/>
      <c r="O449" s="66"/>
      <c r="P449" s="66"/>
      <c r="Q449" s="66"/>
      <c r="R449" s="66"/>
      <c r="S449" s="66"/>
      <c r="T449" s="66"/>
      <c r="U449" s="66"/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</row>
    <row r="450" spans="1:31" ht="15" customHeight="1">
      <c r="A450" s="66"/>
      <c r="E450" s="66"/>
      <c r="F450" s="66"/>
      <c r="G450" s="66"/>
      <c r="H450" s="66"/>
      <c r="I450" s="66"/>
      <c r="J450" s="66"/>
      <c r="K450" s="66"/>
      <c r="L450" s="66"/>
      <c r="M450" s="66"/>
      <c r="N450" s="66"/>
      <c r="O450" s="66"/>
      <c r="P450" s="66"/>
      <c r="Q450" s="66"/>
      <c r="R450" s="66"/>
      <c r="S450" s="66"/>
      <c r="T450" s="66"/>
      <c r="U450" s="66"/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</row>
    <row r="451" spans="1:31" ht="15" customHeight="1">
      <c r="A451" s="66"/>
      <c r="E451" s="66"/>
      <c r="F451" s="66"/>
      <c r="G451" s="66"/>
      <c r="H451" s="66"/>
      <c r="I451" s="66"/>
      <c r="J451" s="66"/>
      <c r="K451" s="66"/>
      <c r="L451" s="66"/>
      <c r="M451" s="66"/>
      <c r="N451" s="66"/>
      <c r="O451" s="66"/>
      <c r="P451" s="66"/>
      <c r="Q451" s="66"/>
      <c r="R451" s="66"/>
      <c r="S451" s="66"/>
      <c r="T451" s="66"/>
      <c r="U451" s="66"/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</row>
    <row r="452" spans="1:31" ht="15" customHeight="1">
      <c r="A452" s="66"/>
      <c r="E452" s="66"/>
      <c r="F452" s="66"/>
      <c r="G452" s="66"/>
      <c r="H452" s="66"/>
      <c r="I452" s="66"/>
      <c r="J452" s="66"/>
      <c r="K452" s="66"/>
      <c r="L452" s="66"/>
      <c r="M452" s="66"/>
      <c r="N452" s="66"/>
      <c r="O452" s="66"/>
      <c r="P452" s="66"/>
      <c r="Q452" s="66"/>
      <c r="R452" s="66"/>
      <c r="S452" s="66"/>
      <c r="T452" s="66"/>
      <c r="U452" s="66"/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</row>
    <row r="453" spans="1:31" ht="15" customHeight="1">
      <c r="A453" s="66"/>
      <c r="E453" s="66"/>
      <c r="F453" s="66"/>
      <c r="G453" s="66"/>
      <c r="H453" s="66"/>
      <c r="I453" s="66"/>
      <c r="J453" s="66"/>
      <c r="K453" s="66"/>
      <c r="L453" s="66"/>
      <c r="M453" s="66"/>
      <c r="N453" s="66"/>
      <c r="O453" s="66"/>
      <c r="P453" s="66"/>
      <c r="Q453" s="66"/>
      <c r="R453" s="66"/>
      <c r="S453" s="66"/>
      <c r="T453" s="66"/>
      <c r="U453" s="66"/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</row>
    <row r="454" spans="1:31" ht="15" customHeight="1">
      <c r="A454" s="66"/>
      <c r="E454" s="66"/>
      <c r="F454" s="66"/>
      <c r="G454" s="66"/>
      <c r="H454" s="66"/>
      <c r="I454" s="66"/>
      <c r="J454" s="66"/>
      <c r="K454" s="66"/>
      <c r="L454" s="66"/>
      <c r="M454" s="66"/>
      <c r="N454" s="66"/>
      <c r="O454" s="66"/>
      <c r="P454" s="66"/>
      <c r="Q454" s="66"/>
      <c r="R454" s="66"/>
      <c r="S454" s="66"/>
      <c r="T454" s="66"/>
      <c r="U454" s="66"/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</row>
    <row r="455" spans="1:31" ht="15" customHeight="1">
      <c r="A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U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</row>
    <row r="456" spans="1:31" ht="15" customHeight="1">
      <c r="A456" s="66"/>
      <c r="E456" s="66"/>
      <c r="F456" s="66"/>
      <c r="G456" s="66"/>
      <c r="H456" s="66"/>
      <c r="I456" s="66"/>
      <c r="J456" s="66"/>
      <c r="K456" s="66"/>
      <c r="L456" s="66"/>
      <c r="M456" s="66"/>
      <c r="N456" s="66"/>
      <c r="O456" s="66"/>
      <c r="P456" s="66"/>
      <c r="Q456" s="66"/>
      <c r="R456" s="66"/>
      <c r="S456" s="66"/>
      <c r="T456" s="66"/>
      <c r="U456" s="66"/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</row>
    <row r="457" spans="1:31" ht="15" customHeight="1">
      <c r="A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U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</row>
    <row r="458" spans="1:31" ht="15" customHeight="1">
      <c r="A458" s="66"/>
      <c r="E458" s="66"/>
      <c r="F458" s="66"/>
      <c r="G458" s="66"/>
      <c r="H458" s="66"/>
      <c r="I458" s="66"/>
      <c r="J458" s="66"/>
      <c r="K458" s="66"/>
      <c r="L458" s="66"/>
      <c r="M458" s="66"/>
      <c r="N458" s="66"/>
      <c r="O458" s="66"/>
      <c r="P458" s="66"/>
      <c r="Q458" s="66"/>
      <c r="R458" s="66"/>
      <c r="S458" s="66"/>
      <c r="T458" s="66"/>
      <c r="U458" s="66"/>
      <c r="V458" s="66"/>
      <c r="W458" s="66"/>
      <c r="X458" s="66"/>
      <c r="Y458" s="66"/>
      <c r="Z458" s="66"/>
      <c r="AA458" s="66"/>
      <c r="AB458" s="66"/>
      <c r="AC458" s="66"/>
      <c r="AD458" s="66"/>
      <c r="AE458" s="66"/>
    </row>
    <row r="459" spans="1:31" ht="15" customHeight="1">
      <c r="A459" s="66"/>
      <c r="E459" s="66"/>
      <c r="F459" s="66"/>
      <c r="G459" s="66"/>
      <c r="H459" s="66"/>
      <c r="I459" s="66"/>
      <c r="J459" s="66"/>
      <c r="K459" s="66"/>
      <c r="L459" s="66"/>
      <c r="M459" s="66"/>
      <c r="N459" s="66"/>
      <c r="O459" s="66"/>
      <c r="P459" s="66"/>
      <c r="Q459" s="66"/>
      <c r="R459" s="66"/>
      <c r="S459" s="66"/>
      <c r="T459" s="66"/>
      <c r="U459" s="66"/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</row>
    <row r="460" spans="1:31" ht="15" customHeight="1">
      <c r="A460" s="66"/>
      <c r="E460" s="66"/>
      <c r="F460" s="66"/>
      <c r="G460" s="66"/>
      <c r="H460" s="66"/>
      <c r="I460" s="66"/>
      <c r="J460" s="66"/>
      <c r="K460" s="66"/>
      <c r="L460" s="66"/>
      <c r="M460" s="66"/>
      <c r="N460" s="66"/>
      <c r="O460" s="66"/>
      <c r="P460" s="66"/>
      <c r="Q460" s="66"/>
      <c r="R460" s="66"/>
      <c r="S460" s="66"/>
      <c r="T460" s="66"/>
      <c r="U460" s="66"/>
      <c r="V460" s="66"/>
      <c r="W460" s="66"/>
      <c r="X460" s="66"/>
      <c r="Y460" s="66"/>
      <c r="Z460" s="66"/>
      <c r="AA460" s="66"/>
      <c r="AB460" s="66"/>
      <c r="AC460" s="66"/>
      <c r="AD460" s="66"/>
      <c r="AE460" s="66"/>
    </row>
    <row r="461" spans="1:31" ht="15" customHeight="1">
      <c r="A461" s="66"/>
      <c r="E461" s="66"/>
      <c r="F461" s="66"/>
      <c r="G461" s="66"/>
      <c r="H461" s="66"/>
      <c r="I461" s="66"/>
      <c r="J461" s="66"/>
      <c r="K461" s="66"/>
      <c r="L461" s="66"/>
      <c r="M461" s="66"/>
      <c r="N461" s="66"/>
      <c r="O461" s="66"/>
      <c r="P461" s="66"/>
      <c r="Q461" s="66"/>
      <c r="R461" s="66"/>
      <c r="S461" s="66"/>
      <c r="T461" s="66"/>
      <c r="U461" s="66"/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</row>
    <row r="462" spans="1:31" ht="15" customHeight="1">
      <c r="A462" s="66"/>
      <c r="E462" s="66"/>
      <c r="F462" s="66"/>
      <c r="G462" s="66"/>
      <c r="H462" s="66"/>
      <c r="I462" s="66"/>
      <c r="J462" s="66"/>
      <c r="K462" s="66"/>
      <c r="L462" s="66"/>
      <c r="M462" s="66"/>
      <c r="N462" s="66"/>
      <c r="O462" s="66"/>
      <c r="P462" s="66"/>
      <c r="Q462" s="66"/>
      <c r="R462" s="66"/>
      <c r="S462" s="66"/>
      <c r="T462" s="66"/>
      <c r="U462" s="66"/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</row>
    <row r="463" spans="1:31" ht="15" customHeight="1">
      <c r="A463" s="66"/>
      <c r="E463" s="66"/>
      <c r="F463" s="66"/>
      <c r="G463" s="66"/>
      <c r="H463" s="66"/>
      <c r="I463" s="66"/>
      <c r="J463" s="66"/>
      <c r="K463" s="66"/>
      <c r="L463" s="66"/>
      <c r="M463" s="66"/>
      <c r="N463" s="66"/>
      <c r="O463" s="66"/>
      <c r="P463" s="66"/>
      <c r="Q463" s="66"/>
      <c r="R463" s="66"/>
      <c r="S463" s="66"/>
      <c r="T463" s="66"/>
      <c r="U463" s="66"/>
      <c r="V463" s="66"/>
      <c r="W463" s="66"/>
      <c r="X463" s="66"/>
      <c r="Y463" s="66"/>
      <c r="Z463" s="66"/>
      <c r="AA463" s="66"/>
      <c r="AB463" s="66"/>
      <c r="AC463" s="66"/>
      <c r="AD463" s="66"/>
      <c r="AE463" s="66"/>
    </row>
    <row r="464" spans="1:31" ht="15" customHeight="1">
      <c r="A464" s="66"/>
      <c r="E464" s="66"/>
      <c r="F464" s="66"/>
      <c r="G464" s="66"/>
      <c r="H464" s="66"/>
      <c r="I464" s="66"/>
      <c r="J464" s="66"/>
      <c r="K464" s="66"/>
      <c r="L464" s="66"/>
      <c r="M464" s="66"/>
      <c r="N464" s="66"/>
      <c r="O464" s="66"/>
      <c r="P464" s="66"/>
      <c r="Q464" s="66"/>
      <c r="R464" s="66"/>
      <c r="S464" s="66"/>
      <c r="T464" s="66"/>
      <c r="U464" s="66"/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</row>
    <row r="465" spans="1:31" ht="15" customHeight="1">
      <c r="A465" s="66"/>
      <c r="E465" s="66"/>
      <c r="F465" s="66"/>
      <c r="G465" s="66"/>
      <c r="H465" s="66"/>
      <c r="I465" s="66"/>
      <c r="J465" s="66"/>
      <c r="K465" s="66"/>
      <c r="L465" s="66"/>
      <c r="M465" s="66"/>
      <c r="N465" s="66"/>
      <c r="O465" s="66"/>
      <c r="P465" s="66"/>
      <c r="Q465" s="66"/>
      <c r="R465" s="66"/>
      <c r="S465" s="66"/>
      <c r="T465" s="66"/>
      <c r="U465" s="66"/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</row>
    <row r="466" spans="1:31" ht="15" customHeight="1">
      <c r="A466" s="66"/>
      <c r="E466" s="66"/>
      <c r="F466" s="66"/>
      <c r="G466" s="66"/>
      <c r="H466" s="66"/>
      <c r="I466" s="66"/>
      <c r="J466" s="66"/>
      <c r="K466" s="66"/>
      <c r="L466" s="66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</row>
    <row r="467" spans="1:31" ht="15" customHeight="1">
      <c r="A467" s="66"/>
      <c r="E467" s="66"/>
      <c r="F467" s="66"/>
      <c r="G467" s="66"/>
      <c r="H467" s="66"/>
      <c r="I467" s="66"/>
      <c r="J467" s="66"/>
      <c r="K467" s="66"/>
      <c r="L467" s="66"/>
      <c r="M467" s="66"/>
      <c r="N467" s="66"/>
      <c r="O467" s="66"/>
      <c r="P467" s="66"/>
      <c r="Q467" s="66"/>
      <c r="R467" s="66"/>
      <c r="S467" s="66"/>
      <c r="T467" s="66"/>
      <c r="U467" s="66"/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</row>
    <row r="468" spans="1:31" ht="15" customHeight="1">
      <c r="A468" s="66"/>
      <c r="E468" s="66"/>
      <c r="F468" s="66"/>
      <c r="G468" s="66"/>
      <c r="H468" s="66"/>
      <c r="I468" s="66"/>
      <c r="J468" s="66"/>
      <c r="K468" s="66"/>
      <c r="L468" s="66"/>
      <c r="M468" s="66"/>
      <c r="N468" s="66"/>
      <c r="O468" s="66"/>
      <c r="P468" s="66"/>
      <c r="Q468" s="66"/>
      <c r="R468" s="66"/>
      <c r="S468" s="66"/>
      <c r="T468" s="66"/>
      <c r="U468" s="66"/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</row>
    <row r="469" spans="1:31" ht="15" customHeight="1">
      <c r="A469" s="66"/>
      <c r="E469" s="66"/>
      <c r="F469" s="66"/>
      <c r="G469" s="66"/>
      <c r="H469" s="66"/>
      <c r="I469" s="66"/>
      <c r="J469" s="66"/>
      <c r="K469" s="66"/>
      <c r="L469" s="66"/>
      <c r="M469" s="66"/>
      <c r="N469" s="66"/>
      <c r="O469" s="66"/>
      <c r="P469" s="66"/>
      <c r="Q469" s="66"/>
      <c r="R469" s="66"/>
      <c r="S469" s="66"/>
      <c r="T469" s="66"/>
      <c r="U469" s="66"/>
      <c r="V469" s="66"/>
      <c r="W469" s="66"/>
      <c r="X469" s="66"/>
      <c r="Y469" s="66"/>
      <c r="Z469" s="66"/>
      <c r="AA469" s="66"/>
      <c r="AB469" s="66"/>
      <c r="AC469" s="66"/>
      <c r="AD469" s="66"/>
      <c r="AE469" s="66"/>
    </row>
    <row r="470" spans="1:31" ht="15" customHeight="1">
      <c r="A470" s="66"/>
      <c r="E470" s="66"/>
      <c r="F470" s="66"/>
      <c r="G470" s="66"/>
      <c r="H470" s="66"/>
      <c r="I470" s="66"/>
      <c r="J470" s="66"/>
      <c r="K470" s="66"/>
      <c r="L470" s="66"/>
      <c r="M470" s="66"/>
      <c r="N470" s="66"/>
      <c r="O470" s="66"/>
      <c r="P470" s="66"/>
      <c r="Q470" s="66"/>
      <c r="R470" s="66"/>
      <c r="S470" s="66"/>
      <c r="T470" s="66"/>
      <c r="U470" s="66"/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</row>
    <row r="471" spans="1:31" ht="15" customHeight="1">
      <c r="A471" s="66"/>
      <c r="E471" s="66"/>
      <c r="F471" s="66"/>
      <c r="G471" s="66"/>
      <c r="H471" s="66"/>
      <c r="I471" s="66"/>
      <c r="J471" s="66"/>
      <c r="K471" s="66"/>
      <c r="L471" s="66"/>
      <c r="M471" s="66"/>
      <c r="N471" s="66"/>
      <c r="O471" s="66"/>
      <c r="P471" s="66"/>
      <c r="Q471" s="66"/>
      <c r="R471" s="66"/>
      <c r="S471" s="66"/>
      <c r="T471" s="66"/>
      <c r="U471" s="66"/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</row>
    <row r="472" spans="1:31" ht="15" customHeight="1">
      <c r="A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</row>
    <row r="473" spans="1:31" ht="15" customHeight="1">
      <c r="A473" s="66"/>
      <c r="E473" s="66"/>
      <c r="F473" s="66"/>
      <c r="G473" s="66"/>
      <c r="H473" s="66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66"/>
      <c r="T473" s="66"/>
      <c r="U473" s="66"/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</row>
    <row r="474" spans="1:31" ht="15" customHeight="1">
      <c r="A474" s="66"/>
      <c r="E474" s="66"/>
      <c r="F474" s="66"/>
      <c r="G474" s="66"/>
      <c r="H474" s="66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66"/>
      <c r="T474" s="66"/>
      <c r="U474" s="66"/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</row>
    <row r="475" spans="1:31" ht="15" customHeight="1">
      <c r="A475" s="66"/>
      <c r="E475" s="66"/>
      <c r="F475" s="66"/>
      <c r="G475" s="66"/>
      <c r="H475" s="66"/>
      <c r="I475" s="66"/>
      <c r="J475" s="66"/>
      <c r="K475" s="66"/>
      <c r="L475" s="66"/>
      <c r="M475" s="66"/>
      <c r="N475" s="66"/>
      <c r="O475" s="66"/>
      <c r="P475" s="66"/>
      <c r="Q475" s="66"/>
      <c r="R475" s="66"/>
      <c r="S475" s="66"/>
      <c r="T475" s="66"/>
      <c r="U475" s="66"/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</row>
    <row r="476" spans="1:31" ht="15" customHeight="1">
      <c r="A476" s="66"/>
      <c r="E476" s="66"/>
      <c r="F476" s="66"/>
      <c r="G476" s="66"/>
      <c r="H476" s="66"/>
      <c r="I476" s="66"/>
      <c r="J476" s="66"/>
      <c r="K476" s="66"/>
      <c r="L476" s="66"/>
      <c r="M476" s="66"/>
      <c r="N476" s="66"/>
      <c r="O476" s="66"/>
      <c r="P476" s="66"/>
      <c r="Q476" s="66"/>
      <c r="R476" s="66"/>
      <c r="S476" s="66"/>
      <c r="T476" s="66"/>
      <c r="U476" s="66"/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</row>
    <row r="477" spans="1:31" ht="15" customHeight="1">
      <c r="A477" s="66"/>
      <c r="E477" s="66"/>
      <c r="F477" s="66"/>
      <c r="G477" s="66"/>
      <c r="H477" s="66"/>
      <c r="I477" s="66"/>
      <c r="J477" s="66"/>
      <c r="K477" s="66"/>
      <c r="L477" s="66"/>
      <c r="M477" s="66"/>
      <c r="N477" s="66"/>
      <c r="O477" s="66"/>
      <c r="P477" s="66"/>
      <c r="Q477" s="66"/>
      <c r="R477" s="66"/>
      <c r="S477" s="66"/>
      <c r="T477" s="66"/>
      <c r="U477" s="66"/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</row>
    <row r="478" spans="1:31" ht="15" customHeight="1">
      <c r="A478" s="66"/>
      <c r="E478" s="66"/>
      <c r="F478" s="66"/>
      <c r="G478" s="66"/>
      <c r="H478" s="66"/>
      <c r="I478" s="66"/>
      <c r="J478" s="66"/>
      <c r="K478" s="66"/>
      <c r="L478" s="66"/>
      <c r="M478" s="66"/>
      <c r="N478" s="66"/>
      <c r="O478" s="66"/>
      <c r="P478" s="66"/>
      <c r="Q478" s="66"/>
      <c r="R478" s="66"/>
      <c r="S478" s="66"/>
      <c r="T478" s="66"/>
      <c r="U478" s="66"/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</row>
    <row r="479" spans="1:31" ht="15" customHeight="1">
      <c r="A479" s="66"/>
      <c r="E479" s="66"/>
      <c r="F479" s="66"/>
      <c r="G479" s="66"/>
      <c r="H479" s="66"/>
      <c r="I479" s="66"/>
      <c r="J479" s="66"/>
      <c r="K479" s="66"/>
      <c r="L479" s="66"/>
      <c r="M479" s="66"/>
      <c r="N479" s="66"/>
      <c r="O479" s="66"/>
      <c r="P479" s="66"/>
      <c r="Q479" s="66"/>
      <c r="R479" s="66"/>
      <c r="S479" s="66"/>
      <c r="T479" s="66"/>
      <c r="U479" s="66"/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</row>
    <row r="480" spans="1:31" ht="15" customHeight="1">
      <c r="A480" s="66"/>
      <c r="E480" s="66"/>
      <c r="F480" s="66"/>
      <c r="G480" s="66"/>
      <c r="H480" s="66"/>
      <c r="I480" s="66"/>
      <c r="J480" s="66"/>
      <c r="K480" s="66"/>
      <c r="L480" s="66"/>
      <c r="M480" s="66"/>
      <c r="N480" s="66"/>
      <c r="O480" s="66"/>
      <c r="P480" s="66"/>
      <c r="Q480" s="66"/>
      <c r="R480" s="66"/>
      <c r="S480" s="66"/>
      <c r="T480" s="66"/>
      <c r="U480" s="66"/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</row>
    <row r="481" spans="1:31" ht="15" customHeight="1">
      <c r="A481" s="66"/>
      <c r="E481" s="66"/>
      <c r="F481" s="66"/>
      <c r="G481" s="66"/>
      <c r="H481" s="66"/>
      <c r="I481" s="66"/>
      <c r="J481" s="66"/>
      <c r="K481" s="66"/>
      <c r="L481" s="66"/>
      <c r="M481" s="66"/>
      <c r="N481" s="66"/>
      <c r="O481" s="66"/>
      <c r="P481" s="66"/>
      <c r="Q481" s="66"/>
      <c r="R481" s="66"/>
      <c r="S481" s="66"/>
      <c r="T481" s="66"/>
      <c r="U481" s="66"/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</row>
    <row r="482" spans="1:31" ht="15" customHeight="1">
      <c r="A482" s="66"/>
      <c r="E482" s="66"/>
      <c r="F482" s="66"/>
      <c r="G482" s="66"/>
      <c r="H482" s="66"/>
      <c r="I482" s="66"/>
      <c r="J482" s="66"/>
      <c r="K482" s="66"/>
      <c r="L482" s="66"/>
      <c r="M482" s="66"/>
      <c r="N482" s="66"/>
      <c r="O482" s="66"/>
      <c r="P482" s="66"/>
      <c r="Q482" s="66"/>
      <c r="R482" s="66"/>
      <c r="S482" s="66"/>
      <c r="T482" s="66"/>
      <c r="U482" s="66"/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</row>
    <row r="483" spans="1:31" ht="15" customHeight="1">
      <c r="A483" s="66"/>
      <c r="E483" s="66"/>
      <c r="F483" s="66"/>
      <c r="G483" s="66"/>
      <c r="H483" s="66"/>
      <c r="I483" s="66"/>
      <c r="J483" s="66"/>
      <c r="K483" s="66"/>
      <c r="L483" s="66"/>
      <c r="M483" s="66"/>
      <c r="N483" s="66"/>
      <c r="O483" s="66"/>
      <c r="P483" s="66"/>
      <c r="Q483" s="66"/>
      <c r="R483" s="66"/>
      <c r="S483" s="66"/>
      <c r="T483" s="66"/>
      <c r="U483" s="66"/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</row>
    <row r="484" spans="1:31" ht="15" customHeight="1">
      <c r="A484" s="66"/>
      <c r="E484" s="66"/>
      <c r="F484" s="66"/>
      <c r="G484" s="66"/>
      <c r="H484" s="66"/>
      <c r="I484" s="66"/>
      <c r="J484" s="66"/>
      <c r="K484" s="66"/>
      <c r="L484" s="66"/>
      <c r="M484" s="66"/>
      <c r="N484" s="66"/>
      <c r="O484" s="66"/>
      <c r="P484" s="66"/>
      <c r="Q484" s="66"/>
      <c r="R484" s="66"/>
      <c r="S484" s="66"/>
      <c r="T484" s="66"/>
      <c r="U484" s="66"/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</row>
    <row r="485" spans="1:31" ht="15" customHeight="1">
      <c r="A485" s="66"/>
      <c r="E485" s="66"/>
      <c r="F485" s="66"/>
      <c r="G485" s="66"/>
      <c r="H485" s="66"/>
      <c r="I485" s="66"/>
      <c r="J485" s="66"/>
      <c r="K485" s="66"/>
      <c r="L485" s="66"/>
      <c r="M485" s="66"/>
      <c r="N485" s="66"/>
      <c r="O485" s="66"/>
      <c r="P485" s="66"/>
      <c r="Q485" s="66"/>
      <c r="R485" s="66"/>
      <c r="S485" s="66"/>
      <c r="T485" s="66"/>
      <c r="U485" s="66"/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</row>
    <row r="486" spans="1:31" ht="15" customHeight="1">
      <c r="A486" s="66"/>
      <c r="E486" s="66"/>
      <c r="F486" s="66"/>
      <c r="G486" s="66"/>
      <c r="H486" s="66"/>
      <c r="I486" s="66"/>
      <c r="J486" s="66"/>
      <c r="K486" s="66"/>
      <c r="L486" s="66"/>
      <c r="M486" s="66"/>
      <c r="N486" s="66"/>
      <c r="O486" s="66"/>
      <c r="P486" s="66"/>
      <c r="Q486" s="66"/>
      <c r="R486" s="66"/>
      <c r="S486" s="66"/>
      <c r="T486" s="66"/>
      <c r="U486" s="66"/>
      <c r="V486" s="66"/>
      <c r="W486" s="66"/>
      <c r="X486" s="66"/>
      <c r="Y486" s="66"/>
      <c r="Z486" s="66"/>
      <c r="AA486" s="66"/>
      <c r="AB486" s="66"/>
      <c r="AC486" s="66"/>
      <c r="AD486" s="66"/>
      <c r="AE486" s="66"/>
    </row>
    <row r="487" spans="1:31" ht="15" customHeight="1">
      <c r="A487" s="66"/>
      <c r="E487" s="66"/>
      <c r="F487" s="66"/>
      <c r="G487" s="66"/>
      <c r="H487" s="66"/>
      <c r="I487" s="66"/>
      <c r="J487" s="66"/>
      <c r="K487" s="66"/>
      <c r="L487" s="66"/>
      <c r="M487" s="66"/>
      <c r="N487" s="66"/>
      <c r="O487" s="66"/>
      <c r="P487" s="66"/>
      <c r="Q487" s="66"/>
      <c r="R487" s="66"/>
      <c r="S487" s="66"/>
      <c r="T487" s="66"/>
      <c r="U487" s="66"/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</row>
    <row r="488" spans="1:31" ht="15" customHeight="1">
      <c r="A488" s="66"/>
      <c r="E488" s="66"/>
      <c r="F488" s="66"/>
      <c r="G488" s="66"/>
      <c r="H488" s="66"/>
      <c r="I488" s="66"/>
      <c r="J488" s="66"/>
      <c r="K488" s="66"/>
      <c r="L488" s="66"/>
      <c r="M488" s="66"/>
      <c r="N488" s="66"/>
      <c r="O488" s="66"/>
      <c r="P488" s="66"/>
      <c r="Q488" s="66"/>
      <c r="R488" s="66"/>
      <c r="S488" s="66"/>
      <c r="T488" s="66"/>
      <c r="U488" s="66"/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</row>
    <row r="489" spans="1:31" ht="15" customHeight="1">
      <c r="A489" s="66"/>
      <c r="E489" s="66"/>
      <c r="F489" s="66"/>
      <c r="G489" s="66"/>
      <c r="H489" s="66"/>
      <c r="I489" s="66"/>
      <c r="J489" s="66"/>
      <c r="K489" s="66"/>
      <c r="L489" s="66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</row>
    <row r="490" spans="1:31" ht="15" customHeight="1">
      <c r="A490" s="66"/>
      <c r="E490" s="66"/>
      <c r="F490" s="66"/>
      <c r="G490" s="66"/>
      <c r="H490" s="66"/>
      <c r="I490" s="66"/>
      <c r="J490" s="66"/>
      <c r="K490" s="66"/>
      <c r="L490" s="66"/>
      <c r="M490" s="66"/>
      <c r="N490" s="66"/>
      <c r="O490" s="66"/>
      <c r="P490" s="66"/>
      <c r="Q490" s="66"/>
      <c r="R490" s="66"/>
      <c r="S490" s="66"/>
      <c r="T490" s="66"/>
      <c r="U490" s="66"/>
      <c r="V490" s="66"/>
      <c r="W490" s="66"/>
      <c r="X490" s="66"/>
      <c r="Y490" s="66"/>
      <c r="Z490" s="66"/>
      <c r="AA490" s="66"/>
      <c r="AB490" s="66"/>
      <c r="AC490" s="66"/>
      <c r="AD490" s="66"/>
      <c r="AE490" s="66"/>
    </row>
    <row r="491" spans="1:31" ht="15" customHeight="1">
      <c r="A491" s="66"/>
      <c r="E491" s="66"/>
      <c r="F491" s="66"/>
      <c r="G491" s="66"/>
      <c r="H491" s="66"/>
      <c r="I491" s="66"/>
      <c r="J491" s="66"/>
      <c r="K491" s="66"/>
      <c r="L491" s="66"/>
      <c r="M491" s="66"/>
      <c r="N491" s="66"/>
      <c r="O491" s="66"/>
      <c r="P491" s="66"/>
      <c r="Q491" s="66"/>
      <c r="R491" s="66"/>
      <c r="S491" s="66"/>
      <c r="T491" s="66"/>
      <c r="U491" s="66"/>
      <c r="V491" s="66"/>
      <c r="W491" s="66"/>
      <c r="X491" s="66"/>
      <c r="Y491" s="66"/>
      <c r="Z491" s="66"/>
      <c r="AA491" s="66"/>
      <c r="AB491" s="66"/>
      <c r="AC491" s="66"/>
      <c r="AD491" s="66"/>
      <c r="AE491" s="66"/>
    </row>
    <row r="492" spans="1:31" ht="15" customHeight="1">
      <c r="A492" s="66"/>
      <c r="E492" s="66"/>
      <c r="F492" s="66"/>
      <c r="G492" s="66"/>
      <c r="H492" s="66"/>
      <c r="I492" s="66"/>
      <c r="J492" s="66"/>
      <c r="K492" s="66"/>
      <c r="L492" s="66"/>
      <c r="M492" s="66"/>
      <c r="N492" s="66"/>
      <c r="O492" s="66"/>
      <c r="P492" s="66"/>
      <c r="Q492" s="66"/>
      <c r="R492" s="66"/>
      <c r="S492" s="66"/>
      <c r="T492" s="66"/>
      <c r="U492" s="66"/>
      <c r="V492" s="66"/>
      <c r="W492" s="66"/>
      <c r="X492" s="66"/>
      <c r="Y492" s="66"/>
      <c r="Z492" s="66"/>
      <c r="AA492" s="66"/>
      <c r="AB492" s="66"/>
      <c r="AC492" s="66"/>
      <c r="AD492" s="66"/>
      <c r="AE492" s="66"/>
    </row>
    <row r="493" spans="1:31" ht="15" customHeight="1">
      <c r="A493" s="66"/>
      <c r="E493" s="66"/>
      <c r="F493" s="66"/>
      <c r="G493" s="66"/>
      <c r="H493" s="66"/>
      <c r="I493" s="66"/>
      <c r="J493" s="66"/>
      <c r="K493" s="66"/>
      <c r="L493" s="66"/>
      <c r="M493" s="66"/>
      <c r="N493" s="66"/>
      <c r="O493" s="66"/>
      <c r="P493" s="66"/>
      <c r="Q493" s="66"/>
      <c r="R493" s="66"/>
      <c r="S493" s="66"/>
      <c r="T493" s="66"/>
      <c r="U493" s="66"/>
      <c r="V493" s="66"/>
      <c r="W493" s="66"/>
      <c r="X493" s="66"/>
      <c r="Y493" s="66"/>
      <c r="Z493" s="66"/>
      <c r="AA493" s="66"/>
      <c r="AB493" s="66"/>
      <c r="AC493" s="66"/>
      <c r="AD493" s="66"/>
      <c r="AE493" s="66"/>
    </row>
    <row r="494" spans="1:31" ht="15" customHeight="1">
      <c r="A494" s="66"/>
      <c r="E494" s="66"/>
      <c r="F494" s="66"/>
      <c r="G494" s="66"/>
      <c r="H494" s="66"/>
      <c r="I494" s="66"/>
      <c r="J494" s="66"/>
      <c r="K494" s="66"/>
      <c r="L494" s="66"/>
      <c r="M494" s="66"/>
      <c r="N494" s="66"/>
      <c r="O494" s="66"/>
      <c r="P494" s="66"/>
      <c r="Q494" s="66"/>
      <c r="R494" s="66"/>
      <c r="S494" s="66"/>
      <c r="T494" s="66"/>
      <c r="U494" s="66"/>
      <c r="V494" s="66"/>
      <c r="W494" s="66"/>
      <c r="X494" s="66"/>
      <c r="Y494" s="66"/>
      <c r="Z494" s="66"/>
      <c r="AA494" s="66"/>
      <c r="AB494" s="66"/>
      <c r="AC494" s="66"/>
      <c r="AD494" s="66"/>
      <c r="AE494" s="66"/>
    </row>
    <row r="495" spans="1:31" ht="15" customHeight="1">
      <c r="A495" s="66"/>
      <c r="E495" s="66"/>
      <c r="F495" s="66"/>
      <c r="G495" s="66"/>
      <c r="H495" s="66"/>
      <c r="I495" s="66"/>
      <c r="J495" s="66"/>
      <c r="K495" s="66"/>
      <c r="L495" s="66"/>
      <c r="M495" s="66"/>
      <c r="N495" s="66"/>
      <c r="O495" s="66"/>
      <c r="P495" s="66"/>
      <c r="Q495" s="66"/>
      <c r="R495" s="66"/>
      <c r="S495" s="66"/>
      <c r="T495" s="66"/>
      <c r="U495" s="66"/>
      <c r="V495" s="66"/>
      <c r="W495" s="66"/>
      <c r="X495" s="66"/>
      <c r="Y495" s="66"/>
      <c r="Z495" s="66"/>
      <c r="AA495" s="66"/>
      <c r="AB495" s="66"/>
      <c r="AC495" s="66"/>
      <c r="AD495" s="66"/>
      <c r="AE495" s="66"/>
    </row>
    <row r="496" spans="1:31" ht="15" customHeight="1">
      <c r="A496" s="66"/>
      <c r="E496" s="66"/>
      <c r="F496" s="66"/>
      <c r="G496" s="66"/>
      <c r="H496" s="66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66"/>
      <c r="T496" s="66"/>
      <c r="U496" s="66"/>
      <c r="V496" s="66"/>
      <c r="W496" s="66"/>
      <c r="X496" s="66"/>
      <c r="Y496" s="66"/>
      <c r="Z496" s="66"/>
      <c r="AA496" s="66"/>
      <c r="AB496" s="66"/>
      <c r="AC496" s="66"/>
      <c r="AD496" s="66"/>
      <c r="AE496" s="66"/>
    </row>
    <row r="497" spans="1:31" ht="15" customHeight="1">
      <c r="A497" s="66"/>
      <c r="E497" s="66"/>
      <c r="F497" s="66"/>
      <c r="G497" s="66"/>
      <c r="H497" s="66"/>
      <c r="I497" s="66"/>
      <c r="J497" s="66"/>
      <c r="K497" s="66"/>
      <c r="L497" s="66"/>
      <c r="M497" s="66"/>
      <c r="N497" s="66"/>
      <c r="O497" s="66"/>
      <c r="P497" s="66"/>
      <c r="Q497" s="66"/>
      <c r="R497" s="66"/>
      <c r="S497" s="66"/>
      <c r="T497" s="66"/>
      <c r="U497" s="66"/>
      <c r="V497" s="66"/>
      <c r="W497" s="66"/>
      <c r="X497" s="66"/>
      <c r="Y497" s="66"/>
      <c r="Z497" s="66"/>
      <c r="AA497" s="66"/>
      <c r="AB497" s="66"/>
      <c r="AC497" s="66"/>
      <c r="AD497" s="66"/>
      <c r="AE497" s="66"/>
    </row>
    <row r="498" spans="1:31" ht="15" customHeight="1">
      <c r="A498" s="66"/>
      <c r="E498" s="66"/>
      <c r="F498" s="66"/>
      <c r="G498" s="66"/>
      <c r="H498" s="66"/>
      <c r="I498" s="66"/>
      <c r="J498" s="66"/>
      <c r="K498" s="66"/>
      <c r="L498" s="66"/>
      <c r="M498" s="66"/>
      <c r="N498" s="66"/>
      <c r="O498" s="66"/>
      <c r="P498" s="66"/>
      <c r="Q498" s="66"/>
      <c r="R498" s="66"/>
      <c r="S498" s="66"/>
      <c r="T498" s="66"/>
      <c r="U498" s="66"/>
      <c r="V498" s="66"/>
      <c r="W498" s="66"/>
      <c r="X498" s="66"/>
      <c r="Y498" s="66"/>
      <c r="Z498" s="66"/>
      <c r="AA498" s="66"/>
      <c r="AB498" s="66"/>
      <c r="AC498" s="66"/>
      <c r="AD498" s="66"/>
      <c r="AE498" s="66"/>
    </row>
    <row r="499" spans="1:31" ht="15" customHeight="1">
      <c r="A499" s="66"/>
      <c r="E499" s="66"/>
      <c r="F499" s="66"/>
      <c r="G499" s="66"/>
      <c r="H499" s="66"/>
      <c r="I499" s="66"/>
      <c r="J499" s="66"/>
      <c r="K499" s="66"/>
      <c r="L499" s="66"/>
      <c r="M499" s="66"/>
      <c r="N499" s="66"/>
      <c r="O499" s="66"/>
      <c r="P499" s="66"/>
      <c r="Q499" s="66"/>
      <c r="R499" s="66"/>
      <c r="S499" s="66"/>
      <c r="T499" s="66"/>
      <c r="U499" s="66"/>
      <c r="V499" s="66"/>
      <c r="W499" s="66"/>
      <c r="X499" s="66"/>
      <c r="Y499" s="66"/>
      <c r="Z499" s="66"/>
      <c r="AA499" s="66"/>
      <c r="AB499" s="66"/>
      <c r="AC499" s="66"/>
      <c r="AD499" s="66"/>
      <c r="AE499" s="66"/>
    </row>
    <row r="500" spans="1:31" ht="15" customHeight="1">
      <c r="A500" s="66"/>
      <c r="E500" s="66"/>
      <c r="F500" s="66"/>
      <c r="G500" s="66"/>
      <c r="H500" s="66"/>
      <c r="I500" s="66"/>
      <c r="J500" s="66"/>
      <c r="K500" s="66"/>
      <c r="L500" s="66"/>
      <c r="M500" s="66"/>
      <c r="N500" s="66"/>
      <c r="O500" s="66"/>
      <c r="P500" s="66"/>
      <c r="Q500" s="66"/>
      <c r="R500" s="66"/>
      <c r="S500" s="66"/>
      <c r="T500" s="66"/>
      <c r="U500" s="66"/>
      <c r="V500" s="66"/>
      <c r="W500" s="66"/>
      <c r="X500" s="66"/>
      <c r="Y500" s="66"/>
      <c r="Z500" s="66"/>
      <c r="AA500" s="66"/>
      <c r="AB500" s="66"/>
      <c r="AC500" s="66"/>
      <c r="AD500" s="66"/>
      <c r="AE500" s="66"/>
    </row>
    <row r="501" spans="1:31" ht="15" customHeight="1">
      <c r="A501" s="66"/>
      <c r="E501" s="66"/>
      <c r="F501" s="66"/>
      <c r="G501" s="66"/>
      <c r="H501" s="66"/>
      <c r="I501" s="66"/>
      <c r="J501" s="66"/>
      <c r="K501" s="66"/>
      <c r="L501" s="66"/>
      <c r="M501" s="66"/>
      <c r="N501" s="66"/>
      <c r="O501" s="66"/>
      <c r="P501" s="66"/>
      <c r="Q501" s="66"/>
      <c r="R501" s="66"/>
      <c r="S501" s="66"/>
      <c r="T501" s="66"/>
      <c r="U501" s="66"/>
      <c r="V501" s="66"/>
      <c r="W501" s="66"/>
      <c r="X501" s="66"/>
      <c r="Y501" s="66"/>
      <c r="Z501" s="66"/>
      <c r="AA501" s="66"/>
      <c r="AB501" s="66"/>
      <c r="AC501" s="66"/>
      <c r="AD501" s="66"/>
      <c r="AE501" s="66"/>
    </row>
    <row r="502" spans="1:31" ht="15" customHeight="1">
      <c r="A502" s="66"/>
      <c r="E502" s="66"/>
      <c r="F502" s="66"/>
      <c r="G502" s="66"/>
      <c r="H502" s="66"/>
      <c r="I502" s="66"/>
      <c r="J502" s="66"/>
      <c r="K502" s="66"/>
      <c r="L502" s="66"/>
      <c r="M502" s="66"/>
      <c r="N502" s="66"/>
      <c r="O502" s="66"/>
      <c r="P502" s="66"/>
      <c r="Q502" s="66"/>
      <c r="R502" s="66"/>
      <c r="S502" s="66"/>
      <c r="T502" s="66"/>
      <c r="U502" s="66"/>
      <c r="V502" s="66"/>
      <c r="W502" s="66"/>
      <c r="X502" s="66"/>
      <c r="Y502" s="66"/>
      <c r="Z502" s="66"/>
      <c r="AA502" s="66"/>
      <c r="AB502" s="66"/>
      <c r="AC502" s="66"/>
      <c r="AD502" s="66"/>
      <c r="AE502" s="66"/>
    </row>
    <row r="503" spans="1:31" ht="25.5" hidden="1" customHeight="1">
      <c r="A503" s="66"/>
      <c r="E503" s="66"/>
      <c r="F503" s="66"/>
      <c r="G503" s="66"/>
      <c r="H503" s="66"/>
      <c r="I503" s="66"/>
      <c r="J503" s="66"/>
      <c r="K503" s="66"/>
      <c r="L503" s="66"/>
      <c r="M503" s="66"/>
      <c r="N503" s="66"/>
      <c r="O503" s="66"/>
      <c r="P503" s="66"/>
      <c r="Q503" s="66"/>
      <c r="R503" s="66"/>
      <c r="S503" s="66"/>
      <c r="T503" s="66"/>
      <c r="U503" s="66"/>
      <c r="V503" s="66"/>
      <c r="W503" s="66"/>
      <c r="X503" s="66"/>
      <c r="Y503" s="66"/>
      <c r="Z503" s="66"/>
      <c r="AA503" s="66"/>
      <c r="AB503" s="66"/>
      <c r="AC503" s="66"/>
      <c r="AD503" s="66"/>
      <c r="AE503" s="66"/>
    </row>
    <row r="504" spans="1:31" ht="25.5" hidden="1" customHeight="1">
      <c r="A504" s="66"/>
      <c r="E504" s="66"/>
      <c r="F504" s="66"/>
      <c r="G504" s="66"/>
      <c r="H504" s="66"/>
      <c r="I504" s="66"/>
      <c r="J504" s="66"/>
      <c r="K504" s="66"/>
      <c r="L504" s="66"/>
      <c r="M504" s="66"/>
      <c r="N504" s="66"/>
      <c r="O504" s="66"/>
      <c r="P504" s="66"/>
      <c r="Q504" s="66"/>
      <c r="R504" s="66"/>
      <c r="S504" s="66"/>
      <c r="T504" s="66"/>
      <c r="U504" s="66"/>
      <c r="V504" s="66"/>
      <c r="W504" s="66"/>
      <c r="X504" s="66"/>
      <c r="Y504" s="66"/>
      <c r="Z504" s="66"/>
      <c r="AA504" s="66"/>
      <c r="AB504" s="66"/>
      <c r="AC504" s="66"/>
      <c r="AD504" s="66"/>
      <c r="AE504" s="66"/>
    </row>
  </sheetData>
  <mergeCells count="1">
    <mergeCell ref="AC5:AD5"/>
  </mergeCells>
  <pageMargins left="0.19685039370078741" right="0.19685039370078741" top="0.19685039370078741" bottom="0.19685039370078741" header="0.31496062992125984" footer="0.31496062992125984"/>
  <pageSetup paperSize="9" scale="37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1">
    <tabColor theme="0" tint="-0.499984740745262"/>
  </sheetPr>
  <dimension ref="A1:AI53"/>
  <sheetViews>
    <sheetView showGridLines="0" zoomScale="80" zoomScaleNormal="80" zoomScaleSheetLayoutView="100" workbookViewId="0">
      <pane xSplit="2" ySplit="7" topLeftCell="C8" activePane="bottomRight" state="frozen"/>
      <selection activeCell="I9" sqref="I9"/>
      <selection pane="topRight" activeCell="I9" sqref="I9"/>
      <selection pane="bottomLeft" activeCell="I9" sqref="I9"/>
      <selection pane="bottomRight" activeCell="I9" sqref="I9"/>
    </sheetView>
  </sheetViews>
  <sheetFormatPr defaultColWidth="9.140625" defaultRowHeight="15"/>
  <cols>
    <col min="1" max="1" width="1.28515625" style="130" customWidth="1"/>
    <col min="2" max="2" width="70.7109375" style="130" customWidth="1"/>
    <col min="3" max="27" width="11.7109375" style="130" customWidth="1"/>
    <col min="28" max="28" width="9.140625" style="130"/>
    <col min="29" max="29" width="12.85546875" style="130" hidden="1" customWidth="1"/>
    <col min="30" max="30" width="30.85546875" style="130" hidden="1" customWidth="1"/>
    <col min="31" max="34" width="0" style="130" hidden="1" customWidth="1"/>
    <col min="35" max="16384" width="9.140625" style="130"/>
  </cols>
  <sheetData>
    <row r="1" spans="1:35" ht="30" customHeight="1"/>
    <row r="2" spans="1:35" ht="30" customHeight="1"/>
    <row r="3" spans="1:35" ht="30" customHeight="1"/>
    <row r="4" spans="1:35" s="9" customFormat="1" ht="18">
      <c r="A4" s="6"/>
      <c r="B4" s="7" t="s">
        <v>234</v>
      </c>
      <c r="C4" s="8"/>
      <c r="D4" s="8"/>
      <c r="E4" s="8"/>
      <c r="F4" s="8"/>
      <c r="G4" s="8"/>
      <c r="H4" s="8"/>
      <c r="I4" s="8"/>
      <c r="J4" s="8"/>
    </row>
    <row r="5" spans="1:35" s="9" customFormat="1">
      <c r="A5" s="6"/>
      <c r="B5" s="10" t="s">
        <v>46</v>
      </c>
      <c r="C5" s="1"/>
      <c r="D5" s="1"/>
      <c r="E5" s="1"/>
      <c r="F5" s="1"/>
      <c r="G5" s="1"/>
      <c r="H5" s="1"/>
      <c r="I5" s="1"/>
      <c r="J5" s="1"/>
    </row>
    <row r="6" spans="1:35" s="9" customFormat="1">
      <c r="A6" s="6"/>
      <c r="B6" s="11" t="s">
        <v>15</v>
      </c>
      <c r="C6" s="1"/>
      <c r="D6" s="1"/>
      <c r="E6" s="1"/>
      <c r="F6" s="1"/>
      <c r="G6" s="1"/>
      <c r="H6" s="1"/>
      <c r="I6" s="1"/>
      <c r="J6" s="1"/>
    </row>
    <row r="7" spans="1:35">
      <c r="C7" s="201">
        <v>39813</v>
      </c>
      <c r="D7" s="57">
        <v>39903</v>
      </c>
      <c r="E7" s="57">
        <v>39994</v>
      </c>
      <c r="F7" s="57">
        <v>40086</v>
      </c>
      <c r="G7" s="57">
        <v>40178</v>
      </c>
      <c r="H7" s="57">
        <v>40268</v>
      </c>
      <c r="I7" s="57">
        <v>40359</v>
      </c>
      <c r="J7" s="57">
        <v>40451</v>
      </c>
      <c r="K7" s="57">
        <v>40543</v>
      </c>
      <c r="L7" s="57">
        <v>40633</v>
      </c>
      <c r="M7" s="57">
        <v>40724</v>
      </c>
      <c r="N7" s="57">
        <v>40816</v>
      </c>
      <c r="O7" s="57">
        <v>40908</v>
      </c>
      <c r="P7" s="57">
        <v>40999</v>
      </c>
      <c r="Q7" s="57">
        <v>41090</v>
      </c>
      <c r="R7" s="57">
        <v>41182</v>
      </c>
      <c r="S7" s="57">
        <v>41274</v>
      </c>
      <c r="T7" s="57">
        <v>41364</v>
      </c>
      <c r="U7" s="57">
        <v>41455</v>
      </c>
      <c r="V7" s="57">
        <v>41547</v>
      </c>
      <c r="W7" s="57">
        <v>41639</v>
      </c>
      <c r="X7" s="57">
        <v>41729</v>
      </c>
      <c r="Y7" s="57">
        <v>41820</v>
      </c>
      <c r="Z7" s="57">
        <v>41912</v>
      </c>
      <c r="AA7" s="57">
        <v>42004</v>
      </c>
      <c r="AE7" s="12" t="s">
        <v>204</v>
      </c>
      <c r="AF7" s="12" t="s">
        <v>206</v>
      </c>
      <c r="AG7" s="12" t="s">
        <v>211</v>
      </c>
    </row>
    <row r="8" spans="1:35" ht="6.75" customHeight="1"/>
    <row r="9" spans="1:35">
      <c r="B9" s="23" t="s">
        <v>19</v>
      </c>
      <c r="C9" s="24"/>
      <c r="D9" s="24"/>
      <c r="E9" s="24"/>
      <c r="F9" s="24"/>
      <c r="G9" s="24"/>
      <c r="H9" s="24"/>
      <c r="I9" s="24"/>
      <c r="J9" s="24"/>
      <c r="K9" s="24"/>
      <c r="L9" s="24"/>
      <c r="AE9" s="130">
        <v>1000</v>
      </c>
    </row>
    <row r="10" spans="1:35">
      <c r="B10" s="25" t="s">
        <v>199</v>
      </c>
      <c r="C10" s="22">
        <v>80.131</v>
      </c>
      <c r="D10" s="22">
        <v>180.71799999999999</v>
      </c>
      <c r="E10" s="22">
        <v>146.535</v>
      </c>
      <c r="F10" s="22">
        <v>138.00200000000001</v>
      </c>
      <c r="G10" s="22">
        <v>110.905</v>
      </c>
      <c r="H10" s="22">
        <v>151.09000989999998</v>
      </c>
      <c r="I10" s="22">
        <v>356.06013502000002</v>
      </c>
      <c r="J10" s="22">
        <v>378.94237540999995</v>
      </c>
      <c r="K10" s="22">
        <v>476.21495177000003</v>
      </c>
      <c r="L10" s="22">
        <v>378.45699999999999</v>
      </c>
      <c r="M10" s="22">
        <v>411.74</v>
      </c>
      <c r="N10" s="22">
        <v>343.52800000000002</v>
      </c>
      <c r="O10" s="22">
        <v>399.084</v>
      </c>
      <c r="P10" s="22">
        <v>265.99799999999999</v>
      </c>
      <c r="Q10" s="22">
        <v>320.90100000000001</v>
      </c>
      <c r="R10" s="22">
        <v>323.66000000000003</v>
      </c>
      <c r="S10" s="22">
        <v>315</v>
      </c>
      <c r="T10" s="46">
        <v>295.30900000000003</v>
      </c>
      <c r="U10" s="127">
        <v>240.36</v>
      </c>
      <c r="V10" s="127">
        <v>371.43400000000003</v>
      </c>
      <c r="W10" s="127">
        <v>329.14800000000002</v>
      </c>
      <c r="X10" s="127">
        <v>276.14900847000001</v>
      </c>
      <c r="Y10" s="127">
        <v>206.40905850999999</v>
      </c>
      <c r="Z10" s="127">
        <v>210.62355056999999</v>
      </c>
      <c r="AA10" s="127">
        <v>318.85075079999996</v>
      </c>
      <c r="AC10" s="150">
        <v>-4.4943000000330358E-4</v>
      </c>
      <c r="AD10" s="130" t="s">
        <v>199</v>
      </c>
      <c r="AE10" s="130">
        <v>276.149</v>
      </c>
      <c r="AF10" s="130">
        <v>206.40899999999999</v>
      </c>
      <c r="AG10" s="130">
        <v>210.624</v>
      </c>
      <c r="AI10" s="46"/>
    </row>
    <row r="11" spans="1:35">
      <c r="B11" s="25" t="s">
        <v>20</v>
      </c>
      <c r="C11" s="22">
        <v>0</v>
      </c>
      <c r="D11" s="22">
        <v>0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114.39400000000001</v>
      </c>
      <c r="O11" s="22">
        <v>44.225999999999999</v>
      </c>
      <c r="P11" s="22">
        <v>58.265000000000001</v>
      </c>
      <c r="Q11" s="22">
        <v>225.21299999999999</v>
      </c>
      <c r="R11" s="22">
        <v>135.24700000000001</v>
      </c>
      <c r="S11" s="22">
        <v>74.295000000000002</v>
      </c>
      <c r="T11" s="46">
        <v>166.31700000000001</v>
      </c>
      <c r="U11" s="127">
        <v>613.31100000000004</v>
      </c>
      <c r="V11" s="127">
        <v>626.577</v>
      </c>
      <c r="W11" s="127">
        <v>390.61900000000003</v>
      </c>
      <c r="X11" s="127">
        <v>227.78305980000002</v>
      </c>
      <c r="Y11" s="127">
        <v>399.41977868999999</v>
      </c>
      <c r="Z11" s="127">
        <v>261.74385051000002</v>
      </c>
      <c r="AA11" s="127">
        <v>811.31824919999997</v>
      </c>
      <c r="AC11" s="150">
        <v>-1.4949000001251989E-4</v>
      </c>
      <c r="AD11" s="130" t="s">
        <v>20</v>
      </c>
      <c r="AE11" s="130">
        <v>227.78299999999999</v>
      </c>
      <c r="AF11" s="130">
        <v>399.42</v>
      </c>
      <c r="AG11" s="130">
        <v>261.74400000000003</v>
      </c>
    </row>
    <row r="12" spans="1:35" s="105" customFormat="1">
      <c r="B12" s="25" t="s">
        <v>196</v>
      </c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127"/>
      <c r="U12" s="127"/>
      <c r="V12" s="127"/>
      <c r="W12" s="127"/>
      <c r="X12" s="127">
        <v>0</v>
      </c>
      <c r="Y12" s="127">
        <v>0</v>
      </c>
      <c r="Z12" s="127"/>
      <c r="AA12" s="127">
        <v>0</v>
      </c>
      <c r="AB12" s="130"/>
      <c r="AC12" s="170">
        <v>0</v>
      </c>
      <c r="AD12" s="105" t="s">
        <v>196</v>
      </c>
      <c r="AE12" s="105">
        <v>0</v>
      </c>
      <c r="AF12" s="105">
        <v>0</v>
      </c>
      <c r="AG12" s="105">
        <v>0</v>
      </c>
    </row>
    <row r="13" spans="1:35" s="105" customFormat="1">
      <c r="B13" s="25" t="s">
        <v>21</v>
      </c>
      <c r="C13" s="22">
        <v>187.654</v>
      </c>
      <c r="D13" s="22">
        <v>221.16399999999999</v>
      </c>
      <c r="E13" s="22">
        <v>237.21700000000001</v>
      </c>
      <c r="F13" s="22">
        <v>250.38300000000001</v>
      </c>
      <c r="G13" s="22">
        <v>231.10499999999999</v>
      </c>
      <c r="H13" s="22">
        <v>245.45194204000001</v>
      </c>
      <c r="I13" s="22">
        <v>259.87393579999997</v>
      </c>
      <c r="J13" s="22">
        <v>312.66953302999997</v>
      </c>
      <c r="K13" s="22">
        <v>346.99029273999997</v>
      </c>
      <c r="L13" s="22">
        <v>360.99599999999998</v>
      </c>
      <c r="M13" s="22">
        <v>389.80799999999999</v>
      </c>
      <c r="N13" s="22">
        <v>378.92500000000001</v>
      </c>
      <c r="O13" s="22">
        <v>478.18700000000001</v>
      </c>
      <c r="P13" s="22">
        <v>511.911</v>
      </c>
      <c r="Q13" s="22">
        <v>551.75400000000002</v>
      </c>
      <c r="R13" s="22">
        <v>570.30799999999999</v>
      </c>
      <c r="S13" s="22">
        <v>554.70000000000005</v>
      </c>
      <c r="T13" s="127">
        <v>621.95100000000002</v>
      </c>
      <c r="U13" s="127">
        <v>624.28899999999999</v>
      </c>
      <c r="V13" s="127">
        <v>644.14400000000001</v>
      </c>
      <c r="W13" s="127">
        <v>614.07899999999995</v>
      </c>
      <c r="X13" s="127">
        <v>713.67103195000004</v>
      </c>
      <c r="Y13" s="127">
        <v>782.29499999999996</v>
      </c>
      <c r="Z13" s="127">
        <v>807.61699999999996</v>
      </c>
      <c r="AA13" s="127">
        <v>899.56799999999998</v>
      </c>
      <c r="AB13" s="130"/>
      <c r="AC13" s="170">
        <v>0</v>
      </c>
      <c r="AD13" s="105" t="s">
        <v>21</v>
      </c>
      <c r="AE13" s="105">
        <v>713.67100000000005</v>
      </c>
      <c r="AF13" s="105">
        <v>805.79700000000003</v>
      </c>
      <c r="AG13" s="105">
        <v>807.61699999999996</v>
      </c>
    </row>
    <row r="14" spans="1:35" s="105" customFormat="1">
      <c r="B14" s="25" t="s">
        <v>200</v>
      </c>
      <c r="C14" s="22">
        <v>16.634</v>
      </c>
      <c r="D14" s="22">
        <v>14.209</v>
      </c>
      <c r="E14" s="22">
        <v>17.056000000000001</v>
      </c>
      <c r="F14" s="22">
        <v>11.833</v>
      </c>
      <c r="G14" s="22">
        <v>12.738</v>
      </c>
      <c r="H14" s="22">
        <v>12.501044820000011</v>
      </c>
      <c r="I14" s="22">
        <v>15.662328790000004</v>
      </c>
      <c r="J14" s="22">
        <v>44.305874899999999</v>
      </c>
      <c r="K14" s="22">
        <v>46.18665979</v>
      </c>
      <c r="L14" s="22">
        <v>34.572000000000003</v>
      </c>
      <c r="M14" s="22">
        <v>15.96</v>
      </c>
      <c r="N14" s="22">
        <v>82.525000000000006</v>
      </c>
      <c r="O14" s="22">
        <v>33.22</v>
      </c>
      <c r="P14" s="22">
        <v>30.074000000000002</v>
      </c>
      <c r="Q14" s="22">
        <v>28.667000000000002</v>
      </c>
      <c r="R14" s="22">
        <v>30.486999999999998</v>
      </c>
      <c r="S14" s="22">
        <v>31.4</v>
      </c>
      <c r="T14" s="127">
        <v>30.48</v>
      </c>
      <c r="U14" s="127">
        <v>32.835999999999999</v>
      </c>
      <c r="V14" s="127">
        <v>33.497</v>
      </c>
      <c r="W14" s="127">
        <v>87.087999999999994</v>
      </c>
      <c r="X14" s="127">
        <v>106.53953477999997</v>
      </c>
      <c r="Y14" s="127">
        <v>77.12</v>
      </c>
      <c r="Z14" s="127">
        <v>53.702524079999954</v>
      </c>
      <c r="AA14" s="127">
        <v>33.808</v>
      </c>
      <c r="AB14" s="130"/>
      <c r="AC14" s="170">
        <v>-4.7592000004925694E-4</v>
      </c>
      <c r="AD14" s="105" t="s">
        <v>84</v>
      </c>
      <c r="AE14" s="105">
        <v>106.54</v>
      </c>
      <c r="AF14" s="105">
        <v>92.953999999999994</v>
      </c>
      <c r="AG14" s="105">
        <v>53.703000000000003</v>
      </c>
    </row>
    <row r="15" spans="1:35" s="105" customFormat="1">
      <c r="B15" s="25" t="s">
        <v>22</v>
      </c>
      <c r="C15" s="22">
        <v>24.841000000000001</v>
      </c>
      <c r="D15" s="22">
        <v>24.356000000000002</v>
      </c>
      <c r="E15" s="22">
        <v>23.770499999999998</v>
      </c>
      <c r="F15" s="22">
        <v>42.396999999999998</v>
      </c>
      <c r="G15" s="22">
        <v>45.716000000000001</v>
      </c>
      <c r="H15" s="22">
        <v>48.578142229999997</v>
      </c>
      <c r="I15" s="22">
        <v>50.275746460000001</v>
      </c>
      <c r="J15" s="22">
        <v>42.313355849999994</v>
      </c>
      <c r="K15" s="22">
        <v>49.173482759999999</v>
      </c>
      <c r="L15" s="22">
        <v>49.92</v>
      </c>
      <c r="M15" s="22">
        <v>70.399000000000001</v>
      </c>
      <c r="N15" s="22">
        <v>82.016000000000005</v>
      </c>
      <c r="O15" s="22">
        <v>82.296999999999997</v>
      </c>
      <c r="P15" s="22">
        <v>85.203999999999994</v>
      </c>
      <c r="Q15" s="22">
        <v>82.605999999999995</v>
      </c>
      <c r="R15" s="22">
        <v>97.037000000000006</v>
      </c>
      <c r="S15" s="22">
        <v>100.7</v>
      </c>
      <c r="T15" s="127">
        <v>100.322</v>
      </c>
      <c r="U15" s="127">
        <v>103.703</v>
      </c>
      <c r="V15" s="127">
        <v>113.309</v>
      </c>
      <c r="W15" s="127">
        <v>98.647000000000006</v>
      </c>
      <c r="X15" s="127">
        <v>120.03472592</v>
      </c>
      <c r="Y15" s="127">
        <v>128.16999999999999</v>
      </c>
      <c r="Z15" s="127">
        <v>126.218</v>
      </c>
      <c r="AA15" s="127">
        <v>135.02099999999999</v>
      </c>
      <c r="AB15" s="130"/>
      <c r="AC15" s="170">
        <v>0</v>
      </c>
      <c r="AD15" s="105" t="s">
        <v>22</v>
      </c>
      <c r="AE15" s="105">
        <v>120.03400000000001</v>
      </c>
      <c r="AF15" s="105">
        <v>142.982</v>
      </c>
      <c r="AG15" s="105">
        <v>126.218</v>
      </c>
    </row>
    <row r="16" spans="1:35" s="105" customFormat="1">
      <c r="B16" s="25" t="s">
        <v>68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3.181</v>
      </c>
      <c r="S16" s="22"/>
      <c r="T16" s="22"/>
      <c r="W16" s="127"/>
      <c r="X16" s="127"/>
      <c r="Y16" s="127"/>
      <c r="Z16" s="127"/>
      <c r="AA16" s="127">
        <v>0</v>
      </c>
      <c r="AB16" s="130"/>
      <c r="AC16" s="170">
        <v>0</v>
      </c>
      <c r="AD16" s="105" t="s">
        <v>68</v>
      </c>
      <c r="AE16" s="105">
        <v>0</v>
      </c>
      <c r="AF16" s="105">
        <v>0</v>
      </c>
      <c r="AG16" s="105">
        <v>0</v>
      </c>
    </row>
    <row r="17" spans="2:33" s="105" customFormat="1">
      <c r="B17" s="25" t="s">
        <v>23</v>
      </c>
      <c r="C17" s="22">
        <v>18.036999999999999</v>
      </c>
      <c r="D17" s="22">
        <v>17.344999999999999</v>
      </c>
      <c r="E17" s="22">
        <v>18.561499999999999</v>
      </c>
      <c r="F17" s="22">
        <v>36.933</v>
      </c>
      <c r="G17" s="22">
        <v>54.521000000000001</v>
      </c>
      <c r="H17" s="22">
        <v>74.606042039999963</v>
      </c>
      <c r="I17" s="22">
        <v>31.352462310000003</v>
      </c>
      <c r="J17" s="22">
        <v>30.778579399999995</v>
      </c>
      <c r="K17" s="22">
        <v>34.251096820000001</v>
      </c>
      <c r="L17" s="22">
        <v>47.826999999999998</v>
      </c>
      <c r="M17" s="22">
        <v>40.139000000000003</v>
      </c>
      <c r="N17" s="22">
        <v>46.146000000000001</v>
      </c>
      <c r="O17" s="22">
        <v>35.737000000000002</v>
      </c>
      <c r="P17" s="22">
        <v>44.094999999999999</v>
      </c>
      <c r="Q17" s="22">
        <v>37.915999999999997</v>
      </c>
      <c r="R17" s="22">
        <v>34.524000000000001</v>
      </c>
      <c r="S17" s="22">
        <v>37.200000000000003</v>
      </c>
      <c r="T17" s="127">
        <v>37.731999999999999</v>
      </c>
      <c r="U17" s="127">
        <v>37.950000000000003</v>
      </c>
      <c r="V17" s="127">
        <v>55.88</v>
      </c>
      <c r="W17" s="127">
        <v>58.18</v>
      </c>
      <c r="X17" s="127">
        <v>15.826000000000001</v>
      </c>
      <c r="Y17" s="127">
        <v>81.897000000000006</v>
      </c>
      <c r="Z17" s="127">
        <v>60.182506259999997</v>
      </c>
      <c r="AA17" s="127">
        <v>41.631999999999998</v>
      </c>
      <c r="AB17" s="130"/>
      <c r="AC17" s="170">
        <v>-4.937400000031289E-4</v>
      </c>
      <c r="AD17" s="105" t="s">
        <v>23</v>
      </c>
      <c r="AE17" s="105">
        <v>15.826000000000001</v>
      </c>
      <c r="AF17" s="105">
        <v>66.063000000000002</v>
      </c>
      <c r="AG17" s="105">
        <v>60.183</v>
      </c>
    </row>
    <row r="18" spans="2:33" s="105" customFormat="1">
      <c r="B18" s="25" t="s">
        <v>85</v>
      </c>
      <c r="C18" s="22">
        <v>1.109</v>
      </c>
      <c r="D18" s="22">
        <v>14.613</v>
      </c>
      <c r="E18" s="22">
        <v>13.98</v>
      </c>
      <c r="F18" s="22">
        <v>16.492000000000001</v>
      </c>
      <c r="G18" s="22">
        <v>10.23</v>
      </c>
      <c r="H18" s="22">
        <v>36.731797100000001</v>
      </c>
      <c r="I18" s="22">
        <v>18.596717160000001</v>
      </c>
      <c r="J18" s="22">
        <v>13.973821510000002</v>
      </c>
      <c r="K18" s="22">
        <v>9.1770541699999999</v>
      </c>
      <c r="L18" s="22">
        <v>18.579999999999998</v>
      </c>
      <c r="M18" s="22">
        <v>16.033999999999999</v>
      </c>
      <c r="N18" s="22">
        <v>11.097</v>
      </c>
      <c r="O18" s="22">
        <v>3.6360000000000001</v>
      </c>
      <c r="P18" s="22">
        <v>33.542999999999999</v>
      </c>
      <c r="Q18" s="22">
        <v>30.559000000000001</v>
      </c>
      <c r="R18" s="22">
        <v>24.66</v>
      </c>
      <c r="S18" s="22">
        <v>16.7</v>
      </c>
      <c r="T18" s="127">
        <v>40.26</v>
      </c>
      <c r="U18" s="127">
        <v>42.801000000000002</v>
      </c>
      <c r="V18" s="127">
        <v>35.116999999999997</v>
      </c>
      <c r="W18" s="127">
        <v>24.646999999999998</v>
      </c>
      <c r="X18" s="127">
        <v>44.363</v>
      </c>
      <c r="Y18" s="127">
        <v>40.344000000000001</v>
      </c>
      <c r="Z18" s="127">
        <v>31.952000000000002</v>
      </c>
      <c r="AA18" s="127">
        <v>16.667999999999999</v>
      </c>
      <c r="AB18" s="130"/>
      <c r="AC18" s="170">
        <v>0</v>
      </c>
      <c r="AD18" s="105" t="s">
        <v>85</v>
      </c>
      <c r="AE18" s="105">
        <v>44.363</v>
      </c>
      <c r="AF18" s="105">
        <v>40.344000000000001</v>
      </c>
      <c r="AG18" s="105">
        <v>31.952000000000002</v>
      </c>
    </row>
    <row r="19" spans="2:33" s="105" customFormat="1">
      <c r="B19" s="36" t="s">
        <v>201</v>
      </c>
      <c r="C19" s="37">
        <v>236.13990342000002</v>
      </c>
      <c r="D19" s="37">
        <v>34.725763439999994</v>
      </c>
      <c r="E19" s="37">
        <v>25.625309989999995</v>
      </c>
      <c r="F19" s="37">
        <v>34.008266830000004</v>
      </c>
      <c r="G19" s="37">
        <v>23.705054349999997</v>
      </c>
      <c r="H19" s="37">
        <v>28.225352039999997</v>
      </c>
      <c r="I19" s="37">
        <v>44.572284870000004</v>
      </c>
      <c r="J19" s="37">
        <v>39.815432999999999</v>
      </c>
      <c r="K19" s="37">
        <v>0</v>
      </c>
      <c r="L19" s="37">
        <v>86.563000000000002</v>
      </c>
      <c r="M19" s="37">
        <v>94.388999999999996</v>
      </c>
      <c r="N19" s="37">
        <v>80.352999999999994</v>
      </c>
      <c r="O19" s="37">
        <v>66.647999999999996</v>
      </c>
      <c r="P19" s="37">
        <v>66.558999999999997</v>
      </c>
      <c r="Q19" s="37">
        <v>59.649000000000001</v>
      </c>
      <c r="R19" s="37">
        <v>65.173000000000002</v>
      </c>
      <c r="S19" s="37">
        <v>48.893000000000001</v>
      </c>
      <c r="T19" s="37">
        <v>53.555999999999997</v>
      </c>
      <c r="U19" s="171">
        <v>75.438999999999993</v>
      </c>
      <c r="V19" s="171">
        <v>172.423</v>
      </c>
      <c r="W19" s="127">
        <v>137.01300000000001</v>
      </c>
      <c r="X19" s="127">
        <v>139.35757387000001</v>
      </c>
      <c r="Y19" s="127">
        <v>132.53498898999999</v>
      </c>
      <c r="Z19" s="127">
        <v>151.4243046</v>
      </c>
      <c r="AA19" s="127">
        <v>161.203</v>
      </c>
      <c r="AB19" s="130"/>
      <c r="AC19" s="170">
        <v>139.35757387000001</v>
      </c>
      <c r="AF19" s="105">
        <v>132.535</v>
      </c>
    </row>
    <row r="20" spans="2:33" s="105" customFormat="1">
      <c r="B20" s="23" t="s">
        <v>24</v>
      </c>
      <c r="C20" s="16">
        <v>564.54590341999995</v>
      </c>
      <c r="D20" s="16">
        <v>507.1307634399999</v>
      </c>
      <c r="E20" s="16">
        <v>482.74530999000001</v>
      </c>
      <c r="F20" s="16">
        <v>530.04826682999999</v>
      </c>
      <c r="G20" s="16">
        <v>488.92005435000004</v>
      </c>
      <c r="H20" s="16">
        <v>597.18433016999984</v>
      </c>
      <c r="I20" s="16">
        <v>776.39361040999995</v>
      </c>
      <c r="J20" s="16">
        <v>862.79897310000001</v>
      </c>
      <c r="K20" s="16">
        <v>961.9935380500001</v>
      </c>
      <c r="L20" s="16">
        <v>976.91499999999996</v>
      </c>
      <c r="M20" s="16">
        <v>1038.4690000000001</v>
      </c>
      <c r="N20" s="16">
        <v>1138.9839999999999</v>
      </c>
      <c r="O20" s="16">
        <v>1143.0350000000001</v>
      </c>
      <c r="P20" s="16">
        <v>1095.6489999999999</v>
      </c>
      <c r="Q20" s="16">
        <v>1337.2649999999999</v>
      </c>
      <c r="R20" s="16">
        <v>1284.2770000000005</v>
      </c>
      <c r="S20" s="16">
        <v>1178.8880000000001</v>
      </c>
      <c r="T20" s="16">
        <v>1345.9269999999999</v>
      </c>
      <c r="U20" s="16">
        <v>1770.6890000000001</v>
      </c>
      <c r="V20" s="16">
        <v>2052.3810000000003</v>
      </c>
      <c r="W20" s="39">
        <v>1739.421</v>
      </c>
      <c r="X20" s="39">
        <v>1643.7239347900004</v>
      </c>
      <c r="Y20" s="39">
        <v>1848.19</v>
      </c>
      <c r="Z20" s="39">
        <v>1703.4637360199999</v>
      </c>
      <c r="AA20" s="39">
        <v>2418.069</v>
      </c>
      <c r="AB20" s="130"/>
      <c r="AC20" s="170">
        <v>1643.7239347900004</v>
      </c>
      <c r="AF20" s="105">
        <v>1886.5040000000001</v>
      </c>
    </row>
    <row r="21" spans="2:33" s="105" customFormat="1">
      <c r="B21" s="23"/>
      <c r="C21" s="22"/>
      <c r="D21" s="22"/>
      <c r="E21" s="22"/>
      <c r="F21" s="22"/>
      <c r="G21" s="22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30"/>
    </row>
    <row r="22" spans="2:33" s="105" customFormat="1">
      <c r="W22" s="127"/>
      <c r="X22" s="127"/>
      <c r="Y22" s="127"/>
      <c r="Z22" s="127"/>
      <c r="AA22" s="127"/>
      <c r="AB22" s="130"/>
    </row>
    <row r="23" spans="2:33" s="105" customFormat="1" ht="15.75">
      <c r="B23" s="26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W23" s="127"/>
      <c r="X23" s="127"/>
      <c r="Y23" s="127"/>
      <c r="Z23" s="127"/>
      <c r="AB23" s="130"/>
    </row>
    <row r="24" spans="2:33" s="105" customFormat="1">
      <c r="B24" s="23" t="s">
        <v>25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W24" s="127"/>
      <c r="X24" s="127"/>
      <c r="Y24" s="127"/>
      <c r="Z24" s="127"/>
      <c r="AB24" s="130"/>
      <c r="AD24" s="105">
        <v>1000</v>
      </c>
    </row>
    <row r="25" spans="2:33" s="105" customFormat="1">
      <c r="B25" s="23" t="s">
        <v>26</v>
      </c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W25" s="127"/>
      <c r="X25" s="127"/>
      <c r="Y25" s="127"/>
      <c r="Z25" s="127"/>
      <c r="AB25" s="130"/>
    </row>
    <row r="26" spans="2:33" s="105" customFormat="1">
      <c r="B26" s="25" t="s">
        <v>20</v>
      </c>
      <c r="C26" s="22">
        <v>0</v>
      </c>
      <c r="D26" s="22">
        <v>0</v>
      </c>
      <c r="E26" s="22">
        <v>0</v>
      </c>
      <c r="F26" s="22">
        <v>0</v>
      </c>
      <c r="G26" s="22">
        <v>27</v>
      </c>
      <c r="H26" s="22">
        <v>28.636666999999999</v>
      </c>
      <c r="I26" s="22">
        <v>29.209447000000001</v>
      </c>
      <c r="J26" s="22">
        <v>27.024159000000004</v>
      </c>
      <c r="K26" s="22">
        <v>12.029647000000001</v>
      </c>
      <c r="L26" s="22">
        <v>11.531000000000001</v>
      </c>
      <c r="M26" s="22">
        <v>11.023999999999999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10.202</v>
      </c>
      <c r="T26" s="127">
        <v>10.23</v>
      </c>
      <c r="U26" s="127">
        <v>17.649999999999999</v>
      </c>
      <c r="V26" s="127">
        <v>17.920999999999999</v>
      </c>
      <c r="W26" s="127">
        <v>18.911999999999999</v>
      </c>
      <c r="X26" s="127">
        <v>19.219849999999997</v>
      </c>
      <c r="Y26" s="127">
        <v>20.426817</v>
      </c>
      <c r="Z26" s="127">
        <v>22.337461999999999</v>
      </c>
      <c r="AA26" s="127">
        <v>19.745999999999999</v>
      </c>
      <c r="AB26" s="130"/>
      <c r="AC26" s="170">
        <v>4.6199999999885222E-4</v>
      </c>
      <c r="AD26" s="105" t="s">
        <v>20</v>
      </c>
      <c r="AE26" s="105">
        <v>19.22</v>
      </c>
      <c r="AF26" s="105">
        <v>20.427</v>
      </c>
      <c r="AG26" s="105">
        <v>22.337</v>
      </c>
    </row>
    <row r="27" spans="2:33" s="105" customFormat="1">
      <c r="B27" s="25" t="s">
        <v>196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127"/>
      <c r="U27" s="127"/>
      <c r="V27" s="127"/>
      <c r="W27" s="127"/>
      <c r="X27" s="127">
        <v>3.6575840000000004</v>
      </c>
      <c r="Y27" s="127">
        <v>1.7729060000000001</v>
      </c>
      <c r="Z27" s="127">
        <v>9.6413790000000006</v>
      </c>
      <c r="AA27" s="127">
        <v>9.9060000000000006</v>
      </c>
      <c r="AB27" s="130"/>
      <c r="AC27" s="170">
        <v>3.7900000000057332E-4</v>
      </c>
      <c r="AD27" s="105" t="s">
        <v>196</v>
      </c>
      <c r="AE27" s="105">
        <v>3.6579999999999999</v>
      </c>
      <c r="AF27" s="105">
        <v>1.7729999999999999</v>
      </c>
      <c r="AG27" s="105">
        <v>9.641</v>
      </c>
    </row>
    <row r="28" spans="2:33" s="105" customFormat="1">
      <c r="B28" s="25" t="s">
        <v>21</v>
      </c>
      <c r="C28" s="22">
        <v>33.645000000000003</v>
      </c>
      <c r="D28" s="22">
        <v>23.774999999999999</v>
      </c>
      <c r="E28" s="22">
        <v>18.756</v>
      </c>
      <c r="F28" s="22">
        <v>20.536999999999999</v>
      </c>
      <c r="G28" s="22">
        <v>9.7620000000000005</v>
      </c>
      <c r="H28" s="22">
        <v>6.9786816999999992</v>
      </c>
      <c r="I28" s="22">
        <v>6.1000249999999996</v>
      </c>
      <c r="J28" s="22">
        <v>130.53716202000001</v>
      </c>
      <c r="K28" s="22">
        <v>146.66481447999999</v>
      </c>
      <c r="L28" s="22">
        <v>151.83000000000001</v>
      </c>
      <c r="M28" s="22">
        <v>154.39099999999999</v>
      </c>
      <c r="N28" s="22">
        <v>139.04</v>
      </c>
      <c r="O28" s="22">
        <v>164.018</v>
      </c>
      <c r="P28" s="22">
        <v>137.52500000000001</v>
      </c>
      <c r="Q28" s="22">
        <v>113.88800000000001</v>
      </c>
      <c r="R28" s="22">
        <v>96.385000000000005</v>
      </c>
      <c r="S28" s="22">
        <v>80.186000000000007</v>
      </c>
      <c r="T28" s="127">
        <v>60.844999999999999</v>
      </c>
      <c r="U28" s="127">
        <v>43.540999999999997</v>
      </c>
      <c r="V28" s="127">
        <v>35.506999999999998</v>
      </c>
      <c r="W28" s="127">
        <v>27.341000000000001</v>
      </c>
      <c r="X28" s="127">
        <v>45.777892520000002</v>
      </c>
      <c r="Y28" s="127">
        <v>91.763942870000008</v>
      </c>
      <c r="Z28" s="127">
        <v>111.52481538000001</v>
      </c>
      <c r="AA28" s="127">
        <v>71.992000000000004</v>
      </c>
      <c r="AB28" s="130"/>
      <c r="AC28" s="170">
        <v>-1.8461999999885848E-4</v>
      </c>
      <c r="AD28" s="105" t="s">
        <v>21</v>
      </c>
      <c r="AE28" s="105">
        <v>45.777999999999999</v>
      </c>
      <c r="AF28" s="105">
        <v>91.763999999999996</v>
      </c>
      <c r="AG28" s="105">
        <v>111.52500000000001</v>
      </c>
    </row>
    <row r="29" spans="2:33" s="105" customFormat="1">
      <c r="B29" s="25" t="s">
        <v>22</v>
      </c>
      <c r="C29" s="22">
        <v>14.308999999999999</v>
      </c>
      <c r="D29" s="22">
        <v>15.188000000000001</v>
      </c>
      <c r="E29" s="22">
        <v>14.59</v>
      </c>
      <c r="F29" s="22">
        <v>9.7569999999999997</v>
      </c>
      <c r="G29" s="22">
        <v>9.8849999999999998</v>
      </c>
      <c r="H29" s="22">
        <v>11.293426</v>
      </c>
      <c r="I29" s="22">
        <v>13.164332</v>
      </c>
      <c r="J29" s="22">
        <v>28.173221000000002</v>
      </c>
      <c r="K29" s="22">
        <v>26.844107000000001</v>
      </c>
      <c r="L29" s="22">
        <v>28.42</v>
      </c>
      <c r="M29" s="22">
        <v>35.06</v>
      </c>
      <c r="N29" s="22">
        <v>33.722000000000001</v>
      </c>
      <c r="O29" s="22">
        <v>32.877000000000002</v>
      </c>
      <c r="P29" s="22">
        <v>38.137</v>
      </c>
      <c r="Q29" s="22">
        <v>33.609000000000002</v>
      </c>
      <c r="R29" s="22">
        <v>35.308999999999997</v>
      </c>
      <c r="S29" s="22">
        <v>36.954999999999998</v>
      </c>
      <c r="T29" s="127">
        <v>41.52</v>
      </c>
      <c r="U29" s="127">
        <v>52.796999999999997</v>
      </c>
      <c r="V29" s="127">
        <v>49.77</v>
      </c>
      <c r="W29" s="127"/>
      <c r="X29" s="127">
        <v>39.820372000000006</v>
      </c>
      <c r="Y29" s="127">
        <v>51.48</v>
      </c>
      <c r="Z29" s="127">
        <v>50.643000000000001</v>
      </c>
      <c r="AA29" s="127">
        <v>32.304000000000002</v>
      </c>
      <c r="AB29" s="130"/>
      <c r="AC29" s="170">
        <v>0</v>
      </c>
      <c r="AD29" s="105" t="s">
        <v>22</v>
      </c>
      <c r="AE29" s="105">
        <v>39.82</v>
      </c>
      <c r="AF29" s="105">
        <v>36.667999999999999</v>
      </c>
      <c r="AG29" s="105">
        <v>50.643000000000001</v>
      </c>
    </row>
    <row r="30" spans="2:33" s="105" customFormat="1">
      <c r="B30" s="25" t="s">
        <v>67</v>
      </c>
      <c r="C30" s="22">
        <v>17.371509999999997</v>
      </c>
      <c r="D30" s="22">
        <v>18.504270000000002</v>
      </c>
      <c r="E30" s="22">
        <v>20.423209</v>
      </c>
      <c r="F30" s="22">
        <v>8.6266440000000006</v>
      </c>
      <c r="G30" s="22">
        <v>10.837</v>
      </c>
      <c r="H30" s="22">
        <v>10.894554899999999</v>
      </c>
      <c r="I30" s="22">
        <v>12.244069500000002</v>
      </c>
      <c r="J30" s="22">
        <v>15.526570280000005</v>
      </c>
      <c r="K30" s="22">
        <v>0.7</v>
      </c>
      <c r="L30" s="22">
        <v>28.768000000000001</v>
      </c>
      <c r="M30" s="22">
        <v>34.363999999999997</v>
      </c>
      <c r="N30" s="22">
        <v>35.121000000000002</v>
      </c>
      <c r="O30" s="22">
        <v>44.228000000000002</v>
      </c>
      <c r="P30" s="22">
        <v>48.698999999999998</v>
      </c>
      <c r="Q30" s="22">
        <v>48.38</v>
      </c>
      <c r="R30" s="22">
        <v>49.302</v>
      </c>
      <c r="S30" s="22">
        <v>46.420999999999999</v>
      </c>
      <c r="T30" s="127">
        <v>47.494</v>
      </c>
      <c r="U30" s="127">
        <v>49.051000000000002</v>
      </c>
      <c r="V30" s="127">
        <v>50.034999999999997</v>
      </c>
      <c r="W30" s="127">
        <v>50.637999999999998</v>
      </c>
      <c r="X30" s="127">
        <v>51.78093209</v>
      </c>
      <c r="Y30" s="127">
        <v>55.835521389999997</v>
      </c>
      <c r="Z30" s="127">
        <v>58.889782929999996</v>
      </c>
      <c r="AA30" s="127">
        <v>65.896000000000001</v>
      </c>
      <c r="AB30" s="130"/>
      <c r="AC30" s="170">
        <v>-2.170700000050374E-4</v>
      </c>
      <c r="AD30" s="105" t="s">
        <v>67</v>
      </c>
      <c r="AE30" s="105">
        <v>51.780999999999999</v>
      </c>
      <c r="AF30" s="105">
        <v>55.835999999999999</v>
      </c>
      <c r="AG30" s="105">
        <v>58.89</v>
      </c>
    </row>
    <row r="31" spans="2:33" s="105" customFormat="1">
      <c r="B31" s="25" t="s">
        <v>68</v>
      </c>
      <c r="C31" s="22">
        <v>33.667000000000002</v>
      </c>
      <c r="D31" s="22">
        <v>46.563000000000002</v>
      </c>
      <c r="E31" s="22">
        <v>78.236000000000004</v>
      </c>
      <c r="F31" s="22">
        <v>50.15</v>
      </c>
      <c r="G31" s="22">
        <v>45.593000000000004</v>
      </c>
      <c r="H31" s="22">
        <v>46.421293000000006</v>
      </c>
      <c r="I31" s="22">
        <v>56.283345000000004</v>
      </c>
      <c r="J31" s="22">
        <v>55.986731570000003</v>
      </c>
      <c r="K31" s="22">
        <v>49.74746021</v>
      </c>
      <c r="L31" s="22">
        <v>55.564999999999998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127">
        <v>0</v>
      </c>
      <c r="U31" s="127">
        <v>0</v>
      </c>
      <c r="V31" s="127"/>
      <c r="W31" s="127">
        <v>44.561999999999998</v>
      </c>
      <c r="X31" s="127">
        <v>0</v>
      </c>
      <c r="Y31" s="127">
        <v>0</v>
      </c>
      <c r="Z31" s="127">
        <v>0</v>
      </c>
      <c r="AA31" s="127">
        <v>1.091</v>
      </c>
      <c r="AB31" s="130"/>
      <c r="AC31" s="170">
        <v>0</v>
      </c>
      <c r="AD31" s="105" t="s">
        <v>68</v>
      </c>
      <c r="AE31" s="105">
        <v>0</v>
      </c>
      <c r="AF31" s="105">
        <v>0</v>
      </c>
      <c r="AG31" s="105">
        <v>0</v>
      </c>
    </row>
    <row r="32" spans="2:33" s="105" customFormat="1">
      <c r="B32" s="25" t="s">
        <v>27</v>
      </c>
      <c r="C32" s="22">
        <v>40.907040000000002</v>
      </c>
      <c r="D32" s="22">
        <v>48.351999999999997</v>
      </c>
      <c r="E32" s="22">
        <v>53.856000000000002</v>
      </c>
      <c r="F32" s="22">
        <v>42.851500000000001</v>
      </c>
      <c r="G32" s="22">
        <v>59.344000000000001</v>
      </c>
      <c r="H32" s="22">
        <v>6.7231189999998608E-2</v>
      </c>
      <c r="I32" s="22">
        <v>2.6216339999999037E-2</v>
      </c>
      <c r="J32" s="22">
        <v>1.5433800000006158E-2</v>
      </c>
      <c r="K32" s="22">
        <v>1.5773209999999382E-2</v>
      </c>
      <c r="L32" s="22">
        <v>4.1000000000000002E-2</v>
      </c>
      <c r="M32" s="22">
        <v>4.2000000000000003E-2</v>
      </c>
      <c r="N32" s="22">
        <v>4.2999999999999997E-2</v>
      </c>
      <c r="O32" s="22">
        <v>3.5999999999999997E-2</v>
      </c>
      <c r="P32" s="22">
        <v>0.187</v>
      </c>
      <c r="Q32" s="22">
        <v>0.08</v>
      </c>
      <c r="R32" s="22">
        <v>8.5999999999999993E-2</v>
      </c>
      <c r="S32" s="22">
        <v>7.9059999999999997</v>
      </c>
      <c r="T32" s="127">
        <v>23.46</v>
      </c>
      <c r="U32" s="127">
        <v>31.613</v>
      </c>
      <c r="V32" s="127">
        <v>32.183999999999997</v>
      </c>
      <c r="W32" s="127">
        <v>32.99</v>
      </c>
      <c r="X32" s="127">
        <v>33.735665780000005</v>
      </c>
      <c r="Y32" s="127">
        <v>8.5296139999999993E-2</v>
      </c>
      <c r="Z32" s="127">
        <v>4.7331749999999999E-2</v>
      </c>
      <c r="AA32" s="127">
        <v>5.0999999999999997E-2</v>
      </c>
      <c r="AB32" s="130"/>
      <c r="AC32" s="170">
        <v>3.3174999999999871E-4</v>
      </c>
      <c r="AD32" s="105" t="s">
        <v>27</v>
      </c>
      <c r="AE32" s="105">
        <v>33.735999999999997</v>
      </c>
      <c r="AF32" s="105">
        <v>8.5000000000000006E-2</v>
      </c>
      <c r="AG32" s="105">
        <v>4.7E-2</v>
      </c>
    </row>
    <row r="33" spans="2:33" s="105" customFormat="1">
      <c r="B33" s="25" t="s">
        <v>23</v>
      </c>
      <c r="C33" s="22">
        <v>0</v>
      </c>
      <c r="D33" s="22">
        <v>0</v>
      </c>
      <c r="E33" s="22">
        <v>0.49249999999999999</v>
      </c>
      <c r="F33" s="22">
        <v>5.3460000000000001</v>
      </c>
      <c r="G33" s="22">
        <v>4.0620000000000003</v>
      </c>
      <c r="H33" s="22">
        <v>5.7329114299999997</v>
      </c>
      <c r="I33" s="22">
        <v>9.5978983600000003</v>
      </c>
      <c r="J33" s="22">
        <v>12.357439980000001</v>
      </c>
      <c r="K33" s="22">
        <v>10.763857789999999</v>
      </c>
      <c r="L33" s="22">
        <v>8.8309999999999995</v>
      </c>
      <c r="M33" s="22">
        <v>3.1440000000000001</v>
      </c>
      <c r="N33" s="22">
        <v>3.734</v>
      </c>
      <c r="O33" s="22">
        <v>20.838000000000001</v>
      </c>
      <c r="P33" s="22">
        <v>19.742999999999999</v>
      </c>
      <c r="Q33" s="22">
        <v>19.789000000000001</v>
      </c>
      <c r="R33" s="22">
        <v>20.344000000000001</v>
      </c>
      <c r="S33" s="22">
        <v>23.725999999999999</v>
      </c>
      <c r="T33" s="127">
        <v>26.221</v>
      </c>
      <c r="U33" s="127">
        <v>28.338999999999999</v>
      </c>
      <c r="V33" s="127">
        <v>30.268000000000001</v>
      </c>
      <c r="W33" s="127">
        <v>32.69</v>
      </c>
      <c r="X33" s="127">
        <v>75.007999999999996</v>
      </c>
      <c r="Y33" s="127">
        <v>9.0032872299999998</v>
      </c>
      <c r="Z33" s="127">
        <v>9.2436487099999987</v>
      </c>
      <c r="AA33" s="127">
        <v>8.3559999999999999</v>
      </c>
      <c r="AB33" s="130"/>
      <c r="AC33" s="170">
        <v>-3.5129000000111432E-4</v>
      </c>
      <c r="AD33" s="105" t="s">
        <v>23</v>
      </c>
      <c r="AE33" s="105">
        <v>75.007999999999996</v>
      </c>
      <c r="AF33" s="105">
        <v>9.0030000000000001</v>
      </c>
      <c r="AG33" s="105">
        <v>9.2439999999999998</v>
      </c>
    </row>
    <row r="34" spans="2:33" s="105" customFormat="1">
      <c r="B34" s="25" t="s">
        <v>73</v>
      </c>
      <c r="C34" s="22">
        <v>0</v>
      </c>
      <c r="D34" s="22">
        <v>67.588999999999999</v>
      </c>
      <c r="E34" s="22">
        <v>71.474000000000004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/>
      <c r="S34" s="22">
        <v>0</v>
      </c>
      <c r="T34" s="127">
        <v>0</v>
      </c>
      <c r="U34" s="127"/>
      <c r="V34" s="127">
        <v>0</v>
      </c>
      <c r="W34" s="127"/>
      <c r="X34" s="127"/>
      <c r="Z34" s="127"/>
      <c r="AA34" s="127"/>
      <c r="AB34" s="130"/>
      <c r="AC34" s="170">
        <v>0</v>
      </c>
      <c r="AG34" s="105">
        <v>0</v>
      </c>
    </row>
    <row r="35" spans="2:33" s="105" customFormat="1">
      <c r="B35" s="25" t="s">
        <v>85</v>
      </c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127"/>
      <c r="U35" s="127"/>
      <c r="V35" s="127"/>
      <c r="W35" s="127"/>
      <c r="X35" s="127">
        <v>9.1999999999999993</v>
      </c>
      <c r="Y35" s="127">
        <v>8.6</v>
      </c>
      <c r="Z35" s="127">
        <v>8.6</v>
      </c>
      <c r="AA35" s="127">
        <v>7.4</v>
      </c>
      <c r="AB35" s="130"/>
      <c r="AC35" s="170">
        <v>0</v>
      </c>
      <c r="AD35" s="105" t="s">
        <v>85</v>
      </c>
      <c r="AE35" s="105">
        <v>9.1999999999999993</v>
      </c>
      <c r="AF35" s="105">
        <v>8.6</v>
      </c>
      <c r="AG35" s="105">
        <v>8.6</v>
      </c>
    </row>
    <row r="36" spans="2:33" s="105" customFormat="1" ht="15.75">
      <c r="B36" s="26" t="s">
        <v>28</v>
      </c>
      <c r="C36" s="16">
        <v>139.89955</v>
      </c>
      <c r="D36" s="16">
        <v>219.97127</v>
      </c>
      <c r="E36" s="16">
        <v>257.82770900000003</v>
      </c>
      <c r="F36" s="16">
        <v>137.26814400000001</v>
      </c>
      <c r="G36" s="16">
        <v>166.483</v>
      </c>
      <c r="H36" s="16">
        <v>110.02476522000001</v>
      </c>
      <c r="I36" s="16">
        <v>126.62533320000001</v>
      </c>
      <c r="J36" s="16">
        <v>269.62071765000002</v>
      </c>
      <c r="K36" s="16">
        <v>246.76554770000001</v>
      </c>
      <c r="L36" s="16">
        <v>284.98600000000005</v>
      </c>
      <c r="M36" s="16">
        <v>238.02500000000001</v>
      </c>
      <c r="N36" s="16">
        <v>211.66000000000003</v>
      </c>
      <c r="O36" s="16">
        <v>261.99700000000001</v>
      </c>
      <c r="P36" s="16">
        <v>244.291</v>
      </c>
      <c r="Q36" s="16">
        <v>215.74600000000004</v>
      </c>
      <c r="R36" s="16">
        <v>201.42600000000002</v>
      </c>
      <c r="S36" s="16">
        <v>205.39600000000002</v>
      </c>
      <c r="T36" s="16">
        <v>209.77</v>
      </c>
      <c r="U36" s="16">
        <v>222.99099999999999</v>
      </c>
      <c r="V36" s="16">
        <v>215.685</v>
      </c>
      <c r="W36" s="16">
        <v>207.13300000000001</v>
      </c>
      <c r="X36" s="16">
        <v>278.20029639000001</v>
      </c>
      <c r="Y36" s="16">
        <v>238.96799999999999</v>
      </c>
      <c r="Z36" s="16">
        <v>270.92741977000003</v>
      </c>
      <c r="AA36" s="194">
        <v>216.74199999999999</v>
      </c>
      <c r="AB36" s="130"/>
      <c r="AC36" s="170"/>
      <c r="AD36" s="105" t="s">
        <v>28</v>
      </c>
    </row>
    <row r="37" spans="2:33" s="105" customFormat="1">
      <c r="B37" s="2"/>
      <c r="C37" s="24"/>
      <c r="D37" s="24"/>
      <c r="E37" s="24"/>
      <c r="F37" s="24"/>
      <c r="G37" s="24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30"/>
    </row>
    <row r="38" spans="2:33" s="105" customFormat="1">
      <c r="B38" s="27" t="s">
        <v>29</v>
      </c>
      <c r="C38" s="22">
        <v>0.2</v>
      </c>
      <c r="D38" s="22">
        <v>0.2</v>
      </c>
      <c r="E38" s="22">
        <v>0.2</v>
      </c>
      <c r="F38" s="22">
        <v>0</v>
      </c>
      <c r="G38" s="22">
        <v>0.01</v>
      </c>
      <c r="H38" s="22">
        <v>0.01</v>
      </c>
      <c r="I38" s="22">
        <v>1.0643880000003264E-2</v>
      </c>
      <c r="J38" s="22">
        <v>1.0691859999991721E-2</v>
      </c>
      <c r="K38" s="22">
        <v>1.6338939999999711</v>
      </c>
      <c r="L38" s="22">
        <v>1.635</v>
      </c>
      <c r="M38" s="22">
        <v>1.6339999999999999</v>
      </c>
      <c r="N38" s="22">
        <v>1.64</v>
      </c>
      <c r="O38" s="22">
        <v>1.7130000000000001</v>
      </c>
      <c r="P38" s="22">
        <v>69.007000000000005</v>
      </c>
      <c r="Q38" s="22">
        <v>71.397000000000006</v>
      </c>
      <c r="R38" s="22">
        <v>71.403000000000006</v>
      </c>
      <c r="S38" s="22">
        <v>71.608999999999995</v>
      </c>
      <c r="T38" s="127">
        <v>72.912000000000006</v>
      </c>
      <c r="U38" s="127">
        <v>76.131</v>
      </c>
      <c r="V38" s="127">
        <v>159.745</v>
      </c>
      <c r="W38" s="127">
        <v>275.33800000000002</v>
      </c>
      <c r="X38" s="127">
        <v>300.87096034059931</v>
      </c>
      <c r="Y38" s="127">
        <v>402.93278751430267</v>
      </c>
      <c r="Z38" s="127">
        <v>456.37521800000025</v>
      </c>
      <c r="AA38" s="127">
        <v>596.851</v>
      </c>
      <c r="AB38" s="130"/>
      <c r="AC38" s="170">
        <v>2.1800000024541077E-4</v>
      </c>
      <c r="AE38" s="105">
        <v>300.87099999999998</v>
      </c>
      <c r="AF38" s="105">
        <v>402.93299999999999</v>
      </c>
      <c r="AG38" s="105">
        <v>456.375</v>
      </c>
    </row>
    <row r="39" spans="2:33" s="105" customFormat="1">
      <c r="B39" s="27" t="s">
        <v>30</v>
      </c>
      <c r="C39" s="22">
        <v>1041.83802945</v>
      </c>
      <c r="D39" s="22">
        <v>1064.3117447397001</v>
      </c>
      <c r="E39" s="22">
        <v>1063.8759748194002</v>
      </c>
      <c r="F39" s="22">
        <v>1069.3136539691</v>
      </c>
      <c r="G39" s="22">
        <v>1119.1663730088001</v>
      </c>
      <c r="H39" s="22">
        <v>1204.1443775499999</v>
      </c>
      <c r="I39" s="22">
        <v>1394.7573432600002</v>
      </c>
      <c r="J39" s="22">
        <v>1530.4708786599999</v>
      </c>
      <c r="K39" s="22">
        <v>1587.918328</v>
      </c>
      <c r="L39" s="22">
        <v>1634.65</v>
      </c>
      <c r="M39" s="22">
        <v>1771.941</v>
      </c>
      <c r="N39" s="22">
        <v>1878.2070000000001</v>
      </c>
      <c r="O39" s="22">
        <v>2190.1550000000002</v>
      </c>
      <c r="P39" s="22">
        <v>2252.5889999999999</v>
      </c>
      <c r="Q39" s="30">
        <v>2369.163</v>
      </c>
      <c r="R39" s="30">
        <v>2455.0210000000002</v>
      </c>
      <c r="S39" s="30">
        <v>2584.8620000000001</v>
      </c>
      <c r="T39" s="193">
        <v>2657.6170000000002</v>
      </c>
      <c r="U39" s="193">
        <v>2915.35</v>
      </c>
      <c r="V39" s="193">
        <v>2992.5889999999999</v>
      </c>
      <c r="W39" s="193">
        <v>3050.4340000000002</v>
      </c>
      <c r="X39" s="193">
        <v>3161.1885977999987</v>
      </c>
      <c r="Y39" s="193">
        <v>3315.4286133799974</v>
      </c>
      <c r="Z39" s="193">
        <v>3273.8330566500008</v>
      </c>
      <c r="AA39" s="193">
        <v>3347.4319999999998</v>
      </c>
      <c r="AB39" s="130"/>
      <c r="AC39" s="170">
        <v>5.6650000715308124E-5</v>
      </c>
      <c r="AE39" s="105">
        <v>3161.1889999999999</v>
      </c>
      <c r="AF39" s="105">
        <v>3315.4290000000001</v>
      </c>
      <c r="AG39" s="105">
        <v>3273.8330000000001</v>
      </c>
    </row>
    <row r="40" spans="2:33" s="105" customFormat="1">
      <c r="B40" s="27" t="s">
        <v>31</v>
      </c>
      <c r="C40" s="22">
        <v>121.23247052000001</v>
      </c>
      <c r="D40" s="22">
        <v>120.6968892</v>
      </c>
      <c r="E40" s="22">
        <v>120.72351997999999</v>
      </c>
      <c r="F40" s="22">
        <v>130.66477140000001</v>
      </c>
      <c r="G40" s="22">
        <v>125.41766224999999</v>
      </c>
      <c r="H40" s="22">
        <v>125.45470419999999</v>
      </c>
      <c r="I40" s="22">
        <v>125.48213748000002</v>
      </c>
      <c r="J40" s="22">
        <v>130.31020140000001</v>
      </c>
      <c r="K40" s="22">
        <v>122.8432425</v>
      </c>
      <c r="L40" s="22">
        <v>125.337</v>
      </c>
      <c r="M40" s="22">
        <v>127.938</v>
      </c>
      <c r="N40" s="22">
        <v>127.867</v>
      </c>
      <c r="O40" s="22">
        <v>247.94900000000001</v>
      </c>
      <c r="P40" s="22">
        <v>270.12099999999998</v>
      </c>
      <c r="Q40" s="22">
        <v>276.94299999999998</v>
      </c>
      <c r="R40" s="22">
        <v>277.428</v>
      </c>
      <c r="S40" s="22">
        <v>277.69799999999998</v>
      </c>
      <c r="T40" s="127">
        <v>278.75599999999997</v>
      </c>
      <c r="U40" s="127">
        <v>280.98899999999998</v>
      </c>
      <c r="V40" s="127">
        <v>281.22199999999998</v>
      </c>
      <c r="W40" s="127">
        <v>285.31599999999997</v>
      </c>
      <c r="X40" s="127">
        <v>284.83510283999999</v>
      </c>
      <c r="Y40" s="127">
        <v>284.86697113999998</v>
      </c>
      <c r="Z40" s="127">
        <v>285.91560820000001</v>
      </c>
      <c r="AA40" s="14">
        <v>288.61</v>
      </c>
      <c r="AC40" s="170">
        <v>6.0819999998784624E-4</v>
      </c>
      <c r="AE40" s="105">
        <v>284.83499999999998</v>
      </c>
      <c r="AF40" s="105">
        <v>284.86700000000002</v>
      </c>
      <c r="AG40" s="105">
        <v>285.91500000000002</v>
      </c>
    </row>
    <row r="41" spans="2:33" s="105" customFormat="1">
      <c r="B41" s="2"/>
      <c r="C41" s="47">
        <v>1163.2704999700002</v>
      </c>
      <c r="D41" s="47">
        <v>1185.2086339397001</v>
      </c>
      <c r="E41" s="47">
        <v>1184.7994947994002</v>
      </c>
      <c r="F41" s="47">
        <v>1199.9784253691</v>
      </c>
      <c r="G41" s="47">
        <v>1244.5940352588</v>
      </c>
      <c r="H41" s="47">
        <v>1329.6090817499999</v>
      </c>
      <c r="I41" s="47">
        <v>1520.2501246200004</v>
      </c>
      <c r="J41" s="47">
        <v>1660.79177192</v>
      </c>
      <c r="K41" s="47">
        <v>1712.3948124999999</v>
      </c>
      <c r="L41" s="47">
        <v>1761.6220000000001</v>
      </c>
      <c r="M41" s="47">
        <v>1901.5130000000001</v>
      </c>
      <c r="N41" s="47">
        <v>2007.7140000000002</v>
      </c>
      <c r="O41" s="47">
        <v>2439.8170000000005</v>
      </c>
      <c r="P41" s="47">
        <v>2591.7170000000001</v>
      </c>
      <c r="Q41" s="47">
        <v>2717.5029999999997</v>
      </c>
      <c r="R41" s="47">
        <v>2803.8519999999999</v>
      </c>
      <c r="S41" s="47">
        <v>2934.1689999999999</v>
      </c>
      <c r="T41" s="47">
        <v>3009.2849999999999</v>
      </c>
      <c r="U41" s="47">
        <v>3272.47</v>
      </c>
      <c r="V41" s="47">
        <v>3433.5559999999996</v>
      </c>
      <c r="W41" s="192">
        <v>3611.0880000000002</v>
      </c>
      <c r="X41" s="192">
        <v>3746.894660980598</v>
      </c>
      <c r="Y41" s="192">
        <v>4003.2283720342998</v>
      </c>
      <c r="Z41" s="192">
        <v>4016.1238828500009</v>
      </c>
      <c r="AA41" s="195">
        <v>4232.893</v>
      </c>
    </row>
    <row r="42" spans="2:33" s="105" customFormat="1">
      <c r="B42" s="2"/>
      <c r="C42" s="24"/>
      <c r="D42" s="24"/>
      <c r="E42" s="24"/>
      <c r="F42" s="24"/>
      <c r="G42" s="24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</row>
    <row r="43" spans="2:33" s="105" customFormat="1">
      <c r="B43" s="23" t="s">
        <v>32</v>
      </c>
      <c r="C43" s="16">
        <v>1303.1700499700003</v>
      </c>
      <c r="D43" s="16">
        <v>1405.1799039397001</v>
      </c>
      <c r="E43" s="16">
        <v>1442.6272037994004</v>
      </c>
      <c r="F43" s="16">
        <v>1337.2465693691001</v>
      </c>
      <c r="G43" s="16">
        <v>1411.0770352587999</v>
      </c>
      <c r="H43" s="16">
        <v>1439.6338469699999</v>
      </c>
      <c r="I43" s="16">
        <v>1646.8754578200005</v>
      </c>
      <c r="J43" s="16">
        <v>1930.4124895699999</v>
      </c>
      <c r="K43" s="16">
        <v>1959.1613602</v>
      </c>
      <c r="L43" s="16">
        <v>2046.6080000000002</v>
      </c>
      <c r="M43" s="16">
        <v>2139.538</v>
      </c>
      <c r="N43" s="16">
        <v>2219.3740000000003</v>
      </c>
      <c r="O43" s="16">
        <v>2701.8140000000003</v>
      </c>
      <c r="P43" s="16">
        <v>2836.0080000000003</v>
      </c>
      <c r="Q43" s="16">
        <v>2933.2489999999998</v>
      </c>
      <c r="R43" s="16">
        <v>3005.2779999999998</v>
      </c>
      <c r="S43" s="16">
        <v>3139.5650000000001</v>
      </c>
      <c r="T43" s="16">
        <v>3219.0549999999998</v>
      </c>
      <c r="U43" s="16">
        <v>3495.4609999999998</v>
      </c>
      <c r="V43" s="16">
        <v>3649.2409999999995</v>
      </c>
      <c r="W43" s="172">
        <v>3818.221</v>
      </c>
      <c r="X43" s="172">
        <v>4025.094957370598</v>
      </c>
      <c r="Y43" s="172">
        <v>4242.1963720343001</v>
      </c>
      <c r="Z43" s="172">
        <v>4287.0513026200006</v>
      </c>
      <c r="AA43" s="194">
        <f>AA41+AA36</f>
        <v>4449.6350000000002</v>
      </c>
    </row>
    <row r="44" spans="2:33">
      <c r="B44" s="2"/>
      <c r="C44" s="24"/>
      <c r="D44" s="24"/>
      <c r="E44" s="24"/>
      <c r="F44" s="24"/>
      <c r="G44" s="24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</row>
    <row r="45" spans="2:33">
      <c r="B45" s="28" t="s">
        <v>33</v>
      </c>
      <c r="C45" s="17">
        <v>1867.7159533900003</v>
      </c>
      <c r="D45" s="17">
        <v>1912.3106673797001</v>
      </c>
      <c r="E45" s="17">
        <v>1925.3725137894003</v>
      </c>
      <c r="F45" s="17">
        <v>1867.2948361991002</v>
      </c>
      <c r="G45" s="17">
        <v>1899.9970896088</v>
      </c>
      <c r="H45" s="17">
        <v>2036.8181771399998</v>
      </c>
      <c r="I45" s="17">
        <v>2423.2690682300004</v>
      </c>
      <c r="J45" s="17">
        <v>2793.2114626699999</v>
      </c>
      <c r="K45" s="17">
        <v>2921.1538982500001</v>
      </c>
      <c r="L45" s="17">
        <v>3023.5230000000001</v>
      </c>
      <c r="M45" s="17">
        <v>3178.0070000000001</v>
      </c>
      <c r="N45" s="17">
        <v>3358.3580000000002</v>
      </c>
      <c r="O45" s="17">
        <v>3844.8490000000002</v>
      </c>
      <c r="P45" s="17">
        <v>3931.6570000000006</v>
      </c>
      <c r="Q45" s="17">
        <v>4270.5140000000001</v>
      </c>
      <c r="R45" s="17">
        <v>4289.5549999999994</v>
      </c>
      <c r="S45" s="17">
        <v>4318.4529999999995</v>
      </c>
      <c r="T45" s="17">
        <v>4564.982</v>
      </c>
      <c r="U45" s="17">
        <v>5266.15</v>
      </c>
      <c r="V45" s="17">
        <v>5701.6220000000003</v>
      </c>
      <c r="W45" s="17">
        <v>5557.6419999999998</v>
      </c>
      <c r="X45" s="17">
        <v>5668.8188921605979</v>
      </c>
      <c r="Y45" s="17">
        <v>6090.3869999999997</v>
      </c>
      <c r="Z45" s="17">
        <v>5990.5150386400001</v>
      </c>
      <c r="AA45" s="17">
        <v>6867.7039999999997</v>
      </c>
      <c r="AB45" s="46"/>
      <c r="AC45" s="150">
        <v>-2481.711000000003</v>
      </c>
    </row>
    <row r="46" spans="2:33">
      <c r="S46" s="105"/>
      <c r="T46" s="105"/>
      <c r="U46" s="105"/>
      <c r="Y46" s="105"/>
      <c r="Z46" s="105"/>
    </row>
    <row r="47" spans="2:33"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70"/>
      <c r="W47" s="150"/>
      <c r="X47" s="150"/>
      <c r="Y47" s="150"/>
      <c r="Z47" s="150"/>
      <c r="AA47" s="150"/>
    </row>
    <row r="48" spans="2:33"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127"/>
      <c r="W48" s="46"/>
      <c r="X48" s="46"/>
      <c r="Y48" s="46"/>
      <c r="Z48" s="46"/>
      <c r="AA48" s="46"/>
    </row>
    <row r="49" spans="8:27"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28"/>
      <c r="W49" s="128"/>
      <c r="X49" s="163"/>
      <c r="Y49" s="163"/>
      <c r="Z49" s="163"/>
      <c r="AA49" s="163"/>
    </row>
    <row r="50" spans="8:27"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70"/>
      <c r="W50" s="170"/>
      <c r="X50" s="150"/>
      <c r="Y50" s="150"/>
      <c r="Z50" s="150"/>
      <c r="AA50" s="150"/>
    </row>
    <row r="51" spans="8:27">
      <c r="V51" s="105"/>
    </row>
    <row r="52" spans="8:27"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28"/>
      <c r="W52" s="128"/>
      <c r="X52" s="163"/>
      <c r="Y52" s="163"/>
      <c r="Z52" s="163"/>
      <c r="AA52" s="163"/>
    </row>
    <row r="53" spans="8:27"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28"/>
      <c r="W53" s="128"/>
      <c r="X53" s="163"/>
      <c r="Y53" s="163"/>
      <c r="Z53" s="163"/>
      <c r="AA53" s="163"/>
    </row>
  </sheetData>
  <pageMargins left="0" right="0" top="0.39370078740157483" bottom="0.39370078740157483" header="0.31496062992125984" footer="0.31496062992125984"/>
  <pageSetup paperSize="9" scale="9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9</vt:i4>
      </vt:variant>
    </vt:vector>
  </HeadingPairs>
  <TitlesOfParts>
    <vt:vector size="25" baseType="lpstr">
      <vt:lpstr>Sumário</vt:lpstr>
      <vt:lpstr>VAMOS</vt:lpstr>
      <vt:lpstr>VAMOS Operational Data</vt:lpstr>
      <vt:lpstr>CAPEX até dez-2017</vt:lpstr>
      <vt:lpstr>DRE Logística até dez-2017</vt:lpstr>
      <vt:lpstr>Ativo Logística até dez-2017</vt:lpstr>
      <vt:lpstr>Passivo Logística até dez-2017</vt:lpstr>
      <vt:lpstr>DRE Logística - Até 4T14</vt:lpstr>
      <vt:lpstr>Ativo Logística - Até 4T14</vt:lpstr>
      <vt:lpstr>Passivo Logística - Até 4T14</vt:lpstr>
      <vt:lpstr>DRE Concessionárias até dez17</vt:lpstr>
      <vt:lpstr>Ativo Concessionarias até dez17</vt:lpstr>
      <vt:lpstr>Passivo Concessionari até dez17</vt:lpstr>
      <vt:lpstr>DRE JSL Leasing até dez17</vt:lpstr>
      <vt:lpstr>Ativo JSL Leasing até dez17</vt:lpstr>
      <vt:lpstr>Passivo JSL Leasing até dez17</vt:lpstr>
      <vt:lpstr>'Ativo Logística - Até 4T14'!Area_de_impressao</vt:lpstr>
      <vt:lpstr>'Ativo Logística até dez-2017'!Area_de_impressao</vt:lpstr>
      <vt:lpstr>'DRE Concessionárias até dez17'!Area_de_impressao</vt:lpstr>
      <vt:lpstr>'DRE Logística - Até 4T14'!Area_de_impressao</vt:lpstr>
      <vt:lpstr>'DRE Logística até dez-2017'!Area_de_impressao</vt:lpstr>
      <vt:lpstr>'Passivo Logística - Até 4T14'!Area_de_impressao</vt:lpstr>
      <vt:lpstr>'Passivo Logística até dez-2017'!Area_de_impressao</vt:lpstr>
      <vt:lpstr>VAMOS!Area_de_impressao</vt:lpstr>
      <vt:lpstr>'VAMOS Operational Data'!Area_de_impressao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leandronf</dc:creator>
  <cp:lastModifiedBy>Felipe Brindo da Cruz</cp:lastModifiedBy>
  <cp:lastPrinted>2015-04-30T21:01:21Z</cp:lastPrinted>
  <dcterms:created xsi:type="dcterms:W3CDTF">2010-08-24T15:10:03Z</dcterms:created>
  <dcterms:modified xsi:type="dcterms:W3CDTF">2020-07-07T14:25:02Z</dcterms:modified>
</cp:coreProperties>
</file>